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dos mzo 2017" sheetId="36" r:id="rId1"/>
  </sheets>
  <externalReferences>
    <externalReference r:id="rId2"/>
  </externalReferences>
  <definedNames>
    <definedName name="_xlnm.Print_Area" localSheetId="0">'part y fdos mzo 2017'!$A$1:$G$47</definedName>
  </definedNames>
  <calcPr calcId="152511"/>
</workbook>
</file>

<file path=xl/calcChain.xml><?xml version="1.0" encoding="utf-8"?>
<calcChain xmlns="http://schemas.openxmlformats.org/spreadsheetml/2006/main">
  <c r="F47" i="36" l="1"/>
  <c r="E47" i="36"/>
  <c r="D47" i="36"/>
  <c r="B47" i="36"/>
  <c r="C46" i="36"/>
  <c r="G46" i="36" s="1"/>
  <c r="C45" i="36"/>
  <c r="G45" i="36" s="1"/>
  <c r="C44" i="36"/>
  <c r="G44" i="36" s="1"/>
  <c r="C43" i="36"/>
  <c r="G43" i="36" s="1"/>
  <c r="G42" i="36"/>
  <c r="C42" i="36"/>
  <c r="C41" i="36"/>
  <c r="G41" i="36" s="1"/>
  <c r="C40" i="36"/>
  <c r="G40" i="36" s="1"/>
  <c r="C39" i="36"/>
  <c r="G39" i="36" s="1"/>
  <c r="C38" i="36"/>
  <c r="G38" i="36" s="1"/>
  <c r="C37" i="36"/>
  <c r="G37" i="36" s="1"/>
  <c r="C36" i="36"/>
  <c r="G36" i="36" s="1"/>
  <c r="C35" i="36"/>
  <c r="G35" i="36" s="1"/>
  <c r="G34" i="36"/>
  <c r="C34" i="36"/>
  <c r="C33" i="36"/>
  <c r="G33" i="36" s="1"/>
  <c r="C32" i="36"/>
  <c r="G32" i="36" s="1"/>
  <c r="C31" i="36"/>
  <c r="G31" i="36" s="1"/>
  <c r="C30" i="36"/>
  <c r="G30" i="36" s="1"/>
  <c r="C29" i="36"/>
  <c r="G29" i="36" s="1"/>
  <c r="C28" i="36"/>
  <c r="G28" i="36" s="1"/>
  <c r="C27" i="36"/>
  <c r="G27" i="36" s="1"/>
  <c r="C26" i="36"/>
  <c r="G26" i="36" s="1"/>
  <c r="C25" i="36"/>
  <c r="G25" i="36" s="1"/>
  <c r="G24" i="36"/>
  <c r="C24" i="36"/>
  <c r="C23" i="36"/>
  <c r="G23" i="36" s="1"/>
  <c r="C22" i="36"/>
  <c r="G22" i="36" s="1"/>
  <c r="C21" i="36"/>
  <c r="G21" i="36" s="1"/>
  <c r="C20" i="36"/>
  <c r="G20" i="36" s="1"/>
  <c r="C19" i="36"/>
  <c r="G19" i="36" s="1"/>
  <c r="C18" i="36"/>
  <c r="G18" i="36" s="1"/>
  <c r="C17" i="36"/>
  <c r="G17" i="36" s="1"/>
  <c r="C16" i="36"/>
  <c r="G16" i="36" s="1"/>
  <c r="C15" i="36"/>
  <c r="G15" i="36" s="1"/>
  <c r="C14" i="36"/>
  <c r="G14" i="36" s="1"/>
  <c r="C13" i="36"/>
  <c r="G13" i="36" s="1"/>
  <c r="C12" i="36"/>
  <c r="G12" i="36" s="1"/>
  <c r="C11" i="36"/>
  <c r="G11" i="36" s="1"/>
  <c r="C10" i="36"/>
  <c r="G10" i="36" s="1"/>
  <c r="C9" i="36"/>
  <c r="G9" i="36" s="1"/>
  <c r="G8" i="36"/>
  <c r="C8" i="36"/>
  <c r="C47" i="36" l="1"/>
  <c r="G47" i="36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<sst xmlns="http://schemas.openxmlformats.org/spreadsheetml/2006/main" count="51" uniqueCount="51">
  <si>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</si>
  <si>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</si>
  <si>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</si>
  <si>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</si>
  <si>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</si>
  <si>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</si>
  <si>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</si>
  <si>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</si>
  <si>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</si>
  <si>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</si>
  <si>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</si>
  <si>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</si>
  <si>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</si>
  <si>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</si>
  <si>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</si>
  <si>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</si>
  <si>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</si>
  <si>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</si>
  <si>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</si>
  <si>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</si>
  <si>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</si>
  <si>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</si>
  <si>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</si>
  <si>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</si>
  <si>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</si>
  <si>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</si>
  <si>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</si>
  <si>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</si>
  <si>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</si>
  <si>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</si>
  <si>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</si>
  <si>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</si>
  <si>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</si>
  <si>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</si>
  <si>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</si>
  <si>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</si>
  <si>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</si>
  <si>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</si>
  <si>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</si>
  <si>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</si>
  <si>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</si>
  <si>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</si>
  <si>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</si>
  <si>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</si>
  <si>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</si>
  <si>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</si>
  <si>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</si>
  <si>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</si>
  <si>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</si>
  <si>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</si>
  <si>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MARZO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</si>
</sst>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1" y="142875"/>
          <a:ext cx="1257300" cy="59634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montelongo/Documents/DEPTO.%20DE%20CONTROL%20DE%20PART.%202017/MINISTRACIONES%20A%20MUNICIPIOS%202017/LIQUIDACIONES%20PARTICIPACIONES%202017/PARTICIPACIONES%20FEBERO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o estatal jul nov y dic 2016"/>
      <sheetName val="estatal 2017"/>
      <sheetName val="reintegro feief"/>
      <sheetName val="reporte"/>
      <sheetName val="Hoja4"/>
      <sheetName val="ffm ene 2017"/>
      <sheetName val="ajuste"/>
      <sheetName val="CALCULO"/>
      <sheetName val="PARTICIPACION"/>
      <sheetName val="1 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C33"/>
      <sheetName val="C34"/>
      <sheetName val="C35"/>
      <sheetName val="C36"/>
      <sheetName val="C37"/>
      <sheetName val="C38"/>
      <sheetName val="C39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C6">
            <v>2536125.7400000002</v>
          </cell>
          <cell r="L6">
            <v>-76196.52</v>
          </cell>
          <cell r="M6">
            <v>-5441.34</v>
          </cell>
          <cell r="N6">
            <v>-34183.879999999997</v>
          </cell>
        </row>
        <row r="7">
          <cell r="L7">
            <v>-19373.560000000001</v>
          </cell>
          <cell r="M7">
            <v>-1383.51</v>
          </cell>
          <cell r="N7">
            <v>-8691.52</v>
          </cell>
        </row>
        <row r="8">
          <cell r="L8">
            <v>-19884.05</v>
          </cell>
          <cell r="M8">
            <v>-1419.96</v>
          </cell>
          <cell r="N8">
            <v>-8920.5400000000009</v>
          </cell>
        </row>
        <row r="9">
          <cell r="L9">
            <v>-81438.47</v>
          </cell>
          <cell r="M9">
            <v>-5815.68</v>
          </cell>
          <cell r="N9">
            <v>-36535.56</v>
          </cell>
        </row>
        <row r="10">
          <cell r="L10">
            <v>0</v>
          </cell>
          <cell r="M10">
            <v>0</v>
          </cell>
          <cell r="N10">
            <v>0</v>
          </cell>
        </row>
        <row r="11">
          <cell r="L11">
            <v>-30236.05</v>
          </cell>
          <cell r="M11">
            <v>-2159.2199999999998</v>
          </cell>
          <cell r="N11">
            <v>-13564.73</v>
          </cell>
        </row>
        <row r="12">
          <cell r="L12">
            <v>0</v>
          </cell>
          <cell r="M12">
            <v>0</v>
          </cell>
          <cell r="N12">
            <v>0</v>
          </cell>
        </row>
        <row r="13">
          <cell r="L13">
            <v>-82339.97</v>
          </cell>
          <cell r="M13">
            <v>-5880.06</v>
          </cell>
          <cell r="N13">
            <v>-36940</v>
          </cell>
        </row>
        <row r="14">
          <cell r="L14">
            <v>-29350.15</v>
          </cell>
          <cell r="M14">
            <v>-2095.9499999999998</v>
          </cell>
          <cell r="N14">
            <v>-13167.3</v>
          </cell>
        </row>
        <row r="15">
          <cell r="L15">
            <v>-19549.12</v>
          </cell>
          <cell r="M15">
            <v>-1396.04</v>
          </cell>
          <cell r="N15">
            <v>-8770.2800000000007</v>
          </cell>
        </row>
        <row r="16">
          <cell r="L16">
            <v>-20903.95</v>
          </cell>
          <cell r="M16">
            <v>-1492.79</v>
          </cell>
          <cell r="N16">
            <v>-9378.1</v>
          </cell>
        </row>
        <row r="17">
          <cell r="L17">
            <v>-333872.03000000003</v>
          </cell>
          <cell r="M17">
            <v>-23842.46</v>
          </cell>
          <cell r="N17">
            <v>-149784.28</v>
          </cell>
        </row>
        <row r="18">
          <cell r="L18">
            <v>-61771.78</v>
          </cell>
          <cell r="M18">
            <v>-4411.25</v>
          </cell>
          <cell r="N18">
            <v>-27712.54</v>
          </cell>
        </row>
        <row r="19">
          <cell r="L19">
            <v>-80691.66</v>
          </cell>
          <cell r="M19">
            <v>-5762.35</v>
          </cell>
          <cell r="N19">
            <v>-36200.519999999997</v>
          </cell>
        </row>
        <row r="20">
          <cell r="L20">
            <v>-33876.94</v>
          </cell>
          <cell r="M20">
            <v>-2419.2199999999998</v>
          </cell>
          <cell r="N20">
            <v>-15198.14</v>
          </cell>
        </row>
        <row r="21">
          <cell r="L21">
            <v>-46879.3</v>
          </cell>
          <cell r="M21">
            <v>-3347.74</v>
          </cell>
          <cell r="N21">
            <v>-21031.360000000001</v>
          </cell>
        </row>
        <row r="22">
          <cell r="L22">
            <v>-28318.240000000002</v>
          </cell>
          <cell r="M22">
            <v>-2022.26</v>
          </cell>
          <cell r="N22">
            <v>-12704.35</v>
          </cell>
        </row>
        <row r="23">
          <cell r="L23">
            <v>-31625.13</v>
          </cell>
          <cell r="M23">
            <v>-2258.41</v>
          </cell>
          <cell r="N23">
            <v>-14187.91</v>
          </cell>
        </row>
        <row r="24">
          <cell r="L24">
            <v>-20798.599999999999</v>
          </cell>
          <cell r="M24">
            <v>-1485.27</v>
          </cell>
          <cell r="N24">
            <v>-9330.83</v>
          </cell>
        </row>
        <row r="25">
          <cell r="L25">
            <v>-32896.959999999999</v>
          </cell>
          <cell r="M25">
            <v>-2349.2399999999998</v>
          </cell>
          <cell r="N25">
            <v>-14758.49</v>
          </cell>
        </row>
        <row r="26">
          <cell r="L26">
            <v>-29951.95</v>
          </cell>
          <cell r="M26">
            <v>-2138.9299999999998</v>
          </cell>
          <cell r="N26">
            <v>-13437.28</v>
          </cell>
        </row>
        <row r="27">
          <cell r="L27">
            <v>-61338.3</v>
          </cell>
          <cell r="M27">
            <v>-4380.29</v>
          </cell>
          <cell r="N27">
            <v>-27518.07</v>
          </cell>
        </row>
        <row r="28">
          <cell r="L28">
            <v>0</v>
          </cell>
          <cell r="M28">
            <v>0</v>
          </cell>
          <cell r="N28">
            <v>0</v>
          </cell>
        </row>
        <row r="29">
          <cell r="L29">
            <v>-34580.370000000003</v>
          </cell>
          <cell r="M29">
            <v>-2469.4499999999998</v>
          </cell>
          <cell r="N29">
            <v>-15513.72</v>
          </cell>
        </row>
        <row r="30">
          <cell r="L30">
            <v>-18589.77</v>
          </cell>
          <cell r="M30">
            <v>-1327.53</v>
          </cell>
          <cell r="N30">
            <v>-8339.89</v>
          </cell>
        </row>
        <row r="31">
          <cell r="L31">
            <v>-49618.96</v>
          </cell>
          <cell r="M31">
            <v>-3543.39</v>
          </cell>
          <cell r="N31">
            <v>-22260.44</v>
          </cell>
        </row>
        <row r="32">
          <cell r="L32">
            <v>-21899.55</v>
          </cell>
          <cell r="M32">
            <v>-1563.89</v>
          </cell>
          <cell r="N32">
            <v>-9824.75</v>
          </cell>
        </row>
        <row r="33">
          <cell r="L33">
            <v>-32684.89</v>
          </cell>
          <cell r="M33">
            <v>-2334.09</v>
          </cell>
          <cell r="N33">
            <v>-14663.35</v>
          </cell>
        </row>
        <row r="34">
          <cell r="L34">
            <v>-17453.36</v>
          </cell>
          <cell r="M34">
            <v>-1246.3800000000001</v>
          </cell>
          <cell r="N34">
            <v>-7830.06</v>
          </cell>
        </row>
        <row r="35">
          <cell r="L35">
            <v>-17134.96</v>
          </cell>
          <cell r="M35">
            <v>-1223.6400000000001</v>
          </cell>
          <cell r="N35">
            <v>-7687.22</v>
          </cell>
        </row>
        <row r="36">
          <cell r="L36">
            <v>-23584.880000000001</v>
          </cell>
          <cell r="M36">
            <v>-1684.24</v>
          </cell>
          <cell r="N36">
            <v>-10580.83</v>
          </cell>
        </row>
        <row r="37">
          <cell r="L37">
            <v>-107692.12</v>
          </cell>
          <cell r="M37">
            <v>-7690.51</v>
          </cell>
          <cell r="N37">
            <v>-48313.68</v>
          </cell>
        </row>
        <row r="38">
          <cell r="L38">
            <v>-23202.31</v>
          </cell>
          <cell r="M38">
            <v>-1656.92</v>
          </cell>
          <cell r="N38">
            <v>-10409.200000000001</v>
          </cell>
        </row>
        <row r="39">
          <cell r="L39">
            <v>-64736.31</v>
          </cell>
          <cell r="M39">
            <v>-4622.95</v>
          </cell>
          <cell r="N39">
            <v>-29042.51</v>
          </cell>
        </row>
        <row r="40">
          <cell r="L40">
            <v>-30564.98</v>
          </cell>
          <cell r="M40">
            <v>-2182.71</v>
          </cell>
          <cell r="N40">
            <v>-13712.3</v>
          </cell>
        </row>
        <row r="41">
          <cell r="L41">
            <v>-55190.67</v>
          </cell>
          <cell r="M41">
            <v>-3941.28</v>
          </cell>
          <cell r="N41">
            <v>-24760.07</v>
          </cell>
        </row>
        <row r="42">
          <cell r="L42">
            <v>-26353.11</v>
          </cell>
          <cell r="M42">
            <v>-1881.93</v>
          </cell>
          <cell r="N42">
            <v>-11822.74</v>
          </cell>
        </row>
        <row r="43">
          <cell r="L43">
            <v>-52796.53</v>
          </cell>
          <cell r="M43">
            <v>-3770.3</v>
          </cell>
          <cell r="N43">
            <v>-23685.99</v>
          </cell>
        </row>
        <row r="44">
          <cell r="L44">
            <v>-63990.41</v>
          </cell>
          <cell r="M44">
            <v>-4569.68</v>
          </cell>
          <cell r="N44">
            <v>-28707.88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C21" sqref="C21"/>
    </sheetView>
  </sheetViews>
  <sheetFormatPr baseColWidth="10" defaultRowHeight="13.5" x14ac:dyDescent="0.25"/>
  <cols>
    <col min="1" max="1" width="28.7109375" style="9" customWidth="1"/>
    <col min="2" max="2" width="19.140625" style="9" customWidth="1"/>
    <col min="3" max="3" width="20.140625" style="9" customWidth="1"/>
    <col min="4" max="4" width="18.5703125" style="9" customWidth="1"/>
    <col min="5" max="5" width="32.28515625" style="9" customWidth="1"/>
    <col min="6" max="6" width="28.855468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6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72.75" customHeight="1" x14ac:dyDescent="0.25">
      <c r="A7" s="16"/>
      <c r="B7" s="16"/>
      <c r="C7" s="16"/>
      <c r="D7" s="16"/>
      <c r="E7" s="16"/>
      <c r="F7" s="20"/>
      <c r="G7" s="16"/>
    </row>
    <row r="8" spans="1:9" ht="15" x14ac:dyDescent="0.3">
      <c r="A8" s="1" t="s">
        <v>6</v>
      </c>
      <c r="B8" s="2">
        <v>4062333.0000000009</v>
      </c>
      <c r="C8" s="2">
        <f>+[1]PARTICIPACION!$L6+[1]PARTICIPACION!$M6+[1]PARTICIPACION!$N6</f>
        <v>-115821.73999999999</v>
      </c>
      <c r="D8" s="3">
        <v>18639</v>
      </c>
      <c r="E8" s="3">
        <v>2217316</v>
      </c>
      <c r="F8" s="3">
        <v>1574273</v>
      </c>
      <c r="G8" s="4">
        <f>SUM(B8:F8)</f>
        <v>7756739.2600000007</v>
      </c>
      <c r="I8" s="12"/>
    </row>
    <row r="9" spans="1:9" ht="15" x14ac:dyDescent="0.3">
      <c r="A9" s="1" t="s">
        <v>7</v>
      </c>
      <c r="B9" s="2">
        <v>999604.8600000001</v>
      </c>
      <c r="C9" s="2">
        <f>+[1]PARTICIPACION!$L7+[1]PARTICIPACION!$M7+[1]PARTICIPACION!$N7</f>
        <v>-29448.59</v>
      </c>
      <c r="D9" s="3">
        <v>772</v>
      </c>
      <c r="E9" s="3">
        <v>1358842</v>
      </c>
      <c r="F9" s="3">
        <v>206654</v>
      </c>
      <c r="G9" s="4">
        <f t="shared" ref="G9:G46" si="0">SUM(B9:F9)</f>
        <v>2536424.27</v>
      </c>
      <c r="I9" s="12"/>
    </row>
    <row r="10" spans="1:9" ht="15" x14ac:dyDescent="0.3">
      <c r="A10" s="1" t="s">
        <v>8</v>
      </c>
      <c r="B10" s="2">
        <v>1015859.1200000001</v>
      </c>
      <c r="C10" s="2">
        <f>+[1]PARTICIPACION!$L8+[1]PARTICIPACION!$M8+[1]PARTICIPACION!$N8</f>
        <v>-30224.55</v>
      </c>
      <c r="D10" s="3">
        <v>620</v>
      </c>
      <c r="E10" s="3">
        <v>720249</v>
      </c>
      <c r="F10" s="3">
        <v>227109</v>
      </c>
      <c r="G10" s="4">
        <f t="shared" si="0"/>
        <v>1933612.57</v>
      </c>
      <c r="I10" s="12"/>
    </row>
    <row r="11" spans="1:9" ht="15" x14ac:dyDescent="0.3">
      <c r="A11" s="1" t="s">
        <v>9</v>
      </c>
      <c r="B11" s="2">
        <v>4644281.4200000009</v>
      </c>
      <c r="C11" s="2">
        <f>+[1]PARTICIPACION!$L9+[1]PARTICIPACION!$M9+[1]PARTICIPACION!$N9</f>
        <v>-123789.70999999999</v>
      </c>
      <c r="D11" s="3">
        <v>24746</v>
      </c>
      <c r="E11" s="3">
        <v>2138305</v>
      </c>
      <c r="F11" s="3">
        <v>1687728</v>
      </c>
      <c r="G11" s="4">
        <f t="shared" si="0"/>
        <v>8371270.7100000009</v>
      </c>
      <c r="I11" s="12"/>
    </row>
    <row r="12" spans="1:9" ht="15" x14ac:dyDescent="0.3">
      <c r="A12" s="1" t="s">
        <v>10</v>
      </c>
      <c r="B12" s="2">
        <v>72497666.640000001</v>
      </c>
      <c r="C12" s="2">
        <f>+[1]PARTICIPACION!$L10+[1]PARTICIPACION!$M10+[1]PARTICIPACION!$N10</f>
        <v>0</v>
      </c>
      <c r="D12" s="3">
        <v>1107605</v>
      </c>
      <c r="E12" s="3">
        <v>9171327</v>
      </c>
      <c r="F12" s="3">
        <v>29191664</v>
      </c>
      <c r="G12" s="4">
        <f t="shared" si="0"/>
        <v>111968262.64</v>
      </c>
      <c r="I12" s="12"/>
    </row>
    <row r="13" spans="1:9" ht="15" x14ac:dyDescent="0.3">
      <c r="A13" s="1" t="s">
        <v>11</v>
      </c>
      <c r="B13" s="2">
        <v>1614636.63</v>
      </c>
      <c r="C13" s="2">
        <f>+[1]PARTICIPACION!$L11+[1]PARTICIPACION!$M11+[1]PARTICIPACION!$N11</f>
        <v>-45960</v>
      </c>
      <c r="D13" s="3">
        <v>1898</v>
      </c>
      <c r="E13" s="3">
        <v>1293768</v>
      </c>
      <c r="F13" s="3">
        <v>532880</v>
      </c>
      <c r="G13" s="4">
        <f t="shared" si="0"/>
        <v>3397222.63</v>
      </c>
      <c r="I13" s="12"/>
    </row>
    <row r="14" spans="1:9" ht="15" x14ac:dyDescent="0.3">
      <c r="A14" s="1" t="s">
        <v>12</v>
      </c>
      <c r="B14" s="2">
        <v>47713486.269999996</v>
      </c>
      <c r="C14" s="2">
        <f>+[1]PARTICIPACION!$L12+[1]PARTICIPACION!$M12+[1]PARTICIPACION!$N12</f>
        <v>0</v>
      </c>
      <c r="D14" s="3">
        <v>237840</v>
      </c>
      <c r="E14" s="3">
        <v>5682396</v>
      </c>
      <c r="F14" s="3">
        <v>16443363</v>
      </c>
      <c r="G14" s="4">
        <f t="shared" si="0"/>
        <v>70077085.269999996</v>
      </c>
      <c r="I14" s="12"/>
    </row>
    <row r="15" spans="1:9" ht="15" x14ac:dyDescent="0.3">
      <c r="A15" s="1" t="s">
        <v>13</v>
      </c>
      <c r="B15" s="2">
        <v>4315250.4100000011</v>
      </c>
      <c r="C15" s="2">
        <f>+[1]PARTICIPACION!$L13+[1]PARTICIPACION!$M13+[1]PARTICIPACION!$N13</f>
        <v>-125160.03</v>
      </c>
      <c r="D15" s="3">
        <v>12645</v>
      </c>
      <c r="E15" s="3">
        <v>1746194</v>
      </c>
      <c r="F15" s="3">
        <v>1707180</v>
      </c>
      <c r="G15" s="4">
        <f t="shared" si="0"/>
        <v>7656109.3800000008</v>
      </c>
      <c r="I15" s="12"/>
    </row>
    <row r="16" spans="1:9" ht="15" x14ac:dyDescent="0.3">
      <c r="A16" s="1" t="s">
        <v>14</v>
      </c>
      <c r="B16" s="2">
        <v>1811960.52</v>
      </c>
      <c r="C16" s="2">
        <f>+[1]PARTICIPACION!$L14+[1]PARTICIPACION!$M14+[1]PARTICIPACION!$N14</f>
        <v>-44613.4</v>
      </c>
      <c r="D16" s="3">
        <v>1919</v>
      </c>
      <c r="E16" s="3">
        <v>1274809</v>
      </c>
      <c r="F16" s="3">
        <v>508815</v>
      </c>
      <c r="G16" s="4">
        <f t="shared" si="0"/>
        <v>3552890.12</v>
      </c>
      <c r="I16" s="12"/>
    </row>
    <row r="17" spans="1:9" ht="15" x14ac:dyDescent="0.3">
      <c r="A17" s="1" t="s">
        <v>15</v>
      </c>
      <c r="B17" s="2">
        <v>999629.7</v>
      </c>
      <c r="C17" s="2">
        <f>+[1]PARTICIPACION!$L15+[1]PARTICIPACION!$M15+[1]PARTICIPACION!$N15</f>
        <v>-29715.440000000002</v>
      </c>
      <c r="D17" s="3">
        <v>2046</v>
      </c>
      <c r="E17" s="3">
        <v>344407</v>
      </c>
      <c r="F17" s="3">
        <v>213824</v>
      </c>
      <c r="G17" s="4">
        <f t="shared" si="0"/>
        <v>1530191.26</v>
      </c>
      <c r="I17" s="12"/>
    </row>
    <row r="18" spans="1:9" ht="15" x14ac:dyDescent="0.3">
      <c r="A18" s="1" t="s">
        <v>16</v>
      </c>
      <c r="B18" s="2">
        <v>1085288.8799999999</v>
      </c>
      <c r="C18" s="2">
        <f>+[1]PARTICIPACION!$L16+[1]PARTICIPACION!$M16+[1]PARTICIPACION!$N16</f>
        <v>-31774.840000000004</v>
      </c>
      <c r="D18" s="3">
        <v>4794</v>
      </c>
      <c r="E18" s="3">
        <v>430489</v>
      </c>
      <c r="F18" s="3">
        <v>264710</v>
      </c>
      <c r="G18" s="4">
        <f t="shared" si="0"/>
        <v>1753507.0399999998</v>
      </c>
      <c r="I18" s="12"/>
    </row>
    <row r="19" spans="1:9" ht="15" x14ac:dyDescent="0.3">
      <c r="A19" s="1" t="s">
        <v>17</v>
      </c>
      <c r="B19" s="2">
        <v>18207510.600000001</v>
      </c>
      <c r="C19" s="2">
        <f>+[1]PARTICIPACION!$L17+[1]PARTICIPACION!$M17+[1]PARTICIPACION!$N17</f>
        <v>-507498.77</v>
      </c>
      <c r="D19" s="3">
        <v>95105</v>
      </c>
      <c r="E19" s="3">
        <v>3241669</v>
      </c>
      <c r="F19" s="3">
        <v>7071120</v>
      </c>
      <c r="G19" s="4">
        <f t="shared" si="0"/>
        <v>28107905.830000002</v>
      </c>
      <c r="I19" s="12"/>
    </row>
    <row r="20" spans="1:9" ht="15" x14ac:dyDescent="0.3">
      <c r="A20" s="1" t="s">
        <v>18</v>
      </c>
      <c r="B20" s="2">
        <v>3393488.52</v>
      </c>
      <c r="C20" s="2">
        <f>+[1]PARTICIPACION!$L18+[1]PARTICIPACION!$M18+[1]PARTICIPACION!$N18</f>
        <v>-93895.57</v>
      </c>
      <c r="D20" s="3">
        <v>4524</v>
      </c>
      <c r="E20" s="3">
        <v>1762229</v>
      </c>
      <c r="F20" s="3">
        <v>1260231</v>
      </c>
      <c r="G20" s="4">
        <f t="shared" si="0"/>
        <v>6326576.9500000002</v>
      </c>
      <c r="I20" s="12"/>
    </row>
    <row r="21" spans="1:9" ht="15" x14ac:dyDescent="0.3">
      <c r="A21" s="1" t="s">
        <v>19</v>
      </c>
      <c r="B21" s="2">
        <v>4130446.3099999996</v>
      </c>
      <c r="C21" s="2">
        <f>+[1]PARTICIPACION!$L19+[1]PARTICIPACION!$M19+[1]PARTICIPACION!$N19</f>
        <v>-122654.53</v>
      </c>
      <c r="D21" s="3">
        <v>2180</v>
      </c>
      <c r="E21" s="3">
        <v>8615371</v>
      </c>
      <c r="F21" s="3">
        <v>1674292</v>
      </c>
      <c r="G21" s="4">
        <f t="shared" si="0"/>
        <v>14299634.779999999</v>
      </c>
      <c r="I21" s="12"/>
    </row>
    <row r="22" spans="1:9" ht="15" x14ac:dyDescent="0.3">
      <c r="A22" s="1" t="s">
        <v>20</v>
      </c>
      <c r="B22" s="2">
        <v>1865841.4200000004</v>
      </c>
      <c r="C22" s="2">
        <f>+[1]PARTICIPACION!$L20+[1]PARTICIPACION!$M20+[1]PARTICIPACION!$N20</f>
        <v>-51494.3</v>
      </c>
      <c r="D22" s="3">
        <v>1218</v>
      </c>
      <c r="E22" s="3">
        <v>796589</v>
      </c>
      <c r="F22" s="3">
        <v>622219</v>
      </c>
      <c r="G22" s="4">
        <f t="shared" si="0"/>
        <v>3234373.12</v>
      </c>
      <c r="I22" s="12"/>
    </row>
    <row r="23" spans="1:9" ht="15" x14ac:dyDescent="0.3">
      <c r="A23" s="1" t="s">
        <v>21</v>
      </c>
      <c r="B23" s="2">
        <v>2472345.5400000005</v>
      </c>
      <c r="C23" s="2">
        <f>+[1]PARTICIPACION!$L21+[1]PARTICIPACION!$M21+[1]PARTICIPACION!$N21</f>
        <v>-71258.399999999994</v>
      </c>
      <c r="D23" s="3">
        <v>8587</v>
      </c>
      <c r="E23" s="3">
        <v>1212417</v>
      </c>
      <c r="F23" s="3">
        <v>926887</v>
      </c>
      <c r="G23" s="4">
        <f t="shared" si="0"/>
        <v>4548978.1400000006</v>
      </c>
      <c r="I23" s="12"/>
    </row>
    <row r="24" spans="1:9" ht="15" x14ac:dyDescent="0.3">
      <c r="A24" s="1" t="s">
        <v>22</v>
      </c>
      <c r="B24" s="2">
        <v>1499858.83</v>
      </c>
      <c r="C24" s="2">
        <f>+[1]PARTICIPACION!$L22+[1]PARTICIPACION!$M22+[1]PARTICIPACION!$N22</f>
        <v>-43044.85</v>
      </c>
      <c r="D24" s="3">
        <v>5728</v>
      </c>
      <c r="E24" s="3">
        <v>867461</v>
      </c>
      <c r="F24" s="3">
        <v>482595</v>
      </c>
      <c r="G24" s="4">
        <f t="shared" si="0"/>
        <v>2812597.98</v>
      </c>
      <c r="I24" s="12"/>
    </row>
    <row r="25" spans="1:9" ht="15" x14ac:dyDescent="0.3">
      <c r="A25" s="1" t="s">
        <v>23</v>
      </c>
      <c r="B25" s="2">
        <v>1761188.47</v>
      </c>
      <c r="C25" s="2">
        <f>+[1]PARTICIPACION!$L23+[1]PARTICIPACION!$M23+[1]PARTICIPACION!$N23</f>
        <v>-48071.45</v>
      </c>
      <c r="D25" s="3">
        <v>6038</v>
      </c>
      <c r="E25" s="3">
        <v>946987</v>
      </c>
      <c r="F25" s="3">
        <v>567523</v>
      </c>
      <c r="G25" s="4">
        <f t="shared" si="0"/>
        <v>3233665.02</v>
      </c>
      <c r="I25" s="12"/>
    </row>
    <row r="26" spans="1:9" ht="15" x14ac:dyDescent="0.3">
      <c r="A26" s="1" t="s">
        <v>24</v>
      </c>
      <c r="B26" s="2">
        <v>1003403.82</v>
      </c>
      <c r="C26" s="2">
        <f>+[1]PARTICIPACION!$L24+[1]PARTICIPACION!$M24+[1]PARTICIPACION!$N24</f>
        <v>-31614.699999999997</v>
      </c>
      <c r="D26" s="3">
        <v>185</v>
      </c>
      <c r="E26" s="3">
        <v>1864046</v>
      </c>
      <c r="F26" s="3">
        <v>261101</v>
      </c>
      <c r="G26" s="4">
        <f t="shared" si="0"/>
        <v>3097121.12</v>
      </c>
      <c r="I26" s="12"/>
    </row>
    <row r="27" spans="1:9" ht="15" x14ac:dyDescent="0.3">
      <c r="A27" s="1" t="s">
        <v>25</v>
      </c>
      <c r="B27" s="2">
        <v>1756674.0599999998</v>
      </c>
      <c r="C27" s="2">
        <f>+[1]PARTICIPACION!$L25+[1]PARTICIPACION!$M25+[1]PARTICIPACION!$N25</f>
        <v>-50004.689999999995</v>
      </c>
      <c r="D27" s="3">
        <v>3927</v>
      </c>
      <c r="E27" s="3">
        <v>754131</v>
      </c>
      <c r="F27" s="3">
        <v>597954</v>
      </c>
      <c r="G27" s="4">
        <f t="shared" si="0"/>
        <v>3062681.37</v>
      </c>
      <c r="I27" s="12"/>
    </row>
    <row r="28" spans="1:9" ht="15" x14ac:dyDescent="0.3">
      <c r="A28" s="1" t="s">
        <v>26</v>
      </c>
      <c r="B28" s="2">
        <v>1569200.5099999998</v>
      </c>
      <c r="C28" s="2">
        <f>+[1]PARTICIPACION!$L26+[1]PARTICIPACION!$M26+[1]PARTICIPACION!$N26</f>
        <v>-45528.160000000003</v>
      </c>
      <c r="D28" s="3">
        <v>5068</v>
      </c>
      <c r="E28" s="3">
        <v>620293</v>
      </c>
      <c r="F28" s="3">
        <v>525059</v>
      </c>
      <c r="G28" s="4">
        <f t="shared" si="0"/>
        <v>2674092.3499999996</v>
      </c>
      <c r="I28" s="12"/>
    </row>
    <row r="29" spans="1:9" ht="15" x14ac:dyDescent="0.3">
      <c r="A29" s="1" t="s">
        <v>27</v>
      </c>
      <c r="B29" s="2">
        <v>3245997.9999999995</v>
      </c>
      <c r="C29" s="2">
        <f>+[1]PARTICIPACION!$L27+[1]PARTICIPACION!$M27+[1]PARTICIPACION!$N27</f>
        <v>-93236.66</v>
      </c>
      <c r="D29" s="3">
        <v>14949</v>
      </c>
      <c r="E29" s="3">
        <v>1545039</v>
      </c>
      <c r="F29" s="3">
        <v>1249251</v>
      </c>
      <c r="G29" s="4">
        <f t="shared" si="0"/>
        <v>5962000.3399999999</v>
      </c>
      <c r="I29" s="12"/>
    </row>
    <row r="30" spans="1:9" ht="15" x14ac:dyDescent="0.3">
      <c r="A30" s="1" t="s">
        <v>28</v>
      </c>
      <c r="B30" s="2">
        <v>6119641.7299999995</v>
      </c>
      <c r="C30" s="2">
        <f>+[1]PARTICIPACION!$L28+[1]PARTICIPACION!$M28+[1]PARTICIPACION!$N28</f>
        <v>0</v>
      </c>
      <c r="D30" s="3">
        <v>3496</v>
      </c>
      <c r="E30" s="3">
        <v>5559879</v>
      </c>
      <c r="F30" s="3">
        <v>2464712</v>
      </c>
      <c r="G30" s="4">
        <f t="shared" si="0"/>
        <v>14147728.73</v>
      </c>
      <c r="I30" s="12"/>
    </row>
    <row r="31" spans="1:9" ht="15" x14ac:dyDescent="0.3">
      <c r="A31" s="1" t="s">
        <v>29</v>
      </c>
      <c r="B31" s="2">
        <v>1815022.0099999998</v>
      </c>
      <c r="C31" s="2">
        <f>+[1]PARTICIPACION!$L29+[1]PARTICIPACION!$M29+[1]PARTICIPACION!$N29</f>
        <v>-52563.54</v>
      </c>
      <c r="D31" s="3">
        <v>1281</v>
      </c>
      <c r="E31" s="3">
        <v>988364</v>
      </c>
      <c r="F31" s="3">
        <v>641120</v>
      </c>
      <c r="G31" s="4">
        <f t="shared" si="0"/>
        <v>3393223.4699999997</v>
      </c>
      <c r="I31" s="12"/>
    </row>
    <row r="32" spans="1:9" ht="15" x14ac:dyDescent="0.3">
      <c r="A32" s="1" t="s">
        <v>30</v>
      </c>
      <c r="B32" s="2">
        <v>950945.45</v>
      </c>
      <c r="C32" s="2">
        <f>+[1]PARTICIPACION!$L30+[1]PARTICIPACION!$M30+[1]PARTICIPACION!$N30</f>
        <v>-28257.19</v>
      </c>
      <c r="D32" s="3">
        <v>1743</v>
      </c>
      <c r="E32" s="3">
        <v>564936</v>
      </c>
      <c r="F32" s="3">
        <v>172112</v>
      </c>
      <c r="G32" s="4">
        <f t="shared" si="0"/>
        <v>1661479.26</v>
      </c>
      <c r="I32" s="12"/>
    </row>
    <row r="33" spans="1:9" ht="15" x14ac:dyDescent="0.3">
      <c r="A33" s="1" t="s">
        <v>31</v>
      </c>
      <c r="B33" s="2">
        <v>2908500.5500000003</v>
      </c>
      <c r="C33" s="2">
        <f>+[1]PARTICIPACION!$L31+[1]PARTICIPACION!$M31+[1]PARTICIPACION!$N31</f>
        <v>-75422.789999999994</v>
      </c>
      <c r="D33" s="3">
        <v>14688</v>
      </c>
      <c r="E33" s="3">
        <v>4003531</v>
      </c>
      <c r="F33" s="3">
        <v>987198</v>
      </c>
      <c r="G33" s="4">
        <f t="shared" si="0"/>
        <v>7838494.7599999998</v>
      </c>
      <c r="I33" s="12"/>
    </row>
    <row r="34" spans="1:9" ht="15" x14ac:dyDescent="0.3">
      <c r="A34" s="1" t="s">
        <v>32</v>
      </c>
      <c r="B34" s="2">
        <v>1166580.0399999998</v>
      </c>
      <c r="C34" s="2">
        <f>+[1]PARTICIPACION!$L32+[1]PARTICIPACION!$M32+[1]PARTICIPACION!$N32</f>
        <v>-33288.19</v>
      </c>
      <c r="D34" s="3">
        <v>1096</v>
      </c>
      <c r="E34" s="3">
        <v>1166961</v>
      </c>
      <c r="F34" s="3">
        <v>298150</v>
      </c>
      <c r="G34" s="4">
        <f t="shared" si="0"/>
        <v>2599498.8499999996</v>
      </c>
      <c r="I34" s="12"/>
    </row>
    <row r="35" spans="1:9" ht="15" x14ac:dyDescent="0.3">
      <c r="A35" s="1" t="s">
        <v>33</v>
      </c>
      <c r="B35" s="2">
        <v>1736566.98</v>
      </c>
      <c r="C35" s="2">
        <f>+[1]PARTICIPACION!$L33+[1]PARTICIPACION!$M33+[1]PARTICIPACION!$N33</f>
        <v>-49682.329999999994</v>
      </c>
      <c r="D35" s="3">
        <v>7929</v>
      </c>
      <c r="E35" s="3">
        <v>1021757</v>
      </c>
      <c r="F35" s="3">
        <v>594345</v>
      </c>
      <c r="G35" s="4">
        <f t="shared" si="0"/>
        <v>3310915.65</v>
      </c>
      <c r="I35" s="12"/>
    </row>
    <row r="36" spans="1:9" ht="15" x14ac:dyDescent="0.3">
      <c r="A36" s="1" t="s">
        <v>34</v>
      </c>
      <c r="B36" s="2">
        <v>864557.87</v>
      </c>
      <c r="C36" s="2">
        <f>+[1]PARTICIPACION!$L34+[1]PARTICIPACION!$M34+[1]PARTICIPACION!$N34</f>
        <v>-26529.800000000003</v>
      </c>
      <c r="D36" s="3">
        <v>656</v>
      </c>
      <c r="E36" s="3">
        <v>237033</v>
      </c>
      <c r="F36" s="3">
        <v>109343</v>
      </c>
      <c r="G36" s="4">
        <f t="shared" si="0"/>
        <v>1185060.0699999998</v>
      </c>
      <c r="I36" s="12"/>
    </row>
    <row r="37" spans="1:9" ht="15" x14ac:dyDescent="0.3">
      <c r="A37" s="1" t="s">
        <v>35</v>
      </c>
      <c r="B37" s="2">
        <v>847238.25000000012</v>
      </c>
      <c r="C37" s="2">
        <f>+[1]PARTICIPACION!$L35+[1]PARTICIPACION!$M35+[1]PARTICIPACION!$N35</f>
        <v>-26045.82</v>
      </c>
      <c r="D37" s="3">
        <v>733</v>
      </c>
      <c r="E37" s="3">
        <v>221175</v>
      </c>
      <c r="F37" s="3">
        <v>85680</v>
      </c>
      <c r="G37" s="4">
        <f t="shared" si="0"/>
        <v>1128780.4300000002</v>
      </c>
      <c r="I37" s="12"/>
    </row>
    <row r="38" spans="1:9" ht="15" x14ac:dyDescent="0.3">
      <c r="A38" s="1" t="s">
        <v>36</v>
      </c>
      <c r="B38" s="2">
        <v>1224185.6000000001</v>
      </c>
      <c r="C38" s="2">
        <f>+[1]PARTICIPACION!$L36+[1]PARTICIPACION!$M36+[1]PARTICIPACION!$N36</f>
        <v>-35849.950000000004</v>
      </c>
      <c r="D38" s="3">
        <v>878</v>
      </c>
      <c r="E38" s="3">
        <v>757394</v>
      </c>
      <c r="F38" s="3">
        <v>351092</v>
      </c>
      <c r="G38" s="4">
        <f t="shared" si="0"/>
        <v>2297699.6500000004</v>
      </c>
      <c r="I38" s="12"/>
    </row>
    <row r="39" spans="1:9" ht="15" x14ac:dyDescent="0.3">
      <c r="A39" s="1" t="s">
        <v>37</v>
      </c>
      <c r="B39" s="2">
        <v>5710085.2199999997</v>
      </c>
      <c r="C39" s="2">
        <f>+[1]PARTICIPACION!$L37+[1]PARTICIPACION!$M37+[1]PARTICIPACION!$N37</f>
        <v>-163696.31</v>
      </c>
      <c r="D39" s="3">
        <v>24542</v>
      </c>
      <c r="E39" s="3">
        <v>5994875</v>
      </c>
      <c r="F39" s="3">
        <v>2254348</v>
      </c>
      <c r="G39" s="4">
        <f t="shared" si="0"/>
        <v>13820153.91</v>
      </c>
      <c r="I39" s="12"/>
    </row>
    <row r="40" spans="1:9" ht="15" x14ac:dyDescent="0.3">
      <c r="A40" s="1" t="s">
        <v>38</v>
      </c>
      <c r="B40" s="2">
        <v>1227703.6999999997</v>
      </c>
      <c r="C40" s="2">
        <f>+[1]PARTICIPACION!$L38+[1]PARTICIPACION!$M38+[1]PARTICIPACION!$N38</f>
        <v>-35268.430000000008</v>
      </c>
      <c r="D40" s="3">
        <v>2340</v>
      </c>
      <c r="E40" s="3">
        <v>478381</v>
      </c>
      <c r="F40" s="3">
        <v>338959</v>
      </c>
      <c r="G40" s="4">
        <f t="shared" si="0"/>
        <v>2012115.2699999998</v>
      </c>
      <c r="I40" s="12"/>
    </row>
    <row r="41" spans="1:9" ht="15" x14ac:dyDescent="0.3">
      <c r="A41" s="1" t="s">
        <v>39</v>
      </c>
      <c r="B41" s="2">
        <v>3599097.0400000005</v>
      </c>
      <c r="C41" s="2">
        <f>+[1]PARTICIPACION!$L39+[1]PARTICIPACION!$M39+[1]PARTICIPACION!$N39</f>
        <v>-98401.76999999999</v>
      </c>
      <c r="D41" s="3">
        <v>410</v>
      </c>
      <c r="E41" s="3">
        <v>7967744</v>
      </c>
      <c r="F41" s="3">
        <v>1321946</v>
      </c>
      <c r="G41" s="4">
        <f t="shared" si="0"/>
        <v>12790795.27</v>
      </c>
      <c r="I41" s="12"/>
    </row>
    <row r="42" spans="1:9" ht="15" x14ac:dyDescent="0.3">
      <c r="A42" s="1" t="s">
        <v>40</v>
      </c>
      <c r="B42" s="2">
        <v>1646089.2199999997</v>
      </c>
      <c r="C42" s="2">
        <f>+[1]PARTICIPACION!$L40+[1]PARTICIPACION!$M40+[1]PARTICIPACION!$N40</f>
        <v>-46459.99</v>
      </c>
      <c r="D42" s="3">
        <v>7380</v>
      </c>
      <c r="E42" s="3">
        <v>1548942</v>
      </c>
      <c r="F42" s="3">
        <v>538695</v>
      </c>
      <c r="G42" s="4">
        <f t="shared" si="0"/>
        <v>3694646.2299999995</v>
      </c>
      <c r="I42" s="12"/>
    </row>
    <row r="43" spans="1:9" ht="15" x14ac:dyDescent="0.3">
      <c r="A43" s="1" t="s">
        <v>41</v>
      </c>
      <c r="B43" s="2">
        <v>2900130.8099999996</v>
      </c>
      <c r="C43" s="2">
        <f>+[1]PARTICIPACION!$L41+[1]PARTICIPACION!$M41+[1]PARTICIPACION!$N41</f>
        <v>-83892.01999999999</v>
      </c>
      <c r="D43" s="3">
        <v>1979</v>
      </c>
      <c r="E43" s="3">
        <v>722124</v>
      </c>
      <c r="F43" s="3">
        <v>1115192</v>
      </c>
      <c r="G43" s="4">
        <f t="shared" si="0"/>
        <v>4655533.7899999991</v>
      </c>
      <c r="I43" s="12"/>
    </row>
    <row r="44" spans="1:9" ht="15" x14ac:dyDescent="0.3">
      <c r="A44" s="1" t="s">
        <v>42</v>
      </c>
      <c r="B44" s="2">
        <v>1482251.49</v>
      </c>
      <c r="C44" s="2">
        <f>+[1]PARTICIPACION!$L42+[1]PARTICIPACION!$M42+[1]PARTICIPACION!$N42</f>
        <v>-40057.78</v>
      </c>
      <c r="D44" s="3">
        <v>974</v>
      </c>
      <c r="E44" s="3">
        <v>1310466</v>
      </c>
      <c r="F44" s="3">
        <v>430204</v>
      </c>
      <c r="G44" s="4">
        <f t="shared" si="0"/>
        <v>3183837.71</v>
      </c>
      <c r="I44" s="12"/>
    </row>
    <row r="45" spans="1:9" ht="15" x14ac:dyDescent="0.3">
      <c r="A45" s="1" t="s">
        <v>43</v>
      </c>
      <c r="B45" s="2">
        <v>2760799.0100000002</v>
      </c>
      <c r="C45" s="2">
        <f>+[1]PARTICIPACION!$L43+[1]PARTICIPACION!$M43+[1]PARTICIPACION!$N43</f>
        <v>-80252.820000000007</v>
      </c>
      <c r="D45" s="3">
        <v>12303</v>
      </c>
      <c r="E45" s="3">
        <v>1397077</v>
      </c>
      <c r="F45" s="3">
        <v>1058690</v>
      </c>
      <c r="G45" s="4">
        <f t="shared" si="0"/>
        <v>5148616.1900000004</v>
      </c>
      <c r="I45" s="12"/>
    </row>
    <row r="46" spans="1:9" ht="15" x14ac:dyDescent="0.3">
      <c r="A46" s="1" t="s">
        <v>44</v>
      </c>
      <c r="B46" s="2">
        <v>3400482.560000001</v>
      </c>
      <c r="C46" s="2">
        <f>+[1]PARTICIPACION!$L44+[1]PARTICIPACION!$M44+[1]PARTICIPACION!$N44</f>
        <v>-97267.97</v>
      </c>
      <c r="D46" s="3">
        <v>7430</v>
      </c>
      <c r="E46" s="3">
        <v>1851220</v>
      </c>
      <c r="F46" s="3">
        <v>1308109</v>
      </c>
      <c r="G46" s="4">
        <f t="shared" si="0"/>
        <v>6469973.5900000008</v>
      </c>
      <c r="I46" s="12"/>
    </row>
    <row r="47" spans="1:9" ht="15" x14ac:dyDescent="0.3">
      <c r="A47" s="14" t="s">
        <v>45</v>
      </c>
      <c r="B47" s="5">
        <f>SUM(B8:B46)</f>
        <v>222025831.05999991</v>
      </c>
      <c r="C47" s="5">
        <f t="shared" ref="C47:G47" si="1">SUM(C8:C46)</f>
        <v>-2707747.08</v>
      </c>
      <c r="D47" s="5">
        <f t="shared" si="1"/>
        <v>1650891</v>
      </c>
      <c r="E47" s="5">
        <f t="shared" si="1"/>
        <v>84396193</v>
      </c>
      <c r="F47" s="5">
        <f t="shared" si="1"/>
        <v>81866327</v>
      </c>
      <c r="G47" s="5">
        <f t="shared" si="1"/>
        <v>387231494.97999996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mzo 2017</vt:lpstr>
      <vt:lpstr>'part y fdos mzo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2017-04-05T14:20:19Z</cp:lastPrinted>
  <dcterms:created xsi:type="dcterms:W3CDTF">2016-02-04T18:01:19Z</dcterms:created>
  <dcterms:modified xsi:type="dcterms:W3CDTF">2019-04-30T15:36:10Z</dcterms:modified>
</cp:coreProperties>
</file>