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2 II MARCO PROGRAMÁTICO PRESUPUESTAL\5 Ley de Egresos\1 Presupuestos\2022\"/>
    </mc:Choice>
  </mc:AlternateContent>
  <bookViews>
    <workbookView xWindow="0" yWindow="0" windowWidth="28800" windowHeight="12435"/>
  </bookViews>
  <sheets>
    <sheet name="CapConPar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</externalReferences>
  <definedNames>
    <definedName name="_xlnm._FilterDatabase" localSheetId="0" hidden="1">CapConPar!$B$5:$E$314</definedName>
    <definedName name="Aplica" localSheetId="0">[1]Hoja3!#REF!</definedName>
    <definedName name="Aplica">[2]Hoja3!#REF!</definedName>
    <definedName name="_xlnm.Print_Area" localSheetId="0">CapConPar!$A$1:$D$315</definedName>
    <definedName name="criterio">[3]Hoja3!$A$26:$A$28</definedName>
    <definedName name="Criterio1">[4]Hoja3!$A$23:$A$24</definedName>
    <definedName name="fs">[2]Hoja3!#REF!</definedName>
    <definedName name="Grupo_de_Derecho">[5]Hoja3!$A$1:$A$20</definedName>
    <definedName name="organiza">[4]Hoja3!$A$31:$A$89</definedName>
    <definedName name="PAS" localSheetId="0">#REF!</definedName>
    <definedName name="PAS">#REF!</definedName>
    <definedName name="PPres" localSheetId="0">#REF!</definedName>
    <definedName name="PPres">#REF!</definedName>
    <definedName name="PPres2">[6]Hoja1!$A$1:$C$384</definedName>
    <definedName name="PPRES3">[6]Hoja1!$A$1:$C$2567</definedName>
    <definedName name="PROG">#REF!</definedName>
    <definedName name="Programa" localSheetId="0">#REF!</definedName>
    <definedName name="Programa">#REF!</definedName>
    <definedName name="_xlnm.Print_Titles" localSheetId="0">CapConPar!$1:$6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2" i="1" l="1"/>
  <c r="P2" i="1" s="1"/>
  <c r="P3" i="1" s="1"/>
  <c r="Q2" i="1" s="1"/>
  <c r="K4" i="1"/>
  <c r="L4" i="1"/>
  <c r="Q4" i="1"/>
  <c r="R2" i="1" s="1"/>
  <c r="R4" i="1"/>
  <c r="J6" i="1"/>
  <c r="E7" i="1"/>
  <c r="F7" i="1"/>
  <c r="G7" i="1" s="1"/>
  <c r="J7" i="1"/>
  <c r="E8" i="1"/>
  <c r="F8" i="1"/>
  <c r="G8" i="1" s="1"/>
  <c r="J8" i="1"/>
  <c r="K8" i="1"/>
  <c r="L8" i="1" s="1"/>
  <c r="E9" i="1"/>
  <c r="F9" i="1" s="1"/>
  <c r="J9" i="1"/>
  <c r="L9" i="1"/>
  <c r="E10" i="1"/>
  <c r="F10" i="1" s="1"/>
  <c r="J10" i="1"/>
  <c r="L10" i="1"/>
  <c r="E11" i="1"/>
  <c r="F11" i="1"/>
  <c r="H11" i="1" s="1"/>
  <c r="G11" i="1"/>
  <c r="J11" i="1"/>
  <c r="K11" i="1"/>
  <c r="L11" i="1"/>
  <c r="E12" i="1"/>
  <c r="F12" i="1" s="1"/>
  <c r="J12" i="1"/>
  <c r="L12" i="1"/>
  <c r="E13" i="1"/>
  <c r="F13" i="1"/>
  <c r="G13" i="1" s="1"/>
  <c r="J13" i="1"/>
  <c r="L13" i="1"/>
  <c r="E14" i="1"/>
  <c r="F14" i="1" s="1"/>
  <c r="J14" i="1"/>
  <c r="K14" i="1"/>
  <c r="L14" i="1"/>
  <c r="E15" i="1"/>
  <c r="F15" i="1" s="1"/>
  <c r="J15" i="1"/>
  <c r="L15" i="1"/>
  <c r="E16" i="1"/>
  <c r="F16" i="1"/>
  <c r="H16" i="1" s="1"/>
  <c r="G16" i="1"/>
  <c r="J16" i="1"/>
  <c r="L16" i="1"/>
  <c r="E17" i="1"/>
  <c r="F17" i="1" s="1"/>
  <c r="J17" i="1"/>
  <c r="L17" i="1"/>
  <c r="E18" i="1"/>
  <c r="F18" i="1" s="1"/>
  <c r="J18" i="1"/>
  <c r="L18" i="1"/>
  <c r="E19" i="1"/>
  <c r="F19" i="1" s="1"/>
  <c r="J19" i="1"/>
  <c r="L19" i="1"/>
  <c r="E20" i="1"/>
  <c r="F20" i="1" s="1"/>
  <c r="J20" i="1"/>
  <c r="K20" i="1"/>
  <c r="L20" i="1"/>
  <c r="E21" i="1"/>
  <c r="F21" i="1"/>
  <c r="G21" i="1" s="1"/>
  <c r="J21" i="1"/>
  <c r="L21" i="1"/>
  <c r="E22" i="1"/>
  <c r="F22" i="1" s="1"/>
  <c r="J22" i="1"/>
  <c r="L22" i="1"/>
  <c r="E23" i="1"/>
  <c r="F23" i="1" s="1"/>
  <c r="J23" i="1"/>
  <c r="L23" i="1"/>
  <c r="E24" i="1"/>
  <c r="F24" i="1"/>
  <c r="G24" i="1"/>
  <c r="H24" i="1"/>
  <c r="J24" i="1"/>
  <c r="L24" i="1"/>
  <c r="E25" i="1"/>
  <c r="F25" i="1"/>
  <c r="G25" i="1" s="1"/>
  <c r="J25" i="1"/>
  <c r="K25" i="1"/>
  <c r="L25" i="1" s="1"/>
  <c r="E26" i="1"/>
  <c r="F26" i="1" s="1"/>
  <c r="J26" i="1"/>
  <c r="L26" i="1"/>
  <c r="E27" i="1"/>
  <c r="F27" i="1" s="1"/>
  <c r="J27" i="1"/>
  <c r="L27" i="1"/>
  <c r="E28" i="1"/>
  <c r="F28" i="1"/>
  <c r="G28" i="1" s="1"/>
  <c r="J28" i="1"/>
  <c r="L28" i="1"/>
  <c r="E29" i="1"/>
  <c r="F29" i="1" s="1"/>
  <c r="J29" i="1"/>
  <c r="L29" i="1"/>
  <c r="E30" i="1"/>
  <c r="F30" i="1"/>
  <c r="H30" i="1" s="1"/>
  <c r="G30" i="1"/>
  <c r="J30" i="1"/>
  <c r="L30" i="1"/>
  <c r="E31" i="1"/>
  <c r="F31" i="1" s="1"/>
  <c r="J31" i="1"/>
  <c r="K31" i="1"/>
  <c r="L31" i="1"/>
  <c r="E32" i="1"/>
  <c r="F32" i="1"/>
  <c r="H32" i="1" s="1"/>
  <c r="J32" i="1"/>
  <c r="L32" i="1"/>
  <c r="E33" i="1"/>
  <c r="F33" i="1" s="1"/>
  <c r="J33" i="1"/>
  <c r="K33" i="1"/>
  <c r="L33" i="1" s="1"/>
  <c r="E34" i="1"/>
  <c r="F34" i="1" s="1"/>
  <c r="J34" i="1"/>
  <c r="L34" i="1"/>
  <c r="E35" i="1"/>
  <c r="F35" i="1"/>
  <c r="H35" i="1" s="1"/>
  <c r="G35" i="1"/>
  <c r="J35" i="1"/>
  <c r="L35" i="1"/>
  <c r="E36" i="1"/>
  <c r="F36" i="1" s="1"/>
  <c r="J36" i="1"/>
  <c r="K36" i="1"/>
  <c r="L36" i="1"/>
  <c r="E37" i="1"/>
  <c r="F37" i="1"/>
  <c r="H37" i="1" s="1"/>
  <c r="J37" i="1"/>
  <c r="L37" i="1"/>
  <c r="E38" i="1"/>
  <c r="F38" i="1" s="1"/>
  <c r="J38" i="1"/>
  <c r="L38" i="1"/>
  <c r="E39" i="1"/>
  <c r="F39" i="1"/>
  <c r="G39" i="1" s="1"/>
  <c r="J39" i="1"/>
  <c r="L39" i="1"/>
  <c r="E40" i="1"/>
  <c r="F40" i="1" s="1"/>
  <c r="J40" i="1"/>
  <c r="L40" i="1"/>
  <c r="E41" i="1"/>
  <c r="F41" i="1" s="1"/>
  <c r="J41" i="1"/>
  <c r="L41" i="1"/>
  <c r="E42" i="1"/>
  <c r="F42" i="1"/>
  <c r="G42" i="1"/>
  <c r="H42" i="1"/>
  <c r="J42" i="1"/>
  <c r="L42" i="1"/>
  <c r="E43" i="1"/>
  <c r="F43" i="1"/>
  <c r="G43" i="1" s="1"/>
  <c r="J43" i="1"/>
  <c r="L43" i="1"/>
  <c r="E44" i="1"/>
  <c r="F44" i="1"/>
  <c r="G44" i="1" s="1"/>
  <c r="H44" i="1"/>
  <c r="J44" i="1"/>
  <c r="L44" i="1"/>
  <c r="E45" i="1"/>
  <c r="F45" i="1"/>
  <c r="H45" i="1" s="1"/>
  <c r="J45" i="1"/>
  <c r="K45" i="1"/>
  <c r="L45" i="1" s="1"/>
  <c r="E46" i="1"/>
  <c r="F46" i="1"/>
  <c r="G46" i="1" s="1"/>
  <c r="J46" i="1"/>
  <c r="L46" i="1"/>
  <c r="E47" i="1"/>
  <c r="F47" i="1" s="1"/>
  <c r="J47" i="1"/>
  <c r="L47" i="1"/>
  <c r="E48" i="1"/>
  <c r="F48" i="1"/>
  <c r="H48" i="1" s="1"/>
  <c r="G48" i="1"/>
  <c r="J48" i="1"/>
  <c r="L48" i="1"/>
  <c r="E49" i="1"/>
  <c r="F49" i="1" s="1"/>
  <c r="J49" i="1"/>
  <c r="K49" i="1"/>
  <c r="L49" i="1"/>
  <c r="E50" i="1"/>
  <c r="F50" i="1"/>
  <c r="H50" i="1" s="1"/>
  <c r="J50" i="1"/>
  <c r="L50" i="1"/>
  <c r="E51" i="1"/>
  <c r="F51" i="1"/>
  <c r="G51" i="1"/>
  <c r="H51" i="1"/>
  <c r="J51" i="1"/>
  <c r="L51" i="1"/>
  <c r="E52" i="1"/>
  <c r="F52" i="1"/>
  <c r="G52" i="1" s="1"/>
  <c r="J52" i="1"/>
  <c r="L52" i="1"/>
  <c r="E53" i="1"/>
  <c r="F53" i="1" s="1"/>
  <c r="J53" i="1"/>
  <c r="L53" i="1"/>
  <c r="E54" i="1"/>
  <c r="F54" i="1" s="1"/>
  <c r="J54" i="1"/>
  <c r="L54" i="1"/>
  <c r="J55" i="1"/>
  <c r="R55" i="1"/>
  <c r="E56" i="1"/>
  <c r="F56" i="1"/>
  <c r="H56" i="1" s="1"/>
  <c r="J56" i="1"/>
  <c r="K56" i="1"/>
  <c r="L56" i="1" s="1"/>
  <c r="E57" i="1"/>
  <c r="F57" i="1"/>
  <c r="G57" i="1" s="1"/>
  <c r="J57" i="1"/>
  <c r="L57" i="1"/>
  <c r="E58" i="1"/>
  <c r="F58" i="1" s="1"/>
  <c r="J58" i="1"/>
  <c r="L58" i="1"/>
  <c r="E59" i="1"/>
  <c r="F59" i="1"/>
  <c r="H59" i="1" s="1"/>
  <c r="G59" i="1"/>
  <c r="J59" i="1"/>
  <c r="L59" i="1"/>
  <c r="E60" i="1"/>
  <c r="F60" i="1" s="1"/>
  <c r="J60" i="1"/>
  <c r="L60" i="1"/>
  <c r="E61" i="1"/>
  <c r="F61" i="1"/>
  <c r="H61" i="1" s="1"/>
  <c r="G61" i="1"/>
  <c r="J61" i="1"/>
  <c r="L61" i="1"/>
  <c r="E62" i="1"/>
  <c r="F62" i="1" s="1"/>
  <c r="J62" i="1"/>
  <c r="L62" i="1"/>
  <c r="E63" i="1"/>
  <c r="F63" i="1" s="1"/>
  <c r="J63" i="1"/>
  <c r="L63" i="1"/>
  <c r="E64" i="1"/>
  <c r="F64" i="1" s="1"/>
  <c r="J64" i="1"/>
  <c r="L64" i="1"/>
  <c r="E65" i="1"/>
  <c r="F65" i="1"/>
  <c r="G65" i="1" s="1"/>
  <c r="J65" i="1"/>
  <c r="L65" i="1"/>
  <c r="E66" i="1"/>
  <c r="F66" i="1" s="1"/>
  <c r="J66" i="1"/>
  <c r="K66" i="1"/>
  <c r="L66" i="1" s="1"/>
  <c r="E67" i="1"/>
  <c r="F67" i="1"/>
  <c r="G67" i="1" s="1"/>
  <c r="J67" i="1"/>
  <c r="L67" i="1"/>
  <c r="E68" i="1"/>
  <c r="F68" i="1"/>
  <c r="G68" i="1" s="1"/>
  <c r="H68" i="1"/>
  <c r="J68" i="1"/>
  <c r="L68" i="1"/>
  <c r="E69" i="1"/>
  <c r="F69" i="1"/>
  <c r="H69" i="1" s="1"/>
  <c r="J69" i="1"/>
  <c r="L69" i="1"/>
  <c r="E70" i="1"/>
  <c r="F70" i="1"/>
  <c r="G70" i="1"/>
  <c r="H70" i="1"/>
  <c r="J70" i="1"/>
  <c r="L70" i="1"/>
  <c r="E71" i="1"/>
  <c r="F71" i="1"/>
  <c r="G71" i="1" s="1"/>
  <c r="H71" i="1"/>
  <c r="J71" i="1"/>
  <c r="L71" i="1"/>
  <c r="E72" i="1"/>
  <c r="F72" i="1" s="1"/>
  <c r="J72" i="1"/>
  <c r="L72" i="1"/>
  <c r="E73" i="1"/>
  <c r="F73" i="1" s="1"/>
  <c r="J73" i="1"/>
  <c r="L73" i="1"/>
  <c r="E74" i="1"/>
  <c r="F74" i="1"/>
  <c r="G74" i="1"/>
  <c r="H74" i="1"/>
  <c r="J74" i="1"/>
  <c r="K74" i="1"/>
  <c r="L74" i="1"/>
  <c r="E75" i="1"/>
  <c r="F75" i="1" s="1"/>
  <c r="J75" i="1"/>
  <c r="L75" i="1"/>
  <c r="E76" i="1"/>
  <c r="F76" i="1" s="1"/>
  <c r="J76" i="1"/>
  <c r="L76" i="1"/>
  <c r="E77" i="1"/>
  <c r="F77" i="1" s="1"/>
  <c r="J77" i="1"/>
  <c r="K77" i="1"/>
  <c r="L77" i="1"/>
  <c r="E78" i="1"/>
  <c r="F78" i="1" s="1"/>
  <c r="J78" i="1"/>
  <c r="L78" i="1"/>
  <c r="E79" i="1"/>
  <c r="F79" i="1"/>
  <c r="G79" i="1"/>
  <c r="H79" i="1"/>
  <c r="J79" i="1"/>
  <c r="L79" i="1"/>
  <c r="E80" i="1"/>
  <c r="F80" i="1"/>
  <c r="G80" i="1" s="1"/>
  <c r="J80" i="1"/>
  <c r="L80" i="1"/>
  <c r="E81" i="1"/>
  <c r="F81" i="1"/>
  <c r="G81" i="1" s="1"/>
  <c r="H81" i="1"/>
  <c r="J81" i="1"/>
  <c r="L81" i="1"/>
  <c r="E82" i="1"/>
  <c r="F82" i="1"/>
  <c r="H82" i="1" s="1"/>
  <c r="J82" i="1"/>
  <c r="L82" i="1"/>
  <c r="E83" i="1"/>
  <c r="F83" i="1"/>
  <c r="G83" i="1"/>
  <c r="H83" i="1"/>
  <c r="J83" i="1"/>
  <c r="K83" i="1"/>
  <c r="L83" i="1" s="1"/>
  <c r="E84" i="1"/>
  <c r="F84" i="1" s="1"/>
  <c r="J84" i="1"/>
  <c r="L84" i="1"/>
  <c r="E85" i="1"/>
  <c r="F85" i="1"/>
  <c r="H85" i="1" s="1"/>
  <c r="G85" i="1"/>
  <c r="J85" i="1"/>
  <c r="K85" i="1"/>
  <c r="L85" i="1" s="1"/>
  <c r="E86" i="1"/>
  <c r="F86" i="1"/>
  <c r="G86" i="1" s="1"/>
  <c r="H86" i="1"/>
  <c r="J86" i="1"/>
  <c r="L86" i="1"/>
  <c r="E87" i="1"/>
  <c r="F87" i="1"/>
  <c r="H87" i="1" s="1"/>
  <c r="J87" i="1"/>
  <c r="L87" i="1"/>
  <c r="E88" i="1"/>
  <c r="F88" i="1"/>
  <c r="G88" i="1"/>
  <c r="H88" i="1"/>
  <c r="J88" i="1"/>
  <c r="L88" i="1"/>
  <c r="E89" i="1"/>
  <c r="F89" i="1"/>
  <c r="G89" i="1" s="1"/>
  <c r="H89" i="1"/>
  <c r="J89" i="1"/>
  <c r="L89" i="1"/>
  <c r="E90" i="1"/>
  <c r="F90" i="1" s="1"/>
  <c r="J90" i="1"/>
  <c r="E91" i="1"/>
  <c r="F91" i="1"/>
  <c r="G91" i="1" s="1"/>
  <c r="J91" i="1"/>
  <c r="L91" i="1"/>
  <c r="E92" i="1"/>
  <c r="F92" i="1" s="1"/>
  <c r="J92" i="1"/>
  <c r="L92" i="1"/>
  <c r="E93" i="1"/>
  <c r="F93" i="1"/>
  <c r="H93" i="1" s="1"/>
  <c r="G93" i="1"/>
  <c r="J93" i="1"/>
  <c r="L93" i="1"/>
  <c r="E94" i="1"/>
  <c r="F94" i="1" s="1"/>
  <c r="J94" i="1"/>
  <c r="L94" i="1"/>
  <c r="E95" i="1"/>
  <c r="F95" i="1"/>
  <c r="H95" i="1" s="1"/>
  <c r="G95" i="1"/>
  <c r="J95" i="1"/>
  <c r="L95" i="1"/>
  <c r="E96" i="1"/>
  <c r="F96" i="1" s="1"/>
  <c r="J96" i="1"/>
  <c r="K96" i="1"/>
  <c r="L96" i="1"/>
  <c r="E97" i="1"/>
  <c r="F97" i="1"/>
  <c r="G97" i="1" s="1"/>
  <c r="H97" i="1"/>
  <c r="J97" i="1"/>
  <c r="L97" i="1"/>
  <c r="E98" i="1"/>
  <c r="F98" i="1" s="1"/>
  <c r="J98" i="1"/>
  <c r="L98" i="1"/>
  <c r="E99" i="1"/>
  <c r="F99" i="1" s="1"/>
  <c r="J99" i="1"/>
  <c r="L99" i="1"/>
  <c r="E100" i="1"/>
  <c r="F100" i="1"/>
  <c r="G100" i="1"/>
  <c r="H100" i="1"/>
  <c r="J100" i="1"/>
  <c r="L100" i="1"/>
  <c r="E101" i="1"/>
  <c r="F101" i="1"/>
  <c r="G101" i="1" s="1"/>
  <c r="J101" i="1"/>
  <c r="L101" i="1"/>
  <c r="E102" i="1"/>
  <c r="F102" i="1"/>
  <c r="G102" i="1" s="1"/>
  <c r="H102" i="1"/>
  <c r="J102" i="1"/>
  <c r="L102" i="1"/>
  <c r="E103" i="1"/>
  <c r="F103" i="1"/>
  <c r="H103" i="1" s="1"/>
  <c r="J103" i="1"/>
  <c r="L103" i="1"/>
  <c r="E104" i="1"/>
  <c r="F104" i="1"/>
  <c r="G104" i="1"/>
  <c r="H104" i="1"/>
  <c r="J104" i="1"/>
  <c r="L104" i="1"/>
  <c r="E105" i="1"/>
  <c r="F105" i="1"/>
  <c r="G105" i="1" s="1"/>
  <c r="H105" i="1"/>
  <c r="J105" i="1"/>
  <c r="L105" i="1"/>
  <c r="E106" i="1"/>
  <c r="F106" i="1" s="1"/>
  <c r="J106" i="1"/>
  <c r="K106" i="1"/>
  <c r="L106" i="1"/>
  <c r="E107" i="1"/>
  <c r="F107" i="1" s="1"/>
  <c r="J107" i="1"/>
  <c r="L107" i="1"/>
  <c r="E108" i="1"/>
  <c r="F108" i="1"/>
  <c r="H108" i="1" s="1"/>
  <c r="G108" i="1"/>
  <c r="J108" i="1"/>
  <c r="L108" i="1"/>
  <c r="E109" i="1"/>
  <c r="F109" i="1" s="1"/>
  <c r="J109" i="1"/>
  <c r="L109" i="1"/>
  <c r="E110" i="1"/>
  <c r="F110" i="1" s="1"/>
  <c r="J110" i="1"/>
  <c r="L110" i="1"/>
  <c r="E111" i="1"/>
  <c r="F111" i="1" s="1"/>
  <c r="J111" i="1"/>
  <c r="L111" i="1"/>
  <c r="E112" i="1"/>
  <c r="F112" i="1"/>
  <c r="G112" i="1" s="1"/>
  <c r="J112" i="1"/>
  <c r="L112" i="1"/>
  <c r="E113" i="1"/>
  <c r="F113" i="1" s="1"/>
  <c r="J113" i="1"/>
  <c r="L113" i="1"/>
  <c r="E114" i="1"/>
  <c r="F114" i="1"/>
  <c r="H114" i="1" s="1"/>
  <c r="G114" i="1"/>
  <c r="J114" i="1"/>
  <c r="L114" i="1"/>
  <c r="E115" i="1"/>
  <c r="F115" i="1" s="1"/>
  <c r="J115" i="1"/>
  <c r="L115" i="1"/>
  <c r="E116" i="1"/>
  <c r="F116" i="1"/>
  <c r="H116" i="1" s="1"/>
  <c r="G116" i="1"/>
  <c r="J116" i="1"/>
  <c r="K116" i="1"/>
  <c r="L116" i="1"/>
  <c r="E117" i="1"/>
  <c r="F117" i="1"/>
  <c r="G117" i="1"/>
  <c r="H117" i="1"/>
  <c r="J117" i="1"/>
  <c r="L117" i="1"/>
  <c r="R117" i="1"/>
  <c r="E118" i="1"/>
  <c r="F118" i="1" s="1"/>
  <c r="J118" i="1"/>
  <c r="L118" i="1"/>
  <c r="R118" i="1"/>
  <c r="E119" i="1"/>
  <c r="F119" i="1"/>
  <c r="G119" i="1" s="1"/>
  <c r="J119" i="1"/>
  <c r="L119" i="1"/>
  <c r="R119" i="1"/>
  <c r="E120" i="1"/>
  <c r="F120" i="1"/>
  <c r="H120" i="1" s="1"/>
  <c r="G120" i="1"/>
  <c r="J120" i="1"/>
  <c r="L120" i="1"/>
  <c r="R120" i="1"/>
  <c r="E121" i="1"/>
  <c r="F121" i="1"/>
  <c r="G121" i="1" s="1"/>
  <c r="H121" i="1"/>
  <c r="J121" i="1"/>
  <c r="L121" i="1"/>
  <c r="R121" i="1"/>
  <c r="E122" i="1"/>
  <c r="F122" i="1" s="1"/>
  <c r="J122" i="1"/>
  <c r="L122" i="1"/>
  <c r="R122" i="1"/>
  <c r="E123" i="1"/>
  <c r="F123" i="1"/>
  <c r="H123" i="1" s="1"/>
  <c r="J123" i="1"/>
  <c r="L123" i="1"/>
  <c r="R123" i="1"/>
  <c r="E124" i="1"/>
  <c r="F124" i="1"/>
  <c r="G124" i="1" s="1"/>
  <c r="J124" i="1"/>
  <c r="L124" i="1"/>
  <c r="R124" i="1"/>
  <c r="J125" i="1"/>
  <c r="R125" i="1"/>
  <c r="E126" i="1"/>
  <c r="F126" i="1"/>
  <c r="H126" i="1" s="1"/>
  <c r="J126" i="1"/>
  <c r="K126" i="1"/>
  <c r="L126" i="1" s="1"/>
  <c r="E127" i="1"/>
  <c r="F127" i="1"/>
  <c r="G127" i="1" s="1"/>
  <c r="J127" i="1"/>
  <c r="L127" i="1"/>
  <c r="E128" i="1"/>
  <c r="F128" i="1" s="1"/>
  <c r="J128" i="1"/>
  <c r="L128" i="1"/>
  <c r="E129" i="1"/>
  <c r="F129" i="1" s="1"/>
  <c r="J129" i="1"/>
  <c r="L129" i="1"/>
  <c r="E130" i="1"/>
  <c r="F130" i="1" s="1"/>
  <c r="J130" i="1"/>
  <c r="L130" i="1"/>
  <c r="E131" i="1"/>
  <c r="F131" i="1"/>
  <c r="H131" i="1" s="1"/>
  <c r="G131" i="1"/>
  <c r="J131" i="1"/>
  <c r="L131" i="1"/>
  <c r="E132" i="1"/>
  <c r="F132" i="1" s="1"/>
  <c r="J132" i="1"/>
  <c r="L132" i="1"/>
  <c r="E133" i="1"/>
  <c r="F133" i="1"/>
  <c r="J133" i="1"/>
  <c r="L133" i="1"/>
  <c r="E134" i="1"/>
  <c r="F134" i="1"/>
  <c r="H134" i="1" s="1"/>
  <c r="G134" i="1"/>
  <c r="J134" i="1"/>
  <c r="K134" i="1"/>
  <c r="L134" i="1"/>
  <c r="E135" i="1"/>
  <c r="F135" i="1" s="1"/>
  <c r="J135" i="1"/>
  <c r="L135" i="1"/>
  <c r="R135" i="1"/>
  <c r="E136" i="1"/>
  <c r="F136" i="1" s="1"/>
  <c r="J136" i="1"/>
  <c r="L136" i="1"/>
  <c r="R136" i="1"/>
  <c r="E137" i="1"/>
  <c r="F137" i="1"/>
  <c r="G137" i="1" s="1"/>
  <c r="J137" i="1"/>
  <c r="L137" i="1"/>
  <c r="R137" i="1"/>
  <c r="E138" i="1"/>
  <c r="F138" i="1"/>
  <c r="H138" i="1" s="1"/>
  <c r="G138" i="1"/>
  <c r="J138" i="1"/>
  <c r="L138" i="1"/>
  <c r="R138" i="1"/>
  <c r="E139" i="1"/>
  <c r="F139" i="1"/>
  <c r="G139" i="1" s="1"/>
  <c r="H139" i="1"/>
  <c r="J139" i="1"/>
  <c r="L139" i="1"/>
  <c r="R139" i="1"/>
  <c r="E140" i="1"/>
  <c r="F140" i="1" s="1"/>
  <c r="J140" i="1"/>
  <c r="L140" i="1"/>
  <c r="R140" i="1"/>
  <c r="E141" i="1"/>
  <c r="F141" i="1"/>
  <c r="H141" i="1" s="1"/>
  <c r="J141" i="1"/>
  <c r="L141" i="1"/>
  <c r="R141" i="1"/>
  <c r="E142" i="1"/>
  <c r="F142" i="1"/>
  <c r="G142" i="1" s="1"/>
  <c r="J142" i="1"/>
  <c r="L142" i="1"/>
  <c r="R142" i="1"/>
  <c r="J143" i="1"/>
  <c r="R143" i="1"/>
  <c r="E144" i="1"/>
  <c r="F144" i="1"/>
  <c r="H144" i="1" s="1"/>
  <c r="J144" i="1"/>
  <c r="K144" i="1"/>
  <c r="L144" i="1" s="1"/>
  <c r="E145" i="1"/>
  <c r="F145" i="1"/>
  <c r="G145" i="1" s="1"/>
  <c r="J145" i="1"/>
  <c r="L145" i="1"/>
  <c r="E146" i="1"/>
  <c r="F146" i="1" s="1"/>
  <c r="J146" i="1"/>
  <c r="L146" i="1"/>
  <c r="E147" i="1"/>
  <c r="F147" i="1" s="1"/>
  <c r="J147" i="1"/>
  <c r="L147" i="1"/>
  <c r="E148" i="1"/>
  <c r="F148" i="1" s="1"/>
  <c r="J148" i="1"/>
  <c r="L148" i="1"/>
  <c r="E149" i="1"/>
  <c r="F149" i="1"/>
  <c r="H149" i="1" s="1"/>
  <c r="G149" i="1"/>
  <c r="J149" i="1"/>
  <c r="L149" i="1"/>
  <c r="E150" i="1"/>
  <c r="F150" i="1" s="1"/>
  <c r="J150" i="1"/>
  <c r="L150" i="1"/>
  <c r="E151" i="1"/>
  <c r="F151" i="1"/>
  <c r="H151" i="1" s="1"/>
  <c r="G151" i="1"/>
  <c r="J151" i="1"/>
  <c r="L151" i="1"/>
  <c r="E152" i="1"/>
  <c r="F152" i="1" s="1"/>
  <c r="J152" i="1"/>
  <c r="K152" i="1"/>
  <c r="L152" i="1" s="1"/>
  <c r="E153" i="1"/>
  <c r="F153" i="1" s="1"/>
  <c r="J153" i="1"/>
  <c r="L153" i="1"/>
  <c r="E154" i="1"/>
  <c r="F154" i="1"/>
  <c r="G154" i="1"/>
  <c r="H154" i="1"/>
  <c r="J154" i="1"/>
  <c r="L154" i="1"/>
  <c r="E155" i="1"/>
  <c r="F155" i="1"/>
  <c r="G155" i="1" s="1"/>
  <c r="J155" i="1"/>
  <c r="L155" i="1"/>
  <c r="E156" i="1"/>
  <c r="F156" i="1" s="1"/>
  <c r="J156" i="1"/>
  <c r="L156" i="1"/>
  <c r="E157" i="1"/>
  <c r="F157" i="1"/>
  <c r="H157" i="1" s="1"/>
  <c r="J157" i="1"/>
  <c r="L157" i="1"/>
  <c r="E158" i="1"/>
  <c r="F158" i="1" s="1"/>
  <c r="J158" i="1"/>
  <c r="L158" i="1"/>
  <c r="E159" i="1"/>
  <c r="F159" i="1"/>
  <c r="G159" i="1" s="1"/>
  <c r="H159" i="1"/>
  <c r="J159" i="1"/>
  <c r="K159" i="1"/>
  <c r="L159" i="1" s="1"/>
  <c r="E160" i="1"/>
  <c r="F160" i="1" s="1"/>
  <c r="J160" i="1"/>
  <c r="L160" i="1"/>
  <c r="E161" i="1"/>
  <c r="F161" i="1" s="1"/>
  <c r="J161" i="1"/>
  <c r="L161" i="1"/>
  <c r="E162" i="1"/>
  <c r="F162" i="1"/>
  <c r="H162" i="1" s="1"/>
  <c r="G162" i="1"/>
  <c r="J162" i="1"/>
  <c r="L162" i="1"/>
  <c r="E163" i="1"/>
  <c r="F163" i="1" s="1"/>
  <c r="J163" i="1"/>
  <c r="L163" i="1"/>
  <c r="E164" i="1"/>
  <c r="F164" i="1"/>
  <c r="H164" i="1" s="1"/>
  <c r="G164" i="1"/>
  <c r="J164" i="1"/>
  <c r="L164" i="1"/>
  <c r="E165" i="1"/>
  <c r="F165" i="1" s="1"/>
  <c r="J165" i="1"/>
  <c r="K165" i="1"/>
  <c r="L165" i="1" s="1"/>
  <c r="E166" i="1"/>
  <c r="F166" i="1" s="1"/>
  <c r="J166" i="1"/>
  <c r="L166" i="1"/>
  <c r="E167" i="1"/>
  <c r="F167" i="1"/>
  <c r="G167" i="1"/>
  <c r="H167" i="1"/>
  <c r="J167" i="1"/>
  <c r="L167" i="1"/>
  <c r="E168" i="1"/>
  <c r="F168" i="1"/>
  <c r="J168" i="1"/>
  <c r="L168" i="1"/>
  <c r="E169" i="1"/>
  <c r="F169" i="1" s="1"/>
  <c r="J169" i="1"/>
  <c r="L169" i="1"/>
  <c r="E170" i="1"/>
  <c r="F170" i="1"/>
  <c r="G170" i="1"/>
  <c r="H170" i="1"/>
  <c r="J170" i="1"/>
  <c r="L170" i="1"/>
  <c r="E171" i="1"/>
  <c r="F171" i="1"/>
  <c r="G171" i="1" s="1"/>
  <c r="J171" i="1"/>
  <c r="L171" i="1"/>
  <c r="E172" i="1"/>
  <c r="F172" i="1" s="1"/>
  <c r="J172" i="1"/>
  <c r="K172" i="1"/>
  <c r="L172" i="1"/>
  <c r="E173" i="1"/>
  <c r="F173" i="1" s="1"/>
  <c r="J173" i="1"/>
  <c r="L173" i="1"/>
  <c r="E174" i="1"/>
  <c r="F174" i="1"/>
  <c r="G174" i="1" s="1"/>
  <c r="J174" i="1"/>
  <c r="L174" i="1"/>
  <c r="E175" i="1"/>
  <c r="F175" i="1" s="1"/>
  <c r="J175" i="1"/>
  <c r="L175" i="1"/>
  <c r="E176" i="1"/>
  <c r="F176" i="1" s="1"/>
  <c r="J176" i="1"/>
  <c r="L176" i="1"/>
  <c r="E177" i="1"/>
  <c r="F177" i="1" s="1"/>
  <c r="J177" i="1"/>
  <c r="K177" i="1"/>
  <c r="L177" i="1"/>
  <c r="E178" i="1"/>
  <c r="F178" i="1"/>
  <c r="H178" i="1" s="1"/>
  <c r="J178" i="1"/>
  <c r="L178" i="1"/>
  <c r="E179" i="1"/>
  <c r="F179" i="1" s="1"/>
  <c r="J179" i="1"/>
  <c r="L179" i="1"/>
  <c r="E180" i="1"/>
  <c r="F180" i="1"/>
  <c r="G180" i="1" s="1"/>
  <c r="H180" i="1"/>
  <c r="J180" i="1"/>
  <c r="K180" i="1"/>
  <c r="L180" i="1" s="1"/>
  <c r="E181" i="1"/>
  <c r="F181" i="1" s="1"/>
  <c r="J181" i="1"/>
  <c r="K181" i="1"/>
  <c r="L181" i="1" s="1"/>
  <c r="R181" i="1"/>
  <c r="F182" i="1"/>
  <c r="G182" i="1"/>
  <c r="H182" i="1"/>
  <c r="J182" i="1"/>
  <c r="K182" i="1"/>
  <c r="L182" i="1"/>
  <c r="R182" i="1"/>
  <c r="F183" i="1"/>
  <c r="H183" i="1" s="1"/>
  <c r="G183" i="1"/>
  <c r="J183" i="1"/>
  <c r="L183" i="1"/>
  <c r="R183" i="1"/>
  <c r="E184" i="1"/>
  <c r="F184" i="1" s="1"/>
  <c r="J184" i="1"/>
  <c r="K184" i="1"/>
  <c r="L184" i="1" s="1"/>
  <c r="E185" i="1"/>
  <c r="F185" i="1"/>
  <c r="H185" i="1" s="1"/>
  <c r="G185" i="1"/>
  <c r="J185" i="1"/>
  <c r="L185" i="1"/>
  <c r="E186" i="1"/>
  <c r="F186" i="1" s="1"/>
  <c r="J186" i="1"/>
  <c r="L186" i="1"/>
  <c r="E187" i="1"/>
  <c r="F187" i="1"/>
  <c r="H187" i="1" s="1"/>
  <c r="G187" i="1"/>
  <c r="J187" i="1"/>
  <c r="L187" i="1"/>
  <c r="E188" i="1"/>
  <c r="F188" i="1" s="1"/>
  <c r="J188" i="1"/>
  <c r="L188" i="1"/>
  <c r="E189" i="1"/>
  <c r="F189" i="1"/>
  <c r="G189" i="1" s="1"/>
  <c r="J189" i="1"/>
  <c r="L189" i="1"/>
  <c r="E190" i="1"/>
  <c r="F190" i="1" s="1"/>
  <c r="J190" i="1"/>
  <c r="L190" i="1"/>
  <c r="E191" i="1"/>
  <c r="F191" i="1" s="1"/>
  <c r="J191" i="1"/>
  <c r="K191" i="1"/>
  <c r="L191" i="1" s="1"/>
  <c r="E192" i="1"/>
  <c r="F192" i="1" s="1"/>
  <c r="J192" i="1"/>
  <c r="L192" i="1"/>
  <c r="E193" i="1"/>
  <c r="F193" i="1"/>
  <c r="J193" i="1"/>
  <c r="L193" i="1"/>
  <c r="E194" i="1"/>
  <c r="F194" i="1"/>
  <c r="G194" i="1" s="1"/>
  <c r="J194" i="1"/>
  <c r="K194" i="1"/>
  <c r="L194" i="1" s="1"/>
  <c r="E195" i="1"/>
  <c r="F195" i="1"/>
  <c r="H195" i="1" s="1"/>
  <c r="G195" i="1"/>
  <c r="J195" i="1"/>
  <c r="L195" i="1"/>
  <c r="E196" i="1"/>
  <c r="F196" i="1" s="1"/>
  <c r="J196" i="1"/>
  <c r="K196" i="1"/>
  <c r="L196" i="1"/>
  <c r="E197" i="1"/>
  <c r="F197" i="1"/>
  <c r="J197" i="1"/>
  <c r="L197" i="1"/>
  <c r="E198" i="1"/>
  <c r="F198" i="1" s="1"/>
  <c r="J198" i="1"/>
  <c r="L198" i="1"/>
  <c r="E199" i="1"/>
  <c r="F199" i="1"/>
  <c r="H199" i="1" s="1"/>
  <c r="J199" i="1"/>
  <c r="K199" i="1"/>
  <c r="L199" i="1" s="1"/>
  <c r="E200" i="1"/>
  <c r="F200" i="1"/>
  <c r="G200" i="1" s="1"/>
  <c r="J200" i="1"/>
  <c r="L200" i="1"/>
  <c r="R200" i="1"/>
  <c r="E201" i="1"/>
  <c r="F201" i="1" s="1"/>
  <c r="J201" i="1"/>
  <c r="L201" i="1"/>
  <c r="R201" i="1"/>
  <c r="E202" i="1"/>
  <c r="F202" i="1"/>
  <c r="G202" i="1" s="1"/>
  <c r="H202" i="1"/>
  <c r="J202" i="1"/>
  <c r="L202" i="1"/>
  <c r="R202" i="1"/>
  <c r="E203" i="1"/>
  <c r="F203" i="1" s="1"/>
  <c r="J203" i="1"/>
  <c r="L203" i="1"/>
  <c r="R203" i="1"/>
  <c r="J204" i="1"/>
  <c r="R204" i="1"/>
  <c r="E205" i="1"/>
  <c r="F205" i="1"/>
  <c r="G205" i="1" s="1"/>
  <c r="J205" i="1"/>
  <c r="K205" i="1"/>
  <c r="L205" i="1"/>
  <c r="E206" i="1"/>
  <c r="F206" i="1" s="1"/>
  <c r="J206" i="1"/>
  <c r="L206" i="1"/>
  <c r="E207" i="1"/>
  <c r="F207" i="1"/>
  <c r="G207" i="1"/>
  <c r="H207" i="1"/>
  <c r="J207" i="1"/>
  <c r="L207" i="1"/>
  <c r="E208" i="1"/>
  <c r="F208" i="1"/>
  <c r="G208" i="1" s="1"/>
  <c r="J208" i="1"/>
  <c r="L208" i="1"/>
  <c r="J209" i="1"/>
  <c r="R209" i="1"/>
  <c r="J210" i="1"/>
  <c r="R210" i="1"/>
  <c r="E211" i="1"/>
  <c r="F211" i="1"/>
  <c r="G211" i="1"/>
  <c r="H211" i="1"/>
  <c r="J211" i="1"/>
  <c r="K211" i="1"/>
  <c r="L211" i="1" s="1"/>
  <c r="E212" i="1"/>
  <c r="F212" i="1" s="1"/>
  <c r="J212" i="1"/>
  <c r="L212" i="1"/>
  <c r="E213" i="1"/>
  <c r="F213" i="1"/>
  <c r="H213" i="1" s="1"/>
  <c r="G213" i="1"/>
  <c r="J213" i="1"/>
  <c r="K213" i="1"/>
  <c r="L213" i="1"/>
  <c r="E214" i="1"/>
  <c r="F214" i="1"/>
  <c r="G214" i="1" s="1"/>
  <c r="H214" i="1"/>
  <c r="J214" i="1"/>
  <c r="L214" i="1"/>
  <c r="E215" i="1"/>
  <c r="F215" i="1" s="1"/>
  <c r="J215" i="1"/>
  <c r="L215" i="1"/>
  <c r="E216" i="1"/>
  <c r="F216" i="1"/>
  <c r="G216" i="1"/>
  <c r="H216" i="1"/>
  <c r="J216" i="1"/>
  <c r="L216" i="1"/>
  <c r="E217" i="1"/>
  <c r="F217" i="1"/>
  <c r="G217" i="1" s="1"/>
  <c r="J217" i="1"/>
  <c r="L217" i="1"/>
  <c r="E218" i="1"/>
  <c r="F218" i="1"/>
  <c r="G218" i="1"/>
  <c r="H218" i="1"/>
  <c r="J218" i="1"/>
  <c r="L218" i="1"/>
  <c r="E219" i="1"/>
  <c r="F219" i="1"/>
  <c r="H219" i="1" s="1"/>
  <c r="J219" i="1"/>
  <c r="L219" i="1"/>
  <c r="E220" i="1"/>
  <c r="F220" i="1"/>
  <c r="G220" i="1"/>
  <c r="H220" i="1"/>
  <c r="J220" i="1"/>
  <c r="L220" i="1"/>
  <c r="E221" i="1"/>
  <c r="F221" i="1"/>
  <c r="G221" i="1" s="1"/>
  <c r="H221" i="1"/>
  <c r="J221" i="1"/>
  <c r="L221" i="1"/>
  <c r="J222" i="1"/>
  <c r="R222" i="1"/>
  <c r="J223" i="1"/>
  <c r="R223" i="1"/>
  <c r="J224" i="1"/>
  <c r="R224" i="1"/>
  <c r="E225" i="1"/>
  <c r="F225" i="1" s="1"/>
  <c r="J225" i="1"/>
  <c r="K225" i="1"/>
  <c r="L225" i="1" s="1"/>
  <c r="E226" i="1"/>
  <c r="F226" i="1"/>
  <c r="G226" i="1"/>
  <c r="J226" i="1"/>
  <c r="L226" i="1"/>
  <c r="E227" i="1"/>
  <c r="F227" i="1"/>
  <c r="G227" i="1" s="1"/>
  <c r="J227" i="1"/>
  <c r="L227" i="1"/>
  <c r="E228" i="1"/>
  <c r="F228" i="1"/>
  <c r="G228" i="1"/>
  <c r="H228" i="1"/>
  <c r="J228" i="1"/>
  <c r="L228" i="1"/>
  <c r="E229" i="1"/>
  <c r="F229" i="1"/>
  <c r="H229" i="1" s="1"/>
  <c r="J229" i="1"/>
  <c r="K229" i="1"/>
  <c r="L229" i="1" s="1"/>
  <c r="E230" i="1"/>
  <c r="F230" i="1"/>
  <c r="G230" i="1" s="1"/>
  <c r="J230" i="1"/>
  <c r="E231" i="1"/>
  <c r="F231" i="1"/>
  <c r="G231" i="1" s="1"/>
  <c r="H231" i="1"/>
  <c r="J231" i="1"/>
  <c r="L231" i="1"/>
  <c r="E232" i="1"/>
  <c r="F232" i="1"/>
  <c r="G232" i="1" s="1"/>
  <c r="H232" i="1"/>
  <c r="J232" i="1"/>
  <c r="E233" i="1"/>
  <c r="F233" i="1"/>
  <c r="G233" i="1" s="1"/>
  <c r="J233" i="1"/>
  <c r="L233" i="1"/>
  <c r="E234" i="1"/>
  <c r="F234" i="1" s="1"/>
  <c r="J234" i="1"/>
  <c r="L234" i="1"/>
  <c r="E235" i="1"/>
  <c r="F235" i="1" s="1"/>
  <c r="J235" i="1"/>
  <c r="L235" i="1"/>
  <c r="E236" i="1"/>
  <c r="F236" i="1" s="1"/>
  <c r="J236" i="1"/>
  <c r="L236" i="1"/>
  <c r="E237" i="1"/>
  <c r="F237" i="1"/>
  <c r="H237" i="1" s="1"/>
  <c r="G237" i="1"/>
  <c r="J237" i="1"/>
  <c r="L237" i="1"/>
  <c r="E238" i="1"/>
  <c r="F238" i="1" s="1"/>
  <c r="J238" i="1"/>
  <c r="E239" i="1"/>
  <c r="F239" i="1"/>
  <c r="G239" i="1"/>
  <c r="H239" i="1"/>
  <c r="J239" i="1"/>
  <c r="E240" i="1"/>
  <c r="F240" i="1"/>
  <c r="H240" i="1" s="1"/>
  <c r="G240" i="1"/>
  <c r="J240" i="1"/>
  <c r="E241" i="1"/>
  <c r="F241" i="1"/>
  <c r="G241" i="1" s="1"/>
  <c r="J241" i="1"/>
  <c r="E242" i="1"/>
  <c r="F242" i="1" s="1"/>
  <c r="J242" i="1"/>
  <c r="E243" i="1"/>
  <c r="F243" i="1"/>
  <c r="G243" i="1"/>
  <c r="H243" i="1"/>
  <c r="J243" i="1"/>
  <c r="E244" i="1"/>
  <c r="F244" i="1" s="1"/>
  <c r="J244" i="1"/>
  <c r="E245" i="1"/>
  <c r="F245" i="1" s="1"/>
  <c r="J245" i="1"/>
  <c r="E246" i="1"/>
  <c r="F246" i="1" s="1"/>
  <c r="J246" i="1"/>
  <c r="E247" i="1"/>
  <c r="F247" i="1"/>
  <c r="G247" i="1" s="1"/>
  <c r="H247" i="1"/>
  <c r="J247" i="1"/>
  <c r="E248" i="1"/>
  <c r="F248" i="1"/>
  <c r="G248" i="1" s="1"/>
  <c r="J248" i="1"/>
  <c r="E249" i="1"/>
  <c r="F249" i="1"/>
  <c r="G249" i="1" s="1"/>
  <c r="H249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E298" i="1"/>
  <c r="F298" i="1" s="1"/>
  <c r="J298" i="1"/>
  <c r="L298" i="1"/>
  <c r="E299" i="1"/>
  <c r="F299" i="1"/>
  <c r="G299" i="1" s="1"/>
  <c r="J299" i="1"/>
  <c r="K299" i="1"/>
  <c r="L299" i="1"/>
  <c r="E300" i="1"/>
  <c r="F300" i="1"/>
  <c r="G300" i="1"/>
  <c r="H300" i="1"/>
  <c r="J300" i="1"/>
  <c r="L300" i="1"/>
  <c r="E301" i="1"/>
  <c r="F301" i="1"/>
  <c r="G301" i="1" s="1"/>
  <c r="J301" i="1"/>
  <c r="K301" i="1"/>
  <c r="L301" i="1" s="1"/>
  <c r="E302" i="1"/>
  <c r="F302" i="1"/>
  <c r="H302" i="1" s="1"/>
  <c r="G302" i="1"/>
  <c r="J302" i="1"/>
  <c r="L302" i="1"/>
  <c r="E303" i="1"/>
  <c r="F303" i="1" s="1"/>
  <c r="J303" i="1"/>
  <c r="L303" i="1"/>
  <c r="E304" i="1"/>
  <c r="F304" i="1"/>
  <c r="G304" i="1" s="1"/>
  <c r="J304" i="1"/>
  <c r="K304" i="1"/>
  <c r="L304" i="1"/>
  <c r="E305" i="1"/>
  <c r="F305" i="1"/>
  <c r="G305" i="1"/>
  <c r="H305" i="1"/>
  <c r="J305" i="1"/>
  <c r="L305" i="1"/>
  <c r="E306" i="1"/>
  <c r="F306" i="1"/>
  <c r="G306" i="1" s="1"/>
  <c r="J306" i="1"/>
  <c r="K306" i="1"/>
  <c r="L306" i="1" s="1"/>
  <c r="E307" i="1"/>
  <c r="F307" i="1"/>
  <c r="H307" i="1" s="1"/>
  <c r="G307" i="1"/>
  <c r="J307" i="1"/>
  <c r="L307" i="1"/>
  <c r="E308" i="1"/>
  <c r="F308" i="1" s="1"/>
  <c r="E309" i="1"/>
  <c r="F309" i="1" s="1"/>
  <c r="E310" i="1"/>
  <c r="F310" i="1" s="1"/>
  <c r="J310" i="1"/>
  <c r="K310" i="1"/>
  <c r="L310" i="1"/>
  <c r="E311" i="1"/>
  <c r="F311" i="1"/>
  <c r="J311" i="1"/>
  <c r="L311" i="1"/>
  <c r="E312" i="1"/>
  <c r="F312" i="1"/>
  <c r="J312" i="1"/>
  <c r="K312" i="1"/>
  <c r="L312" i="1" s="1"/>
  <c r="E313" i="1"/>
  <c r="F313" i="1"/>
  <c r="J313" i="1"/>
  <c r="L313" i="1"/>
  <c r="F314" i="1"/>
  <c r="G314" i="1"/>
  <c r="H314" i="1"/>
  <c r="L314" i="1"/>
  <c r="L315" i="1"/>
  <c r="G147" i="1" l="1"/>
  <c r="H147" i="1"/>
  <c r="G165" i="1"/>
  <c r="H165" i="1"/>
  <c r="G236" i="1"/>
  <c r="H236" i="1"/>
  <c r="G172" i="1"/>
  <c r="H172" i="1"/>
  <c r="G160" i="1"/>
  <c r="H160" i="1"/>
  <c r="G110" i="1"/>
  <c r="H110" i="1"/>
  <c r="G99" i="1"/>
  <c r="H99" i="1"/>
  <c r="G40" i="1"/>
  <c r="H40" i="1"/>
  <c r="G76" i="1"/>
  <c r="H76" i="1"/>
  <c r="G132" i="1"/>
  <c r="H132" i="1"/>
  <c r="G109" i="1"/>
  <c r="H109" i="1"/>
  <c r="G98" i="1"/>
  <c r="H98" i="1"/>
  <c r="G64" i="1"/>
  <c r="H64" i="1"/>
  <c r="H47" i="1"/>
  <c r="G47" i="1"/>
  <c r="G215" i="1"/>
  <c r="H215" i="1"/>
  <c r="G94" i="1"/>
  <c r="H94" i="1"/>
  <c r="G75" i="1"/>
  <c r="H75" i="1"/>
  <c r="G26" i="1"/>
  <c r="H26" i="1"/>
  <c r="G22" i="1"/>
  <c r="H22" i="1"/>
  <c r="G9" i="1"/>
  <c r="H9" i="1"/>
  <c r="G14" i="1"/>
  <c r="H14" i="1"/>
  <c r="G31" i="1"/>
  <c r="H31" i="1"/>
  <c r="G309" i="1"/>
  <c r="H309" i="1"/>
  <c r="H244" i="1"/>
  <c r="G244" i="1"/>
  <c r="G191" i="1"/>
  <c r="H191" i="1"/>
  <c r="H175" i="1"/>
  <c r="G175" i="1"/>
  <c r="G163" i="1"/>
  <c r="H163" i="1"/>
  <c r="H146" i="1"/>
  <c r="G146" i="1"/>
  <c r="G17" i="1"/>
  <c r="H17" i="1"/>
  <c r="G245" i="1"/>
  <c r="H245" i="1"/>
  <c r="G135" i="1"/>
  <c r="H135" i="1"/>
  <c r="H113" i="1"/>
  <c r="G113" i="1"/>
  <c r="G63" i="1"/>
  <c r="H63" i="1"/>
  <c r="G54" i="1"/>
  <c r="H54" i="1"/>
  <c r="G23" i="1"/>
  <c r="H23" i="1"/>
  <c r="G18" i="1"/>
  <c r="H18" i="1"/>
  <c r="G186" i="1"/>
  <c r="H186" i="1"/>
  <c r="G179" i="1"/>
  <c r="H179" i="1"/>
  <c r="G150" i="1"/>
  <c r="H150" i="1"/>
  <c r="G38" i="1"/>
  <c r="H38" i="1"/>
  <c r="H34" i="1"/>
  <c r="G34" i="1"/>
  <c r="H128" i="1"/>
  <c r="G128" i="1"/>
  <c r="G192" i="1"/>
  <c r="H192" i="1"/>
  <c r="G90" i="1"/>
  <c r="H90" i="1"/>
  <c r="G203" i="1"/>
  <c r="H203" i="1"/>
  <c r="G238" i="1"/>
  <c r="H238" i="1"/>
  <c r="H190" i="1"/>
  <c r="G190" i="1"/>
  <c r="G158" i="1"/>
  <c r="H158" i="1"/>
  <c r="G12" i="1"/>
  <c r="H12" i="1"/>
  <c r="G72" i="1"/>
  <c r="H72" i="1"/>
  <c r="G176" i="1"/>
  <c r="H176" i="1"/>
  <c r="H136" i="1"/>
  <c r="G136" i="1"/>
  <c r="G235" i="1"/>
  <c r="H235" i="1"/>
  <c r="G308" i="1"/>
  <c r="H308" i="1"/>
  <c r="H234" i="1"/>
  <c r="G234" i="1"/>
  <c r="G206" i="1"/>
  <c r="H206" i="1"/>
  <c r="G122" i="1"/>
  <c r="H122" i="1"/>
  <c r="G62" i="1"/>
  <c r="H62" i="1"/>
  <c r="G58" i="1"/>
  <c r="H58" i="1"/>
  <c r="G53" i="1"/>
  <c r="H53" i="1"/>
  <c r="G198" i="1"/>
  <c r="H198" i="1"/>
  <c r="G33" i="1"/>
  <c r="H33" i="1"/>
  <c r="G10" i="1"/>
  <c r="H10" i="1"/>
  <c r="G242" i="1"/>
  <c r="H242" i="1"/>
  <c r="G166" i="1"/>
  <c r="H166" i="1"/>
  <c r="G78" i="1"/>
  <c r="H78" i="1"/>
  <c r="H303" i="1"/>
  <c r="G303" i="1"/>
  <c r="G130" i="1"/>
  <c r="H130" i="1"/>
  <c r="G107" i="1"/>
  <c r="H107" i="1"/>
  <c r="G49" i="1"/>
  <c r="H49" i="1"/>
  <c r="H212" i="1"/>
  <c r="G212" i="1"/>
  <c r="H29" i="1"/>
  <c r="G29" i="1"/>
  <c r="G225" i="1"/>
  <c r="H225" i="1"/>
  <c r="G173" i="1"/>
  <c r="H173" i="1"/>
  <c r="G153" i="1"/>
  <c r="H153" i="1"/>
  <c r="G96" i="1"/>
  <c r="H96" i="1"/>
  <c r="H92" i="1"/>
  <c r="G92" i="1"/>
  <c r="H66" i="1"/>
  <c r="G66" i="1"/>
  <c r="G20" i="1"/>
  <c r="H20" i="1"/>
  <c r="G60" i="1"/>
  <c r="H60" i="1"/>
  <c r="G298" i="1"/>
  <c r="H298" i="1"/>
  <c r="G169" i="1"/>
  <c r="H169" i="1"/>
  <c r="G111" i="1"/>
  <c r="H111" i="1"/>
  <c r="G15" i="1"/>
  <c r="H15" i="1"/>
  <c r="G129" i="1"/>
  <c r="H129" i="1"/>
  <c r="H118" i="1"/>
  <c r="G118" i="1"/>
  <c r="G115" i="1"/>
  <c r="H115" i="1"/>
  <c r="H84" i="1"/>
  <c r="G84" i="1"/>
  <c r="G77" i="1"/>
  <c r="H77" i="1"/>
  <c r="G73" i="1"/>
  <c r="H73" i="1"/>
  <c r="G27" i="1"/>
  <c r="H27" i="1"/>
  <c r="G161" i="1"/>
  <c r="H161" i="1"/>
  <c r="G140" i="1"/>
  <c r="H140" i="1"/>
  <c r="G41" i="1"/>
  <c r="H41" i="1"/>
  <c r="H246" i="1"/>
  <c r="G246" i="1"/>
  <c r="G188" i="1"/>
  <c r="H188" i="1"/>
  <c r="G184" i="1"/>
  <c r="H184" i="1"/>
  <c r="G181" i="1"/>
  <c r="H181" i="1"/>
  <c r="G177" i="1"/>
  <c r="H177" i="1"/>
  <c r="G156" i="1"/>
  <c r="H156" i="1"/>
  <c r="G152" i="1"/>
  <c r="H152" i="1"/>
  <c r="G148" i="1"/>
  <c r="H148" i="1"/>
  <c r="G106" i="1"/>
  <c r="H106" i="1"/>
  <c r="G36" i="1"/>
  <c r="H36" i="1"/>
  <c r="G229" i="1"/>
  <c r="G219" i="1"/>
  <c r="G199" i="1"/>
  <c r="G178" i="1"/>
  <c r="G157" i="1"/>
  <c r="G144" i="1"/>
  <c r="G141" i="1"/>
  <c r="G126" i="1"/>
  <c r="G123" i="1"/>
  <c r="G103" i="1"/>
  <c r="G87" i="1"/>
  <c r="G82" i="1"/>
  <c r="G69" i="1"/>
  <c r="G56" i="1"/>
  <c r="G50" i="1"/>
  <c r="G45" i="1"/>
  <c r="G37" i="1"/>
  <c r="G32" i="1"/>
  <c r="H52" i="1"/>
  <c r="H39" i="1"/>
  <c r="H21" i="1"/>
  <c r="H13" i="1"/>
  <c r="H8" i="1"/>
  <c r="H304" i="1"/>
  <c r="H299" i="1"/>
  <c r="H248" i="1"/>
  <c r="H233" i="1"/>
  <c r="H230" i="1"/>
  <c r="H189" i="1"/>
  <c r="H174" i="1"/>
  <c r="H145" i="1"/>
  <c r="H142" i="1"/>
  <c r="H127" i="1"/>
  <c r="H124" i="1"/>
  <c r="H112" i="1"/>
  <c r="H91" i="1"/>
  <c r="H65" i="1"/>
  <c r="H57" i="1"/>
  <c r="H46" i="1"/>
  <c r="H28" i="1"/>
  <c r="H7" i="1"/>
  <c r="H241" i="1"/>
  <c r="H227" i="1"/>
  <c r="H217" i="1"/>
  <c r="H208" i="1"/>
  <c r="H194" i="1"/>
  <c r="H171" i="1"/>
  <c r="H155" i="1"/>
  <c r="H137" i="1"/>
  <c r="H119" i="1"/>
  <c r="H101" i="1"/>
  <c r="H80" i="1"/>
  <c r="H67" i="1"/>
  <c r="H43" i="1"/>
  <c r="H25" i="1"/>
  <c r="H306" i="1"/>
  <c r="H301" i="1"/>
</calcChain>
</file>

<file path=xl/sharedStrings.xml><?xml version="1.0" encoding="utf-8"?>
<sst xmlns="http://schemas.openxmlformats.org/spreadsheetml/2006/main" count="564" uniqueCount="552">
  <si>
    <t>*Gastos de la Deuda Publica Interna incluye  661 mdp que seran destinados al pago de la Deuda a Corto Plazo</t>
  </si>
  <si>
    <t>Adefas</t>
  </si>
  <si>
    <t>Gastos de Ejercicios Anteriores</t>
  </si>
  <si>
    <t>Costo por Coberturas</t>
  </si>
  <si>
    <t>Gastos de la Deuda Publica Interna</t>
  </si>
  <si>
    <t>Gastos de la Deuda Publica</t>
  </si>
  <si>
    <t>Intereses de la Deuda Interna con Instituciones de Crédito</t>
  </si>
  <si>
    <t>99100 ADEFAS</t>
  </si>
  <si>
    <t>Intereses de la Deuda Pública Interna</t>
  </si>
  <si>
    <t>99000 GASTOS DE EJERCICIOS ANTERIORES</t>
  </si>
  <si>
    <t>Amortización de la Deuda Interna con Instituciones de Crédito</t>
  </si>
  <si>
    <t>95100 COSTO POR COBERTURAS</t>
  </si>
  <si>
    <t>Amortización de la Deuda Pública</t>
  </si>
  <si>
    <t>95000 COSTO POR COBERTURAS</t>
  </si>
  <si>
    <t>Deuda Pública</t>
  </si>
  <si>
    <t>94100 GASTOS DE LA DEUDA PUBLICA INTERNA</t>
  </si>
  <si>
    <t>Aportaciones de las Entidades Federativas a los Municipios</t>
  </si>
  <si>
    <t>94000 GASTOS DE LA DEUDA PUBLICA</t>
  </si>
  <si>
    <t>Aportaciones</t>
  </si>
  <si>
    <t>92100 INTERESES DE LA DEUDA INTERNA CON INSTITUCIONES DE CREDITO</t>
  </si>
  <si>
    <t>Participaciones de las Entidades Federativas a los Municipios</t>
  </si>
  <si>
    <t>92000 INTERESES DE LA DEUDA PUBLICA INTERNA</t>
  </si>
  <si>
    <t>Participaciones</t>
  </si>
  <si>
    <t>91100 AMORTIZACION DE LA DEUDA INTERNA CON INSTITUCIONES DE CREDITO</t>
  </si>
  <si>
    <t>Participaciones y Aportaciones</t>
  </si>
  <si>
    <t>91000 AMORTIZACION DE LA DEUDA PUBLICA</t>
  </si>
  <si>
    <t>Otras Erogaciones Especiales</t>
  </si>
  <si>
    <t>Contingencias Socioeconómicas</t>
  </si>
  <si>
    <t>83300 APORTACIONES DE LAS ENTIDADES FEDERATIVAS A LOS MUNICIPIOS</t>
  </si>
  <si>
    <t>90000 DEUDA PUBLICA</t>
  </si>
  <si>
    <t>Contingencias por Fenómenos Naturales</t>
  </si>
  <si>
    <t>83000 APORTACIONES</t>
  </si>
  <si>
    <t>Provisiones para Contingencias y Otras Erogaciones Especiales</t>
  </si>
  <si>
    <t>81300 PARTICIPACIONES DE LAS ENTIDADES FEDERATIVAS A LOS MUNICIPIOS</t>
  </si>
  <si>
    <t>Depósitos a Largo Plazo en Moneda Extranjera</t>
  </si>
  <si>
    <t>81000 PARTICIPACIONES</t>
  </si>
  <si>
    <t>Depósitos a Largo Plazo en Moneda Nacional</t>
  </si>
  <si>
    <t>Otras Inversiones Financieras</t>
  </si>
  <si>
    <t>80000 PARTICIPACIONES Y APORTACIONES</t>
  </si>
  <si>
    <t>Otras Inversiones en Fideicomisos</t>
  </si>
  <si>
    <t>Inversiones en Fideicomisos de Municipios</t>
  </si>
  <si>
    <t>Inversiones en Fideicomisos de Entidades Federativas</t>
  </si>
  <si>
    <t>Inversiones en Fideicomisos Públicos Financieros</t>
  </si>
  <si>
    <t>Inversiones en Fideicomisos Públicos Empresariales y No Financieros</t>
  </si>
  <si>
    <t>Inversiones en Fideicomisos Públicos No Empresariales y No Financieros</t>
  </si>
  <si>
    <t>Inversiones en Fideicomisos del Poder Judicial</t>
  </si>
  <si>
    <t>Inversiones en Fideicomisos del Poder Legislativo</t>
  </si>
  <si>
    <t>Inversiones en Fideicomisos del Poder Ejecutivo</t>
  </si>
  <si>
    <t>Inversiones en Fideicomisos, Mandatos y Otros Análogos</t>
  </si>
  <si>
    <t>Concesión de Préstamos Al Sector Externo con Fines de Gestión de Liquidez</t>
  </si>
  <si>
    <t>Concesión de Préstamos Al Sector Privado con Fines de Gestión de Liquidez</t>
  </si>
  <si>
    <t>Concesión de Préstamos Al Sector Público con Fines de Gestión de Liquidez</t>
  </si>
  <si>
    <t>Concesión de Préstamos Al Sector Externo con Fines de Política Económica</t>
  </si>
  <si>
    <t>Concesión de Préstamos Al Sector Privado con Fines de Política Económica</t>
  </si>
  <si>
    <t>Concesión de Préstamos a Entidades Federativas y Municipios con Fines de Política Económica</t>
  </si>
  <si>
    <t>Concesión de Préstamos a Instituciones Paraestatales Públicas Financieras con Fines de Política Económica</t>
  </si>
  <si>
    <t>Concesión de Préstamos a Entidades Paraestatales Empresariales y No Financieras con Fines de Política Económica</t>
  </si>
  <si>
    <t>Concesión de Préstamos a Entidades Paraestatales No Empresariales y No Financieras con Fines de Política Económica</t>
  </si>
  <si>
    <t>Concesión de Préstamos</t>
  </si>
  <si>
    <t>Otros Valores</t>
  </si>
  <si>
    <t>Obligaciones Negociables Adquiridas con Fines de Gestión de Liquidez</t>
  </si>
  <si>
    <t>Obligaciones Negociables Adquiridas con Fines de Política Económica</t>
  </si>
  <si>
    <t>Valores Representativos de Deuda Adquiridos con Fines de Gestión de Liquidez</t>
  </si>
  <si>
    <t>Valores Representativos de Deuda Adquiridos con Fines de Política Económica</t>
  </si>
  <si>
    <t>Bonos</t>
  </si>
  <si>
    <t>Compra de Títulos Y Valores</t>
  </si>
  <si>
    <t>Acciones y Participaciones de Capital en el Sector Externo con Fines de Gestión de Liquidez</t>
  </si>
  <si>
    <t>Acciones y Participaciones de Capital en el Sector Privado con Fines de Gestión de Liquidez</t>
  </si>
  <si>
    <t>Acciones y Participaciones de Capital en el Sector Público con Fines de Gestión de Liquidez</t>
  </si>
  <si>
    <t>Acciones y Participaciones de Capital en el Sector Externo con Fines de Política Económica</t>
  </si>
  <si>
    <t>Acciones y Participaciones de Capital en Organismos Internacionales con Fines de Política Económica</t>
  </si>
  <si>
    <t>Acciones y Participaciones de Capital en el Sector Privado con Fines de Política Económica</t>
  </si>
  <si>
    <t>Acciones y Participaciones de Capital en Instituciones Paraestatales Públicas Financieras con Fines de Política Económica</t>
  </si>
  <si>
    <t>Acciones y Participaciones de Capital en Entidades Paraestatales Empresariales y No Financieras con Fines de Política Económica</t>
  </si>
  <si>
    <t>Acciones y Participaciones de Capital en Entidades Paraestatales No Empresariales y No Financieras con Fines de Política Económica</t>
  </si>
  <si>
    <t>Acciones y Participaciones de Capital</t>
  </si>
  <si>
    <t>Créditos Otorgados por las Entidades Federativas a Municipios para el Fomento de Actividades Productivas</t>
  </si>
  <si>
    <t>Créditos Otorgados por Entidades Federativas y Municipios al Sector Social y Privado para el Fomento de Actividades Productivas</t>
  </si>
  <si>
    <t>Inversiones para el Fomento de Actividades Productivas</t>
  </si>
  <si>
    <t>Inversiones Financieras y Otras Provisiones</t>
  </si>
  <si>
    <t>Ejecución de Proyectos Productivos no incluidos en conceptos anteriores de este capítulo</t>
  </si>
  <si>
    <t>Estudios, Formulación y Evaluación de Proyectos Productivos no incluidos en conceptos 
anteriores de este capítulo</t>
  </si>
  <si>
    <t>Proyectos Productivos y Acciones de Fomento</t>
  </si>
  <si>
    <t>Trabajos de Acabados en Edificaciones y Otros Trabajos 
 Especializados en Proceso</t>
  </si>
  <si>
    <t>Instalaciones y Equipamiento en Construcciones en Proceso</t>
  </si>
  <si>
    <t>Otras Construcciones de Ingeniería Civil u Obra Pesada</t>
  </si>
  <si>
    <t>Construcción de Vías de Comunicación en Proceso</t>
  </si>
  <si>
    <t>División de Terrenos y Construcción de Obras de 
 Urbanización en Proceso</t>
  </si>
  <si>
    <t>Construcción de obras para el abastecimiento de Agua, Petróleo, Gas, Electricidad y Telecomunicaciones</t>
  </si>
  <si>
    <t>62900 TRABAJOS DE ACABADOS EN EDIFICACIONES Y OTROS TRABAJOS ESPECIALIZADOS EN PROCESO</t>
  </si>
  <si>
    <t>Edificación no Habitacional en Proceso</t>
  </si>
  <si>
    <t>62200 EDIFICACION NO HABITACIONAL EN PROCESO</t>
  </si>
  <si>
    <t>Edificación Habitacional</t>
  </si>
  <si>
    <t>62000 OBRA PUBLICA EN BIENES PROPIOS</t>
  </si>
  <si>
    <t>Obra Pública en Bienes Propios</t>
  </si>
  <si>
    <t>61900 TRABAJOS DE ACABADOS EN EDIFICACIONES Y OTROS TRABAJOS ESPECIALIZADOS EN PROCESO BIENES DEL DOMINIO PUBLICO</t>
  </si>
  <si>
    <t>61700 INSTALACIONES Y EQUIPAMIENTO EN CONSTRUCCIONES EN PROCESO</t>
  </si>
  <si>
    <t>61600 OTRAS CONSTRUCCIONES DE INGENIERIA CIVIL U OBRA PESADA EN PROCESO</t>
  </si>
  <si>
    <t>61500 CONSTRUCCION DE VIAS DE COMUNICACION EN PROCESO</t>
  </si>
  <si>
    <t>61400 DIVISION DE TERRENOS Y CONSTRUCCION DE OBRAS DE URBANIZACION EN PROCESO</t>
  </si>
  <si>
    <t>61300 CONSTRUCCION DE OBRAS PARA EL ABASTECIMIENTO DE AGUA, PETROLEO, GAS, ELECTRICIDAD Y TELECOMUNICACIONES EN PROCESO</t>
  </si>
  <si>
    <t>61200 EDIFICACION NO HABITACIONAL EN PROCESO</t>
  </si>
  <si>
    <t>61100 EDIFICACION HABITACIONAL EN PROCESO</t>
  </si>
  <si>
    <t>Edificación habitacional</t>
  </si>
  <si>
    <t>61000 OBRA PUBLICA EN BIENES DE DOMINIO PUBLICO</t>
  </si>
  <si>
    <t>Obra Pública en Bienes de Dominio Público</t>
  </si>
  <si>
    <t>60000 INVERSION PUBLICA</t>
  </si>
  <si>
    <t>Inversión Pública</t>
  </si>
  <si>
    <t>59700 LICENCIAS INFORMATICAS E INTELECTUALES</t>
  </si>
  <si>
    <t>Licencias Informáticas e Intelectuales</t>
  </si>
  <si>
    <t>59100 SOFTWARE</t>
  </si>
  <si>
    <t>Software</t>
  </si>
  <si>
    <t>59000 ACTIVOS INTANGIBLES</t>
  </si>
  <si>
    <t>Activos Intangibles</t>
  </si>
  <si>
    <t>58300 EDIFICIOS NO RESIDENCIALES</t>
  </si>
  <si>
    <t>Edificios No Residenciales</t>
  </si>
  <si>
    <t>58100 TERRENOS</t>
  </si>
  <si>
    <t>Terrenos</t>
  </si>
  <si>
    <t>58000 BIENES INMUEBLES</t>
  </si>
  <si>
    <t>Bienes Inmuebles</t>
  </si>
  <si>
    <t>56900 OTROS EQUIPOS</t>
  </si>
  <si>
    <t>Otros Equipos</t>
  </si>
  <si>
    <t>56700 HERRAMIENTAS Y MAQUINAS-HERRAMIENTA</t>
  </si>
  <si>
    <t>Herramientas y Maquinas-Herramienta</t>
  </si>
  <si>
    <t>56600 EQUIPOS DE GENERACION ELECTRICA, APARATOS Y ACCESORIOS ELECTRICOS</t>
  </si>
  <si>
    <t>Equipos de Generación Eléctrica, Aparatos y Accesorios Eléctricos</t>
  </si>
  <si>
    <t>56500 EQUIPO DE COMUNICACION Y TELECOMUNICACION</t>
  </si>
  <si>
    <t>Equipo de Comunicación y Telecomunicación</t>
  </si>
  <si>
    <t>56400 SISTEMAS DE AIRE ACONDICIONADO, CALEFACCION Y DE REFRIGERACION INDUSTRIAL Y COMERCIAL</t>
  </si>
  <si>
    <t>Sistemas de Aire Acondicionado, Calefacción y de Refrigeración Industrial y Comercial</t>
  </si>
  <si>
    <t>56300 MAQUINARIA Y EQUIPO DE CONSTRUCCION</t>
  </si>
  <si>
    <t>Maquinaria y Equipo de Construcción</t>
  </si>
  <si>
    <t>56200 MAQUINARIA Y EQUIPO INDUSTRIAL</t>
  </si>
  <si>
    <t>Maquinaria y Equipo Industrial</t>
  </si>
  <si>
    <t>56100 MAQUINARIA Y EQUIPO AGROPECUARIO</t>
  </si>
  <si>
    <t>Maquinaria y Equipo Agropecuario</t>
  </si>
  <si>
    <t>56000 MAQUINARIA, OTROS EQUIPOS Y HERRAMIENTAS</t>
  </si>
  <si>
    <t>Maquinaria, Otros Equipos y Herramientas</t>
  </si>
  <si>
    <t>54100 AUTOMOVILES Y EQUIPO TERRESTRE</t>
  </si>
  <si>
    <t>Automóviles y Equipo Terrestre</t>
  </si>
  <si>
    <t>54000 VEHICULOS Y EQUIPO DE TRANSPORTE</t>
  </si>
  <si>
    <t>Vehículos y Equipo de Transporte</t>
  </si>
  <si>
    <t>53100 EQUIPO MEDICO Y DE LABORATORIO</t>
  </si>
  <si>
    <t>Equipo Medico Y De Laboratorio</t>
  </si>
  <si>
    <t>53000 EQUIPO E INSTRUMENTAL MEDICO Y DE LABORATORIO</t>
  </si>
  <si>
    <t>Equipo E Instrumental Medico Y De Laboratorio</t>
  </si>
  <si>
    <t>52900 OTRO MOBILIARIO Y EQUIPO EDUCACIONAL Y RECREATIVO</t>
  </si>
  <si>
    <t>Otro Mobiliario y Equipo Educacional y Recreativo</t>
  </si>
  <si>
    <t>52300 CAMARAS FOTOGRAFICAS Y DE VIDEO</t>
  </si>
  <si>
    <t>Cámaras Fotográficas y de Video</t>
  </si>
  <si>
    <t>52100 EQUIPOS Y APARATOS AUDIOVISUALES</t>
  </si>
  <si>
    <t>Equipos y Aparatos Audiovisuales</t>
  </si>
  <si>
    <t>52000 MOBILIARIO Y EQUIPO EDUCACIONAL Y RECREATIVO</t>
  </si>
  <si>
    <t>Mobiliario y Equipo Educacional y Recreativo</t>
  </si>
  <si>
    <t>51900 OTROS MOBILIARIOS Y EQUIPOS DE ADMINISTRACION</t>
  </si>
  <si>
    <t>Otros Mobiliarios y Equipos de Administración</t>
  </si>
  <si>
    <t>51500 EQUIPO DE COMPUTO Y DE TECNOLOGIAS DE LA INFORMACION</t>
  </si>
  <si>
    <t>Equipo de Computo y de Tecnologías de la Información</t>
  </si>
  <si>
    <t>51300 BIENES ARTISTICOS, CULTURALES Y CIENTIFICOS</t>
  </si>
  <si>
    <t>Bienes Artísticos, Culturales y Científicos</t>
  </si>
  <si>
    <t>51200 MUEBLES, EXCEPTO DE OFICINA Y ESTANTERIA</t>
  </si>
  <si>
    <t>Muebles, Excepto de Oficina y Estantería</t>
  </si>
  <si>
    <t>51100 MUEBLES DE OFICINA Y ESTANTERIA</t>
  </si>
  <si>
    <t>Muebles de Oficina y Estantería</t>
  </si>
  <si>
    <t>51000 MOBILIARIO Y EQUIPO DE ADMINISTRACION</t>
  </si>
  <si>
    <t>Mobiliario y Equipo de Administración</t>
  </si>
  <si>
    <t>50000 BIENES MUEBLES, INMUEBLES E INTANGIBLES</t>
  </si>
  <si>
    <t>Bienes Muebles, Inmuebles e Intangibles</t>
  </si>
  <si>
    <t>47100 TRANSFERENCIAS POR OBLIGACIÓN DE LEY</t>
  </si>
  <si>
    <t>Transferencias por Obligación de Ley</t>
  </si>
  <si>
    <t>47000 TRANSFERENCIAS A LA SEGURIDAD SOCIAL</t>
  </si>
  <si>
    <t>Transferencias a la Seguridad Social</t>
  </si>
  <si>
    <t>46100 TRANSFERENCIAS A FIDEICOMISOS DEL PODER EJECUTIVO</t>
  </si>
  <si>
    <t>Transferencias a Fideicomisos del Poder Ejecutivo</t>
  </si>
  <si>
    <t>46000 TRANSFERENCIAS A FIDEICOMISOS MANDATOS Y OTROS ANALOGOS</t>
  </si>
  <si>
    <t>Transferencias a Fideicomisos Mandatos y Otros Análogos</t>
  </si>
  <si>
    <t>45900 OTRAS PENSIONES Y JUBILACIONES</t>
  </si>
  <si>
    <t>Otras Pensiones y Jubilaciones</t>
  </si>
  <si>
    <t>45100 PENSIONES</t>
  </si>
  <si>
    <t>Pensiones</t>
  </si>
  <si>
    <t>45000 PENSIONES Y JUBILACIONES</t>
  </si>
  <si>
    <t>Pensiones y Jubilaciones</t>
  </si>
  <si>
    <t>44800 AYUDAS POR DESASTRES NATURALES Y OTROS SINIESTROS</t>
  </si>
  <si>
    <t>Ayudas por Desastres Naturales y Otros Siniestros</t>
  </si>
  <si>
    <t>44500 AYUDAS SOCIALES A INSTITUCIONES SIN FINES DE LUCRO</t>
  </si>
  <si>
    <t>Ayudas Sociales a Instituciones Sin Fines de Lucro</t>
  </si>
  <si>
    <t>44400 AYUDAS SOCIALES A ACTIVIDADES CIENTIFICAS O ACADEMICAS</t>
  </si>
  <si>
    <t>Ayudas Sociales a Actividades Científicas o Académicas</t>
  </si>
  <si>
    <t>44300 AYUDAS SOCIALES A INSTITUCIONES DE ENSENANZA</t>
  </si>
  <si>
    <t>Ayudas Sociales a Instituciones de Enseñanza</t>
  </si>
  <si>
    <t>44200 BECAS Y OTRAS AYUDAS PARA PROGRAMAS DE CAPACITACION</t>
  </si>
  <si>
    <t>Becas y Otras Ayudas para Programas de Capacitación</t>
  </si>
  <si>
    <t>44100 AYUDAS SOCIALES A PERSONAS</t>
  </si>
  <si>
    <t>Ayudas Sociales a Personas</t>
  </si>
  <si>
    <t>44000 AYUDAS SOCIALES</t>
  </si>
  <si>
    <t>Ayudas Sociales</t>
  </si>
  <si>
    <t>43900 OTROS SUBSIDIOS</t>
  </si>
  <si>
    <t>Otros Subsidios</t>
  </si>
  <si>
    <t>43800 SUBSIDIOS A MUNICIPIOS</t>
  </si>
  <si>
    <t>Subsidios a Municipios</t>
  </si>
  <si>
    <t>43300 SUBSIDIOS A LA INVERSION</t>
  </si>
  <si>
    <t>Subsidios a la Inversión</t>
  </si>
  <si>
    <t>43000 SUBSIDIOS Y SUBVENCIONES</t>
  </si>
  <si>
    <t>Subsidios y Subvenciones</t>
  </si>
  <si>
    <t>42400 TRANSFERENCIAS OTORGADAS A ENTIDADES FEDERATIVAS Y MUNICIPIOS</t>
  </si>
  <si>
    <t>Transferencias Otorgadas a Entidades Federativas 
 y Municipios</t>
  </si>
  <si>
    <t>42100 TRANSFERENCIAS AL RESTO DEL SECTOR PUBLICO</t>
  </si>
  <si>
    <t>Transferencias al Resto del Sector Público</t>
  </si>
  <si>
    <t>42000 TRANSFERENCIAS AL RESTO DEL SECTOR PUBLICO</t>
  </si>
  <si>
    <t>41500 TRANSFERENCIAS INTERNAS OTORGADAS A ENTIDADES PARAESTATALES NO EMPRESARIALES Y NO FINANCIERAS</t>
  </si>
  <si>
    <t>Transferencias Internas Otorgadas a Entidades Paraestatales 
 no Empresariales y no Financieras</t>
  </si>
  <si>
    <t>41400 ASIGNACIONES PRESUPUESTARIAS A ORGANOS AUTONOMOS</t>
  </si>
  <si>
    <t>Asignaciones Presupuestarias a Órganos Autónomos</t>
  </si>
  <si>
    <t>41300 ASIGNACIONES PRESUPUESTARIAS AL PODER JUDICIAL</t>
  </si>
  <si>
    <t>Asignaciones Presupuestarias al Poder Judicial</t>
  </si>
  <si>
    <t>41200 ASIGNACIONES PRESUPUESTARIAS AL PODER LEGISLATIVO</t>
  </si>
  <si>
    <t>Asignaciones Presupuestarias al Poder Legislativo</t>
  </si>
  <si>
    <t>41000 TRANSFERENCIAS INTERNAS Y ASIGNACIONES AL SECTOR PUBLICO</t>
  </si>
  <si>
    <t>Transferencias Internas y Asignaciones al Sector Público</t>
  </si>
  <si>
    <t>40000 TRANSFERENCIAS, ASIGNACIONES, SUBSIDIOS Y OTRAS AYUDAS</t>
  </si>
  <si>
    <t>Transferencias, Asignaciones, Subsidios y Otras Ayudas</t>
  </si>
  <si>
    <t>39900 OTROS SERVICIOS GENERALES</t>
  </si>
  <si>
    <t>Otros Servicios Generales</t>
  </si>
  <si>
    <t>39600 OTROS GASTOS POR RESPONSABILIDADES</t>
  </si>
  <si>
    <t>Otros Gastos por Responsabilidades</t>
  </si>
  <si>
    <t>39500 PENAS MULTAS ACCESORIOS Y ACTUALIZACIONES</t>
  </si>
  <si>
    <t>Penas Multas Accesorios y Actualizaciones</t>
  </si>
  <si>
    <t>39200 IMPUESTOS Y DERECHOS</t>
  </si>
  <si>
    <t>Impuestos y Derechos</t>
  </si>
  <si>
    <t>39100 SERVICIOS FUNERARIOS Y DE CEMENTERIOS</t>
  </si>
  <si>
    <t>Servicios Funerarios y de Cementerios</t>
  </si>
  <si>
    <t>39000 OTROS SERVICIOS GENERALES</t>
  </si>
  <si>
    <t>38500 GASTOS DE REPRESENTACION</t>
  </si>
  <si>
    <t>Gastos de Representación</t>
  </si>
  <si>
    <t>38400 EXPOSICIONES</t>
  </si>
  <si>
    <t>Exposiciones</t>
  </si>
  <si>
    <t>38300 CONGRESOS Y CONVENCIONES</t>
  </si>
  <si>
    <t>Congresos y Convenciones</t>
  </si>
  <si>
    <t>38200 GASTOS DE ORDEN SOCIAL Y CULTURAL</t>
  </si>
  <si>
    <t>Gastos de Orden Social y Cultural</t>
  </si>
  <si>
    <t>38100 GASTOS DE CEREMONIAL</t>
  </si>
  <si>
    <t>Gastos de Ceremonial</t>
  </si>
  <si>
    <t>38000 SERVICIOS OFICIALES</t>
  </si>
  <si>
    <t>Servicios Oficiales</t>
  </si>
  <si>
    <t>37900 OTROS SERVICIOS DE TRASLADO Y HOSPEDAJE</t>
  </si>
  <si>
    <t>Otros Servicios de Traslado y Hospedaje</t>
  </si>
  <si>
    <t>37800 SERVICIOS INTEGRALES DE TRASLADO Y VIATICOS</t>
  </si>
  <si>
    <t>Servicios Integrales de Traslado y Viáticos</t>
  </si>
  <si>
    <t>37600 VIATICOS EN EL EXTRANJERO</t>
  </si>
  <si>
    <t>Viáticos en el Extranjero</t>
  </si>
  <si>
    <t>37500 VIATICOS EN EL PAIS</t>
  </si>
  <si>
    <t>Viáticos en el País</t>
  </si>
  <si>
    <t>37200 PASAJES TERRESTRES</t>
  </si>
  <si>
    <t>Pasajes Terrestres</t>
  </si>
  <si>
    <t>37100 PASAJES AEREOS</t>
  </si>
  <si>
    <t>Pasajes Aéreos</t>
  </si>
  <si>
    <t>37000 SERVICIOS DE TRASLADO Y VIATICOS</t>
  </si>
  <si>
    <t>Servicios de Traslado y Viáticos</t>
  </si>
  <si>
    <t>36900 OTROS SERVICIOS DE INFORMACION</t>
  </si>
  <si>
    <t>Otros Servicios de Información</t>
  </si>
  <si>
    <t>36600 SERVICIO DE CREACION Y DIFUSION DE CONTENIDO EXCLUSIVAMENTE A TRAVES DE INTERNET</t>
  </si>
  <si>
    <t>Servicio de Creación y Difusión de Contenido Exclusivamente a 
 Través de Internet</t>
  </si>
  <si>
    <t>36500 SERVICIOS DE LA INDUSTRIA FILMICA DEL SONIDO Y DEL VIDEO</t>
  </si>
  <si>
    <t>Servicios de la Industria Fílmica del Sonido y del Video</t>
  </si>
  <si>
    <t>36400 SERVICIOS DE REVELADO DE FOTOGRAFIAS</t>
  </si>
  <si>
    <t>Servicios de Revelado de Fotografías</t>
  </si>
  <si>
    <t>36300 SERVICIOS DE CREATIVIDAD PREPRODUCCION Y PRODUCCION DE PUBLICIDAD EXCEPTO INTERNET</t>
  </si>
  <si>
    <t>Servicios de Creatividad Preproducción y Producción de 
 Publicidad Excepto Internet</t>
  </si>
  <si>
    <t>36200 DIFUSION POR RADIO TELEVISION Y OTROS MEDIOS DE MENSAJES COMERCIALES PARA PROMOVER LA VENTA DE BIENES O SERVICIOS</t>
  </si>
  <si>
    <t>Difusión por Radio Televisión y Otros Medios de mensajes comerciales para promover la venta de bienes o servicios</t>
  </si>
  <si>
    <t>36100 DIFUSION POR RADIO TELEVISION Y OTROS MEDIOS DE MENSAJES SOBRE PROGRAMAS Y ACTIVIDADES GUBERNAMENTALES</t>
  </si>
  <si>
    <t>Difusión por Radio, Televisión y Otros Medios de mensajes sobre Programas y Actividades Gubernamentales</t>
  </si>
  <si>
    <t>36000 SERVICIOS DE COMUNICACION SOCIAL Y PUBLICIDAD</t>
  </si>
  <si>
    <t>Servicios de Comunicación Social y Publicidad</t>
  </si>
  <si>
    <t>35600 REPARACION Y MANTENIMIENTO DE EQUIPO DE DEFENSA Y SEGURIDAD</t>
  </si>
  <si>
    <t>Reparación y Mantenimiento de Equipo de Defensa y Seguridad</t>
  </si>
  <si>
    <t>35900 SERVICIOS DE JARDINERIA Y FUMIGACION</t>
  </si>
  <si>
    <t>Servicios de Jardinería y Fumigación</t>
  </si>
  <si>
    <t>35800 SERVICIOS DE LIMPIEZA Y MANEJO DE DESECHOS</t>
  </si>
  <si>
    <t>Servicios de Limpieza y Manejo de Desechos</t>
  </si>
  <si>
    <t>35700 INSTALACION, REPARACION Y MANTENIMIENTO DE MAQUINARIA OTROS EQUIPOS Y HERRAMIENTA</t>
  </si>
  <si>
    <t>Instalación, Reparación y Mantenimiento de Maquinaria Otros Equipos y Herramienta</t>
  </si>
  <si>
    <t>35500 REPARACION Y MANTENIMIENTO DE EQUIPO DE TRANSPORTE</t>
  </si>
  <si>
    <t>Reparación y Mantenimiento de Equipo de Transporte</t>
  </si>
  <si>
    <t>35400 INSTALACION, REPARACION Y MANTENIMIENTO DE EQUIPO E INSTRUMENTAL MEDICO Y DE LABORATORIO</t>
  </si>
  <si>
    <t>Instalación, Reparación y Mantenimiento de Equipo e Instrumental Medico y de Laboratorio</t>
  </si>
  <si>
    <t>35300 INSTALACION, REPARACION Y MANTENIMIENTO DE EQUIPO DE COMPUTO Y TECNOLOGIA DE LA INFORMACION</t>
  </si>
  <si>
    <t>Instalación, Reparación y Mantenimiento de Equipo de Computo y Tecnología de la Información</t>
  </si>
  <si>
    <t>35200 INSTALACION, REPARACION Y MANTENIMIENTO DE MOBILIARIO Y EQUIPO DE ADMINISTRACION EDUCACIONAL Y RECREATIVO</t>
  </si>
  <si>
    <t>Instalación, Reparación y Mantenimiento de Mobiliario y Equipo de Administración Educacional y Recreativo</t>
  </si>
  <si>
    <t>35100 CONSERVACION Y MANTENIMIENTO MENOR DE INMUEBLES</t>
  </si>
  <si>
    <t>Conservación y Mantenimiento Menor de Inmuebles</t>
  </si>
  <si>
    <t>35000 SERVICIOS DE INSTALACION, REPARACION, MANTENIMIENTO Y CONSERVACION</t>
  </si>
  <si>
    <t>Servicios de Instalación, Reparación, Mantenimiento y Conservación</t>
  </si>
  <si>
    <t>34900 SERVICIOS FINANCIEROS, BANCARIOS Y COMERCIALES INTEGRALES</t>
  </si>
  <si>
    <t>Servicios Financieros, Bancarios y Comerciales Integrales</t>
  </si>
  <si>
    <t>34700 FLETES Y MANIOBRAS</t>
  </si>
  <si>
    <t>Fletes y Maniobras</t>
  </si>
  <si>
    <t>34600 ALMACENAJE, ENVASE Y EMBALAJE</t>
  </si>
  <si>
    <t>Almacenaje, Envase y Embalaje</t>
  </si>
  <si>
    <t>34500 SEGURO DE BIENES PATRIMONIALES</t>
  </si>
  <si>
    <t>Seguro de Bienes Patrimoniales</t>
  </si>
  <si>
    <t>34400 SEGUROS DE RESPONSABILIDAD PATRIMONIAL Y FIANZAS</t>
  </si>
  <si>
    <t>Seguros de Responsabilidad Patrimonial y Fianzas</t>
  </si>
  <si>
    <t>34300 SERVICIOS DE RECAUDACION, TRASLADO Y CUSTODIA DE VALORES</t>
  </si>
  <si>
    <t>Servicios de Recaudación, Traslado y Custodia de Valores</t>
  </si>
  <si>
    <t>34100 SERVICIOS FINANCIEROS Y BANCARIOS</t>
  </si>
  <si>
    <t>Servicios Financieros y Bancarios</t>
  </si>
  <si>
    <t>34000 SERVICIOS FINANCIEROS, BANCARIOS Y COMERCIALES</t>
  </si>
  <si>
    <t>Servicios Financieros, Bancarios y Comerciales</t>
  </si>
  <si>
    <t>33900 SERVICIOS PROFESIONALES CIENTIFICOS Y TECNICOS INTEGRALES</t>
  </si>
  <si>
    <t>Servicios Profesionales Científicos y Técnicos Integrales</t>
  </si>
  <si>
    <t>33800 SERVICIOS DE VIGILANCIA</t>
  </si>
  <si>
    <t>Servicios de Vigilancia</t>
  </si>
  <si>
    <t>33700 SERVICIOS DE PROTECCION Y SEGURIDAD</t>
  </si>
  <si>
    <t>Servicios de Protección y Seguridad</t>
  </si>
  <si>
    <t>33600 SERVICIOS DE APOYO ADMINISTRATIVO, TRADUCCION, FOTOCOPIADO E IMPRESION</t>
  </si>
  <si>
    <t>Servicios de Apoyo Administrativo, Traducción, Fotocopiado e Impresión</t>
  </si>
  <si>
    <t>33500 SERVICIOS DE INVESTIGACION CIENTIFICA Y DESARROLLO</t>
  </si>
  <si>
    <t>Servicios de Investigación Científica y Desarrollo</t>
  </si>
  <si>
    <t>33400 SERVICIOS DE CAPACITACION</t>
  </si>
  <si>
    <t>Servicios de Capacitación</t>
  </si>
  <si>
    <t>33300 SERVICIOS DE CONSULTORIA ADMINISTRATIVA, PROCESOS, TECNICA Y EN TECNOLOGIAS DE LA INFORMACION</t>
  </si>
  <si>
    <t>Servicios de Consultoría Administrativa, Procesos, Técnica y en Tecnologías de la Información</t>
  </si>
  <si>
    <t>33200 SERVICIOS DE DISENO, ARQUITECTURA, INGENIERIA Y ACTIVIDADES RELACIONADAS</t>
  </si>
  <si>
    <t>Servicios de Diseño, Arquitectura, Ingeniería y Actividades Relacionadas</t>
  </si>
  <si>
    <t>33100 SERVICIOS LEGALES DE CONTABILIDAD, AUDITORIA Y RELACIONADOS</t>
  </si>
  <si>
    <t>Servicios Legales de Contabilidad, Auditoria y Relacionados</t>
  </si>
  <si>
    <t>33000 SERVICIOS PROFESIONALES, CIENTIFICOS, TECNICOS Y OTROS SERVICIOS</t>
  </si>
  <si>
    <t>Servicios Profesionales, Científicos, Técnicos y Otros Servicios</t>
  </si>
  <si>
    <t>32900 OTROS ARRENDAMIENTOS</t>
  </si>
  <si>
    <t>Otros Arrendamientos</t>
  </si>
  <si>
    <t>32800 ARRENDAMIENTO FINANCIERO</t>
  </si>
  <si>
    <t>Arrendamiento Financiero</t>
  </si>
  <si>
    <t>32700 ARRENDAMIENTO DE ACTIVOS INTANGIBLES</t>
  </si>
  <si>
    <t>Arrendamiento de Activos Intangibles</t>
  </si>
  <si>
    <t>32600 ARRENDAMIENTO DE MAQUINARIA OTROS EQUIPOS Y HERRAMIENTAS</t>
  </si>
  <si>
    <t>Arrendamiento de Maquinaria Otros Equipos y Herramientas</t>
  </si>
  <si>
    <t>32500 ARRENDAMIENTO DE EQUIPO DE TRANSPORTE</t>
  </si>
  <si>
    <t>Arrendamiento de Equipo de Transporte</t>
  </si>
  <si>
    <t>32400 ARRENDAMIENTO DE EQUIPO E INSTRUMENTAL MEDICO Y DE LABORATORIO</t>
  </si>
  <si>
    <t>Arrendamiento de Equipo e Instrumental Médico y de Laboratorio</t>
  </si>
  <si>
    <t>32300 ARRENDAMIENTO DE MOBILIARIO Y EQUIPO DE ADMINISTRACION EDUCACIONAL Y RECREATIVO</t>
  </si>
  <si>
    <t>Arrendamiento de Mobiliario y Equipo de Administración 
 Educacional y Recreativo</t>
  </si>
  <si>
    <t>32200 ARRENDAMIENTO DE EDIFICIOS</t>
  </si>
  <si>
    <t>Arrendamiento de Edificios</t>
  </si>
  <si>
    <t>32100 ARRENDAMIENTO DE TERRENOS</t>
  </si>
  <si>
    <t>Arrendamiento de Terrenos</t>
  </si>
  <si>
    <t>32000 SERVICIOS DE ARRENDAMIENTO</t>
  </si>
  <si>
    <t>Servicios de Arrendamiento</t>
  </si>
  <si>
    <t>31900 SERVICIOS INTEGRALES Y OTROS SERVICIOS</t>
  </si>
  <si>
    <t>Servicios Integrales y Otros Servicios</t>
  </si>
  <si>
    <t>31800 SERVICIOS POSTALES Y TELEGRAFICOS</t>
  </si>
  <si>
    <t>Servicios Postales y Telegráficos</t>
  </si>
  <si>
    <t>31700 SERVICIOS DE ACCESO DE INTERNET REDES Y PROCESAMIENTO DE INFORMACION</t>
  </si>
  <si>
    <t>Servicios de Acceso de Internet, Redes y Procesamiento de 
 Información</t>
  </si>
  <si>
    <t>31600 SERVICIOS DE TELECOMUNICACIONES Y SATELITES</t>
  </si>
  <si>
    <t>Servicios de Telecomunicaciones y Satélites</t>
  </si>
  <si>
    <t>31500 TELEFONIA CELULAR</t>
  </si>
  <si>
    <t>Telefonía Celular</t>
  </si>
  <si>
    <t>31400 TELEFONIA TRADICIONAL</t>
  </si>
  <si>
    <t>Telefonía Tradicional</t>
  </si>
  <si>
    <t>31300 AGUA</t>
  </si>
  <si>
    <t>Agua</t>
  </si>
  <si>
    <t>31200 GAS</t>
  </si>
  <si>
    <t>Gas</t>
  </si>
  <si>
    <t>31100 ENERGIA ELECTRICA</t>
  </si>
  <si>
    <t>Energía Eléctrica</t>
  </si>
  <si>
    <t>31000 SERVICIOS BASICOS</t>
  </si>
  <si>
    <t>Servicios Básicos</t>
  </si>
  <si>
    <t>30000 SERVICIOS GENERALES</t>
  </si>
  <si>
    <t>Servicios Generales</t>
  </si>
  <si>
    <t>29900 REFACCIONES Y ACCESORIOS MENORES DE OTROS BIENES MUEBLES</t>
  </si>
  <si>
    <t>Refacciones y Accesorios Menores de Otros Bienes Muebles</t>
  </si>
  <si>
    <t>29800 REFACCIONES Y ACCESORIOS MENORES DE MAQUINARIA Y OTROS EQUIPOS</t>
  </si>
  <si>
    <t>Refacciones y Accesorios Menores de Maquinaria y Otros 
 Equipos</t>
  </si>
  <si>
    <t>29700  REFACCIONES Y ACCESORIOS MENORES DE EQUIPO DE DEFENSA Y SEGURIDAD</t>
  </si>
  <si>
    <t>Refacciones y Accesorios Menores de Equipo de Defensa y 
 Seguridad</t>
  </si>
  <si>
    <t>29600 REFACCIONES Y ACCESORIOS MENORES DE EQUIPO DE TRANSPORTE</t>
  </si>
  <si>
    <t>Refacciones y Accesorios Menores de Equipo de Transporte</t>
  </si>
  <si>
    <t>29500 REFACCIONES Y ACCESORIOS MENORES DE EQUIPO E INSTRUMENTAL MEDICO Y DE LABORATORIO</t>
  </si>
  <si>
    <t>Refacciones y Accesorios Menores de Equipo e Instrumental
 Medico y de Laboratorio</t>
  </si>
  <si>
    <t>29400 REFACCIONES Y ACCESORIOS MENORES DE EQUIPO DE COMPUTO Y TECNOLOGIAS DE LA INFORMACION</t>
  </si>
  <si>
    <t>Refacciones y Accesorios Menores de Equipo de Cómputo y 
 Tecnologías de la Información</t>
  </si>
  <si>
    <t>29300 REFACCIONES Y ACCESORIOS MENORES DE MOBILIARIO Y EQUIPO DE ADMINISTRACION EDUCACIONAL Y RECREATIVO</t>
  </si>
  <si>
    <t>Refacciones y Accesorios Menores de Mobiliario y Equipo de 
 Administración Educacional y Recreativo</t>
  </si>
  <si>
    <t>29200 REFACCIONES Y ACCESORIOS MENORES DE EDIFICIOS</t>
  </si>
  <si>
    <t>Refacciones y Accesorios Menores de Edificios</t>
  </si>
  <si>
    <t>29100 HERRAMIENTAS MENORES</t>
  </si>
  <si>
    <t>Herramientas Menores</t>
  </si>
  <si>
    <t>29000 HERRAMIENTAS, REFACCIONES Y ACCESORIOS MENORES</t>
  </si>
  <si>
    <t>Herramientas, Refacciones y Accesorios Menores</t>
  </si>
  <si>
    <t>28200 MATERIALES DE SEGURIDAD PUBLICA</t>
  </si>
  <si>
    <t>Materiales de Seguridad Pública</t>
  </si>
  <si>
    <t>28000 MATERIALES Y SUMINISTROS PARA SEGURIDAD</t>
  </si>
  <si>
    <t>Materiales y Suministros para Seguridad</t>
  </si>
  <si>
    <t>27500 BLANCOS Y OTROS PRODUCTOS TEXTILES EXCEPTO PRENDAS DE VESTIR</t>
  </si>
  <si>
    <t>Blancos y Otros Productos Textiles Excepto Prendas de Vestir</t>
  </si>
  <si>
    <t>27400 PRODUCTOS TEXTILES</t>
  </si>
  <si>
    <t>Productos Textiles</t>
  </si>
  <si>
    <t>27300 ARTICULOS DEPORTIVOS</t>
  </si>
  <si>
    <t>Artículos Deportivos</t>
  </si>
  <si>
    <t>27200 PRENDAS DE SEGURIDAD Y PROTECCION PERSONAL</t>
  </si>
  <si>
    <t>Prendas de Seguridad y Protección Personal</t>
  </si>
  <si>
    <t>27100 VESTUARIO Y UNIFORMES</t>
  </si>
  <si>
    <t>Vestuario y Uniformes</t>
  </si>
  <si>
    <t>27000 VESTUARIO, BLANCOS, PRENDAS DE PROTECCION Y ARTICULOS DEPORTIVOS</t>
  </si>
  <si>
    <t>Vestuario, Blancos, Prendas de Protección y Artículos Deportivos</t>
  </si>
  <si>
    <t>26200 CARBON Y SUS DERIVADOS</t>
  </si>
  <si>
    <t>Carbón y sus Derivados</t>
  </si>
  <si>
    <t>26100 COMBUSTIBLES, LUBRICANTES Y ADITIVOS</t>
  </si>
  <si>
    <t>Combustibles, Lubricantes y Aditivos</t>
  </si>
  <si>
    <t>26000 COMBUSTIBLES, LUBRICANTES Y ADITIVOS</t>
  </si>
  <si>
    <t>25900 OTROS PRODUCTOS QUIMICOS</t>
  </si>
  <si>
    <t>Otros Productos Químicos</t>
  </si>
  <si>
    <t>25600 FIBRAS SINTETICAS HULES PLASTICOS Y DERIVADOS</t>
  </si>
  <si>
    <t>Fibras Sintéticas, Hules Plásticos y Derivados</t>
  </si>
  <si>
    <t>25500 MATERIALES ACCESORIOS Y SUMINISTROS DE LABORATORIO</t>
  </si>
  <si>
    <t>Materiales, Accesorios y Suministros de Laboratorio</t>
  </si>
  <si>
    <t>25400 MATERIALES ACCESORIOS Y SUMINISTROS MEDICOS</t>
  </si>
  <si>
    <t>Materiales, Accesorios y Suministros Médicos</t>
  </si>
  <si>
    <t>25300 MEDICINAS Y PRODUCTOS FARMACEUTICOS</t>
  </si>
  <si>
    <t>Medicinas y Productos Farmacéuticos</t>
  </si>
  <si>
    <t>25200 FERTILIZANTES, PESTICIDAS Y OTROS AGROQUIMICOS</t>
  </si>
  <si>
    <t>Fertilizantes, Pesticidas y Otros Agroquímicos</t>
  </si>
  <si>
    <t>25100 PRODUCTOS QUIMICOS BASICOS</t>
  </si>
  <si>
    <t>Productos Químicos Básicos</t>
  </si>
  <si>
    <t>25000 PRODUCTOS QUIMICOS, FARMACEUTICOS Y DE LABORATORIO</t>
  </si>
  <si>
    <t>Productos Químicos, Farmacéuticos y de Laboratorio</t>
  </si>
  <si>
    <t>24900 OTROS MATERIALES Y ARTICULOS DE CONSTRUCCION Y REPARACION</t>
  </si>
  <si>
    <t>Otros Materiales y Artículos de Construcción y Reparación</t>
  </si>
  <si>
    <t>24800 MATERIALES COMPLEMENTARIOS</t>
  </si>
  <si>
    <t>Materiales Complementarios</t>
  </si>
  <si>
    <t>24700 ARTICULOS METALICOS PARA LA CONSTRUCCION</t>
  </si>
  <si>
    <t>Artículos Metálicos para la Construcción</t>
  </si>
  <si>
    <t>24600 MATERIAL ELECTRICO Y ELECTRONICO</t>
  </si>
  <si>
    <t>Material Eléctrico y Electrónico</t>
  </si>
  <si>
    <t>24500 VIDRIO Y PRODUCTOS DE VIDRIO</t>
  </si>
  <si>
    <t>Vidrio y Productos de Vidrio</t>
  </si>
  <si>
    <t>24400 MADERA Y PRODUCTOS DE MADERA</t>
  </si>
  <si>
    <t>Madera y Productos de Madera</t>
  </si>
  <si>
    <t>24300 CAL YESO Y PRODUCTOS DE YESO</t>
  </si>
  <si>
    <t>Cal, Yeso y Productos de Yeso</t>
  </si>
  <si>
    <t>24200 CEMENTO Y PRODUCTOS DE CONCRETO</t>
  </si>
  <si>
    <t>Cemento y Productos de Concreto</t>
  </si>
  <si>
    <t>24100 PRODUCTOS MINERALES NO METALICOS</t>
  </si>
  <si>
    <t>Productos Minerales no Metálicos</t>
  </si>
  <si>
    <t>24000 MATERIALES Y ARTICULOS DE CONSTRUCCION Y DE REPARACION</t>
  </si>
  <si>
    <t>Materiales y Artículos de Construcción y de Reparación</t>
  </si>
  <si>
    <t>23700 PRODUCTOS DE CUERO PIEL PLASTICO Y HULE ADQUIRIDOS COMO MATERIA PRIMA</t>
  </si>
  <si>
    <t>Otros Productos Adquiridos como Materia Prima</t>
  </si>
  <si>
    <t>23900 OTROS PRODUCTOS ADQUIRIDOS COMO MATERIA PRIMA</t>
  </si>
  <si>
    <t>Productos de Cuero, Piel, Plástico y Hule Adquiridos como 
 Materia Prima</t>
  </si>
  <si>
    <t>23600 PRODUCTOS METALICOS Y A BASE DE MINERALES NO METALICOS ADQUIRIDOS COMO MATERIA PRIMA</t>
  </si>
  <si>
    <t>Productos Metálicos y a base de Minerales no Metálicos adquiridos como Materia Prima</t>
  </si>
  <si>
    <t>23500 PRODUCTOS QUIMICOS FARMACEUTICOS Y DE LABORATORIO ADQUIRIDOS COMO MATERIA PRIMA</t>
  </si>
  <si>
    <t>Productos Químicos Farmacéuticos y de Laboratorio Adquiridos como Materia Prima</t>
  </si>
  <si>
    <t>23400 COMBUSTIBLES, LUBRICANTES, ADITIVOS, CARBON Y SUS DERIVADOS ADQUIRIDOS COMO MATERIA PRIMA</t>
  </si>
  <si>
    <t>Combustibles, Lubricantes, Aditivos, Carbón y sus Derivados Adquiridos como Materia Prima</t>
  </si>
  <si>
    <t>23100 PRODUCTOS ALIMENTICIOS AGROPECUARIOS Y FORESTALES ADQUIRIDOS COMO MATERIA PRIMA</t>
  </si>
  <si>
    <t>Productos Alimenticios Agropecuarios y Forestales Adquiridos como Materia Prima</t>
  </si>
  <si>
    <t>23000 MATERIAS PRIMAS Y MATERIALES DE PRODUCCION Y COMERCIALIZACION</t>
  </si>
  <si>
    <t>Materias Primas y Materiales de Producción y Comercialización</t>
  </si>
  <si>
    <t>22300 UTENSILIOS PARA EL SERVICIO DE ALIMENTACION</t>
  </si>
  <si>
    <t>Utensilios para el Servicio de Alimentación</t>
  </si>
  <si>
    <t>22200 PRODUCTOS ALIMENTICIOS PARA ANIMALES</t>
  </si>
  <si>
    <t>Productos Alimenticios para Animales</t>
  </si>
  <si>
    <t>22100 PRODUCTOS ALIMENTICIOS PARA PERSONAS</t>
  </si>
  <si>
    <t>Productos Alimenticios para Personas</t>
  </si>
  <si>
    <t>22000 ALIMENTOS Y UTENSILIOS</t>
  </si>
  <si>
    <t>Alimentos y Utensilios</t>
  </si>
  <si>
    <t>21800 MATERIALES PARA EL REGISTRO E IDENTIFICACION DE BIENES Y PERSONAS</t>
  </si>
  <si>
    <t>Materiales para el Registro e Identificación de Bienes y Personas</t>
  </si>
  <si>
    <t>21700 MATERIALES Y UTILES DE ENSENANZA</t>
  </si>
  <si>
    <t>Materiales y Útiles de Enseñanza</t>
  </si>
  <si>
    <t>21600 MATERIAL DE LIMPIEZA</t>
  </si>
  <si>
    <t>Material de Limpieza</t>
  </si>
  <si>
    <t>21500 MATERIAL IMPRESO E INFORMACION DIGITAL</t>
  </si>
  <si>
    <t>Material Impreso e Información Digital</t>
  </si>
  <si>
    <t>21400 MATERIALES UTILES Y EQUIPOS MENORES DE TECNOLOGIAS DE LA INFORMACION Y COMUNICACIONES</t>
  </si>
  <si>
    <t>Materiales Útiles y Equipos Menores de Tecnologías de la Información y Comunicaciones</t>
  </si>
  <si>
    <t>21300 MATERIAL ESTADISTICO Y GEOGRAFICO</t>
  </si>
  <si>
    <t>Material Estadístico y Geográfico</t>
  </si>
  <si>
    <t>21200 MATERIALES Y UTILES DE IMPRESION Y REPRODUCCION</t>
  </si>
  <si>
    <t>Materiales y Útiles de Impresión y Reproducción</t>
  </si>
  <si>
    <t>21100 MATERIALES UTILES Y EQUIPOS MENORES DE OFICINA</t>
  </si>
  <si>
    <t>Materiales Útiles y Equipos Menores de Oficina</t>
  </si>
  <si>
    <t>21000 MATERIALES DE ADMINISTRACION EMISION DE DOCUMENTOS Y ARTICULOS OFICIALES</t>
  </si>
  <si>
    <t>Materiales de Administración Emisión de Documentos y Artículos Oficiales</t>
  </si>
  <si>
    <t>20000 MATERIALES Y SUMINISTROS</t>
  </si>
  <si>
    <t>Materiales y Suministros</t>
  </si>
  <si>
    <t>17100 ESTIMULOS</t>
  </si>
  <si>
    <t>Estímulos</t>
  </si>
  <si>
    <t>17000 PAGO DE ESTIMULOS A SERVIDORES PUBLICOS</t>
  </si>
  <si>
    <t>Pago de Estímulos a Servidores Públicos</t>
  </si>
  <si>
    <t>16100 PREVISIONES DE CARACTER LABORAL ECONOMICA Y DE SEGURIDAD SOCIAL</t>
  </si>
  <si>
    <t>Previsiones de Carácter Laboral Económica y de Seguridad Social</t>
  </si>
  <si>
    <t>16000 PREVISIONES</t>
  </si>
  <si>
    <t>Previsiones</t>
  </si>
  <si>
    <t>15900 OTRAS PRESTACIONES SOCIALES Y ECONOMICAS</t>
  </si>
  <si>
    <t>Otras Prestaciones Sociales y Económicas</t>
  </si>
  <si>
    <t>15400 PRESTACIONES CONTRACTUALES</t>
  </si>
  <si>
    <t>Prestaciones Contractuales</t>
  </si>
  <si>
    <t>15300 PRESTACIONES Y HABERES DE RETIRO</t>
  </si>
  <si>
    <t>Prestaciones y Haberes de Retiro</t>
  </si>
  <si>
    <t>15200 INDEMNIZACIONES</t>
  </si>
  <si>
    <t>Indemnizaciones</t>
  </si>
  <si>
    <t>15100 CUOTAS PARA EL FONDO DE AHORRO Y FONDO DE TRABAJO</t>
  </si>
  <si>
    <t>Cuotas para el Fondo de Ahorro y Fondo de Trabajo</t>
  </si>
  <si>
    <t>15000 OTRAS PRESTACIONES SOCIALES Y ECONOMICAS</t>
  </si>
  <si>
    <t>14400 APORTACIONES PARA SEGUROS</t>
  </si>
  <si>
    <t>Aportaciones para Seguros</t>
  </si>
  <si>
    <t>14300 APORTACIONES AL SISTEMA PARA EL RETIRO</t>
  </si>
  <si>
    <t>Aportaciones al Sistema para el Retiro</t>
  </si>
  <si>
    <t>14200 APORTACIONES A FONDOS DE VIVIENDA</t>
  </si>
  <si>
    <t>Aportaciones a Fondos de Vivienda</t>
  </si>
  <si>
    <t>14100 APORTACIONES DE SEGURIDAD SOCIAL</t>
  </si>
  <si>
    <t>Aportaciones de Seguridad Social</t>
  </si>
  <si>
    <t>14000 SEGURIDAD SOCIAL</t>
  </si>
  <si>
    <t>Seguridad Social</t>
  </si>
  <si>
    <t>13300 HORAS EXTRAORDINARIAS</t>
  </si>
  <si>
    <t>Honorarios Especiales</t>
  </si>
  <si>
    <t>13700 HONORARIOS ESPECIALES</t>
  </si>
  <si>
    <t>Horas Extraordinarias</t>
  </si>
  <si>
    <t>13400 COMPENSACIONES</t>
  </si>
  <si>
    <t>Compensaciones</t>
  </si>
  <si>
    <t>13200 PRIMAS DE VACACIONES DOMINICAL Y GRATIFICACION DE FIN DE ANO</t>
  </si>
  <si>
    <t>Primas de Vacaciones, Dominical y Gratificación de Fin de Año</t>
  </si>
  <si>
    <t>13100 PRIMAS POR ANOS DE SERVICIOS EFECTIVOS PRESTADOS</t>
  </si>
  <si>
    <t>Primas por Años de Servicios Efectivos Prestados</t>
  </si>
  <si>
    <t>13000 REMUNERACIONES ADICIONALES Y ESPECIALES</t>
  </si>
  <si>
    <t>Remuneraciones Adicionales y Especiales</t>
  </si>
  <si>
    <t>12200 SUELDOS BASE AL PERSONAL EVENTUAL</t>
  </si>
  <si>
    <t>Sueldos Base al Personal Eventual</t>
  </si>
  <si>
    <t>12100 HONORARIOS ASIMILABLES A SALARIOS</t>
  </si>
  <si>
    <t>Honorarios Asimilables a Salarios</t>
  </si>
  <si>
    <t>12000 REMUNERACIONES AL PERSONAL DE CARACTER TRANSITORIO</t>
  </si>
  <si>
    <t>Remuneraciones al Personal de Carácter Transitorio</t>
  </si>
  <si>
    <t>11400 REMUNERACIONES POR ADSCRIPCION LABORAL EN EL EXTRANJERO</t>
  </si>
  <si>
    <t>Remuneraciones por Adscripción Laboral en el Extranjero</t>
  </si>
  <si>
    <t>11300 SUELDOS BASE AL PERSONAL PERMANENTE</t>
  </si>
  <si>
    <t>Sueldos Base al Personal Permanente</t>
  </si>
  <si>
    <t>11000 REMUNERACIONES AL PERSONAL DE CARACTER PERMANENTE</t>
  </si>
  <si>
    <t>Remuneraciones al Personal de Carácter Permanente</t>
  </si>
  <si>
    <t>10000 SERVICIOS PERSONALES</t>
  </si>
  <si>
    <t>Servicios Personales</t>
  </si>
  <si>
    <t>Total</t>
  </si>
  <si>
    <t>Ocultar</t>
  </si>
  <si>
    <t>Importe</t>
  </si>
  <si>
    <t>Clasificador por Objeto del Gasto -Capitulo-Concepto-Partida</t>
  </si>
  <si>
    <t>Presupuesto de Egresos para el Ejercicio Fiscal 2022</t>
  </si>
  <si>
    <t>Entidad Federativa: Durango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</si>
</sst>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#,##0.00,,_ ;[Red]\-#,##0.00,,\ 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10"/>
      <color theme="0"/>
      <name val="Arial"/>
      <family val="2"/>
    </font>
    <font>
      <sz val="7"/>
      <name val="Arial"/>
      <family val="2"/>
    </font>
    <font>
      <b/>
      <sz val="11"/>
      <name val="Calibri"/>
      <family val="2"/>
      <scheme val="minor"/>
    </font>
    <font>
      <b/>
      <sz val="10"/>
      <color rgb="FFFF0000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sz val="1"/>
      <color theme="0"/>
      <name val="Arial"/>
      <family val="2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theme="6" tint="-0.249977111117893"/>
      </top>
      <bottom style="medium">
        <color theme="6" tint="-0.249977111117893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6" fillId="0" borderId="0"/>
  </cellStyleXfs>
  <cellXfs count="58">
    <xf numFmtId="0" fontId="0" fillId="0" borderId="0" xfId="0"/>
    <xf numFmtId="0" fontId="4" fillId="0" borderId="0" xfId="0" applyFont="1"/>
    <xf numFmtId="4" fontId="4" fillId="0" borderId="0" xfId="0" applyNumberFormat="1" applyFont="1"/>
    <xf numFmtId="0" fontId="2" fillId="0" borderId="0" xfId="0" applyFont="1"/>
    <xf numFmtId="3" fontId="5" fillId="0" borderId="0" xfId="0" applyNumberFormat="1" applyFont="1"/>
    <xf numFmtId="0" fontId="5" fillId="0" borderId="0" xfId="0" applyFont="1"/>
    <xf numFmtId="0" fontId="7" fillId="0" borderId="0" xfId="2" applyFont="1"/>
    <xf numFmtId="3" fontId="8" fillId="0" borderId="0" xfId="2" applyNumberFormat="1" applyFont="1"/>
    <xf numFmtId="4" fontId="0" fillId="0" borderId="0" xfId="0" applyNumberFormat="1"/>
    <xf numFmtId="0" fontId="6" fillId="0" borderId="0" xfId="2"/>
    <xf numFmtId="3" fontId="6" fillId="0" borderId="0" xfId="2" applyNumberFormat="1"/>
    <xf numFmtId="0" fontId="9" fillId="0" borderId="0" xfId="2" applyFont="1"/>
    <xf numFmtId="164" fontId="7" fillId="0" borderId="0" xfId="2" applyNumberFormat="1" applyFont="1"/>
    <xf numFmtId="3" fontId="5" fillId="0" borderId="0" xfId="1" applyNumberFormat="1" applyFont="1" applyBorder="1" applyAlignment="1"/>
    <xf numFmtId="3" fontId="5" fillId="0" borderId="1" xfId="1" applyNumberFormat="1" applyFont="1" applyBorder="1" applyAlignment="1"/>
    <xf numFmtId="0" fontId="5" fillId="0" borderId="1" xfId="0" applyFont="1" applyBorder="1" applyAlignment="1">
      <alignment horizontal="left" vertical="top" indent="3"/>
    </xf>
    <xf numFmtId="4" fontId="2" fillId="0" borderId="0" xfId="0" applyNumberFormat="1" applyFont="1"/>
    <xf numFmtId="3" fontId="5" fillId="0" borderId="1" xfId="1" applyNumberFormat="1" applyFont="1" applyBorder="1" applyAlignment="1">
      <alignment vertical="center"/>
    </xf>
    <xf numFmtId="0" fontId="5" fillId="0" borderId="1" xfId="0" applyFont="1" applyBorder="1" applyAlignment="1">
      <alignment horizontal="left" vertical="center" indent="2"/>
    </xf>
    <xf numFmtId="3" fontId="4" fillId="0" borderId="0" xfId="0" applyNumberFormat="1" applyFont="1"/>
    <xf numFmtId="0" fontId="5" fillId="0" borderId="1" xfId="0" applyFont="1" applyBorder="1" applyAlignment="1">
      <alignment horizontal="left" vertical="center" indent="1"/>
    </xf>
    <xf numFmtId="3" fontId="0" fillId="0" borderId="2" xfId="0" applyNumberFormat="1" applyBorder="1" applyAlignment="1">
      <alignment vertical="top"/>
    </xf>
    <xf numFmtId="0" fontId="0" fillId="0" borderId="0" xfId="0" applyAlignment="1">
      <alignment vertical="top"/>
    </xf>
    <xf numFmtId="0" fontId="0" fillId="0" borderId="3" xfId="0" applyBorder="1" applyAlignment="1">
      <alignment vertical="top" wrapText="1"/>
    </xf>
    <xf numFmtId="0" fontId="3" fillId="0" borderId="0" xfId="0" applyFont="1"/>
    <xf numFmtId="0" fontId="10" fillId="0" borderId="0" xfId="0" applyFont="1"/>
    <xf numFmtId="4" fontId="10" fillId="0" borderId="0" xfId="0" applyNumberFormat="1" applyFont="1"/>
    <xf numFmtId="0" fontId="11" fillId="0" borderId="0" xfId="2" applyFont="1"/>
    <xf numFmtId="164" fontId="11" fillId="0" borderId="0" xfId="2" applyNumberFormat="1" applyFont="1"/>
    <xf numFmtId="3" fontId="12" fillId="0" borderId="0" xfId="1" applyNumberFormat="1" applyFont="1" applyBorder="1" applyAlignment="1"/>
    <xf numFmtId="3" fontId="12" fillId="0" borderId="1" xfId="1" applyNumberFormat="1" applyFont="1" applyBorder="1" applyAlignment="1">
      <alignment vertical="center"/>
    </xf>
    <xf numFmtId="0" fontId="12" fillId="0" borderId="1" xfId="0" applyFont="1" applyBorder="1" applyAlignment="1">
      <alignment horizontal="left" vertical="center"/>
    </xf>
    <xf numFmtId="0" fontId="13" fillId="0" borderId="0" xfId="2" applyFont="1"/>
    <xf numFmtId="0" fontId="5" fillId="0" borderId="1" xfId="0" applyFont="1" applyBorder="1" applyAlignment="1">
      <alignment horizontal="left" vertical="center" wrapText="1" indent="2"/>
    </xf>
    <xf numFmtId="0" fontId="5" fillId="0" borderId="1" xfId="0" applyFont="1" applyBorder="1" applyAlignment="1">
      <alignment horizontal="left" indent="2"/>
    </xf>
    <xf numFmtId="0" fontId="5" fillId="0" borderId="1" xfId="0" applyFont="1" applyBorder="1" applyAlignment="1">
      <alignment horizontal="left" indent="1"/>
    </xf>
    <xf numFmtId="3" fontId="5" fillId="0" borderId="1" xfId="1" applyNumberFormat="1" applyFont="1" applyFill="1" applyBorder="1" applyAlignment="1">
      <alignment vertical="center"/>
    </xf>
    <xf numFmtId="0" fontId="0" fillId="0" borderId="0" xfId="0" applyAlignment="1">
      <alignment horizontal="left"/>
    </xf>
    <xf numFmtId="0" fontId="0" fillId="0" borderId="0" xfId="0" applyAlignment="1">
      <alignment horizontal="left" indent="2"/>
    </xf>
    <xf numFmtId="0" fontId="14" fillId="0" borderId="0" xfId="2" applyFont="1"/>
    <xf numFmtId="0" fontId="3" fillId="0" borderId="0" xfId="0" applyFont="1" applyAlignment="1">
      <alignment horizontal="left" indent="1"/>
    </xf>
    <xf numFmtId="3" fontId="5" fillId="0" borderId="4" xfId="1" applyNumberFormat="1" applyFont="1" applyBorder="1" applyAlignment="1">
      <alignment vertical="center"/>
    </xf>
    <xf numFmtId="0" fontId="5" fillId="0" borderId="4" xfId="0" applyFont="1" applyBorder="1" applyAlignment="1">
      <alignment horizontal="left" vertical="center" indent="2"/>
    </xf>
    <xf numFmtId="0" fontId="5" fillId="0" borderId="5" xfId="0" applyFont="1" applyBorder="1" applyAlignment="1">
      <alignment horizontal="left" vertical="center" indent="2"/>
    </xf>
    <xf numFmtId="0" fontId="0" fillId="2" borderId="0" xfId="0" applyFill="1" applyAlignment="1">
      <alignment horizontal="left"/>
    </xf>
    <xf numFmtId="0" fontId="15" fillId="0" borderId="0" xfId="0" applyFont="1"/>
    <xf numFmtId="4" fontId="15" fillId="0" borderId="0" xfId="0" applyNumberFormat="1" applyFont="1"/>
    <xf numFmtId="3" fontId="2" fillId="0" borderId="0" xfId="0" applyNumberFormat="1" applyFont="1"/>
    <xf numFmtId="3" fontId="13" fillId="0" borderId="0" xfId="1" applyNumberFormat="1" applyFont="1" applyFill="1" applyBorder="1" applyAlignment="1">
      <alignment horizontal="right" vertical="center" wrapText="1"/>
    </xf>
    <xf numFmtId="3" fontId="13" fillId="0" borderId="6" xfId="1" applyNumberFormat="1" applyFont="1" applyFill="1" applyBorder="1" applyAlignment="1">
      <alignment vertical="center" wrapText="1"/>
    </xf>
    <xf numFmtId="0" fontId="13" fillId="0" borderId="1" xfId="2" applyFont="1" applyBorder="1" applyAlignment="1">
      <alignment horizontal="center" vertical="center"/>
    </xf>
    <xf numFmtId="0" fontId="13" fillId="0" borderId="0" xfId="2" applyFont="1" applyAlignment="1">
      <alignment horizontal="center"/>
    </xf>
    <xf numFmtId="0" fontId="13" fillId="0" borderId="1" xfId="2" applyFont="1" applyBorder="1" applyAlignment="1">
      <alignment horizontal="center"/>
    </xf>
    <xf numFmtId="3" fontId="13" fillId="0" borderId="0" xfId="1" applyNumberFormat="1" applyFont="1" applyBorder="1" applyAlignment="1"/>
    <xf numFmtId="3" fontId="13" fillId="0" borderId="1" xfId="1" applyNumberFormat="1" applyFont="1" applyBorder="1" applyAlignment="1"/>
    <xf numFmtId="4" fontId="3" fillId="0" borderId="7" xfId="0" applyNumberFormat="1" applyFont="1" applyBorder="1"/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</cellXfs>
  <cellStyles count="3">
    <cellStyle name="Millares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fa03dpp09\dpp\2018\Proyecto\04Presupuesto\Anexos\Anexo%20X%20Fideicomisos%20P&#250;blicos%20del%20Estado%20de%20Durango\OPDS\00%20CONCENTRAD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fa03dpp31\DPP\10.6.4.71\2018\Proyecto\04Presupuesto\Anexos\Anexo%20X%20Fideicomisos%20P&#250;blicos%20del%20Estado%20de%20Durango\OPDS\00%20CONCENTRADO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4.71\dpp\2017\Proyecto\04Presupuesto\Anexos\Equidad\SEDESOE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4.71\dpp\2017\Proyecto\04Presupuesto\Anexos\Equidad\Anexo%20V.%20Equidad%20de%20Genero%20SRNYMA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fa03dpp09\dpp\2018\Proyecto\04Presupuesto\Anexos\Anexo%20VI%20Atenci&#243;n%20de%20Ni&#241;as.%20Ni&#241;os%20y%20Adolescentes%20en%20el%20Estado\OPDS\00%20CONCENTRADO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4.71\dpp\2017\Proyecto\04Presupuesto\Anexos\Equidad\0_Concentrado_Equidadg&#233;nero_2016111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deicomiso"/>
      <sheetName val="Hoja3"/>
    </sheetNames>
    <sheetDataSet>
      <sheetData sheetId="0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neamientos"/>
      <sheetName val="Equidad_Género_Ejecutivo"/>
      <sheetName val="Hoja3"/>
    </sheetNames>
    <sheetDataSet>
      <sheetData sheetId="0"/>
      <sheetData sheetId="1"/>
      <sheetData sheetId="2">
        <row r="26">
          <cell r="A26" t="str">
            <v>Total</v>
          </cell>
        </row>
        <row r="27">
          <cell r="A27" t="str">
            <v>Parcial</v>
          </cell>
        </row>
        <row r="28">
          <cell r="A28" t="str">
            <v>Cálculo Demográfico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neamientos"/>
      <sheetName val="Equidad_Género_Ejecutivo"/>
      <sheetName val="Hoja3"/>
    </sheetNames>
    <sheetDataSet>
      <sheetData sheetId="0"/>
      <sheetData sheetId="1"/>
      <sheetData sheetId="2">
        <row r="23">
          <cell r="A23" t="str">
            <v>Total</v>
          </cell>
        </row>
        <row r="24">
          <cell r="A24" t="str">
            <v>Parcial</v>
          </cell>
        </row>
        <row r="31">
          <cell r="A31" t="str">
            <v>DESPACHO DEL EJECUTIVO</v>
          </cell>
        </row>
        <row r="32">
          <cell r="A32" t="str">
            <v>SECRETARIA GENERAL DE GOBIERNO</v>
          </cell>
        </row>
        <row r="33">
          <cell r="A33" t="str">
            <v>SECRETARIA DE FINANZAS Y DE ADMINISTRACION</v>
          </cell>
        </row>
        <row r="34">
          <cell r="A34" t="str">
            <v>SECRETARIA DE COMUNICACIONES Y OBRAS PUBLICAS</v>
          </cell>
        </row>
        <row r="35">
          <cell r="A35" t="str">
            <v>SECRETARIA DE DESARROLLO ECONOMICO</v>
          </cell>
        </row>
        <row r="36">
          <cell r="A36" t="str">
            <v>SECRETARIA DE AGRICULTURA GANADERIA Y DESARROLLO RURAL</v>
          </cell>
        </row>
        <row r="37">
          <cell r="A37" t="str">
            <v>SECRETARIA DE EDUCACION</v>
          </cell>
        </row>
        <row r="38">
          <cell r="A38" t="str">
            <v>SECRETARIA DE CONTRALORIA</v>
          </cell>
        </row>
        <row r="39">
          <cell r="A39" t="str">
            <v>SECRETARIA DE RECURSOS NATURALES Y MEDIO AMBIENTE</v>
          </cell>
        </row>
        <row r="40">
          <cell r="A40" t="str">
            <v>SECRETARIA DE SEGURIDAD PUBLICA</v>
          </cell>
        </row>
        <row r="41">
          <cell r="A41" t="str">
            <v>SECRETARIA DE DESARROLLO SOCIAL</v>
          </cell>
        </row>
        <row r="42">
          <cell r="A42" t="str">
            <v>FISCALIA GENERAL DEL ESTADO</v>
          </cell>
        </row>
        <row r="43">
          <cell r="A43" t="str">
            <v>SECRETARIA DE TURISMO</v>
          </cell>
        </row>
        <row r="44">
          <cell r="A44" t="str">
            <v>SECRETARIA DEL TRABAJO Y PREVISION SOCIAL</v>
          </cell>
        </row>
        <row r="45">
          <cell r="A45" t="str">
            <v>PODER LEGISLATIVO</v>
          </cell>
        </row>
        <row r="46">
          <cell r="A46" t="str">
            <v>PODER JUDICIAL</v>
          </cell>
        </row>
        <row r="47">
          <cell r="A47" t="str">
            <v>UNIVERSIDAD JUAREZ</v>
          </cell>
        </row>
        <row r="48">
          <cell r="A48" t="str">
            <v>INSTITUTO ELECTORAL Y DE PARTICIPACION CIUDADANA DEL ESTADO DE DURANGO</v>
          </cell>
        </row>
        <row r="49">
          <cell r="A49" t="str">
            <v>COMISION ESTATAL DE DERECHOS HUMANOS</v>
          </cell>
        </row>
        <row r="50">
          <cell r="A50" t="str">
            <v>INSTITUTO DURANGUENSE DE ACCESO A LA INFORMACION PUBLICA Y DE PROTECCION DE DATOS PERSONALES</v>
          </cell>
        </row>
        <row r="51">
          <cell r="A51" t="str">
            <v>TRIBUNAL ELECTORAL DEL ESTADO DE DURANGO</v>
          </cell>
        </row>
        <row r="52">
          <cell r="A52" t="str">
            <v>INSTITUTO DE EVALUACION DE POLITICAS PUBLICAS DEL ESTADO DE DURANGO</v>
          </cell>
        </row>
        <row r="53">
          <cell r="A53" t="str">
            <v>ORGANISMO IMPLEMENTADOR DE LA REFORMA PENAL</v>
          </cell>
        </row>
        <row r="54">
          <cell r="A54" t="str">
            <v>SECRETARIADO EJECUTIVO DEL CONSEJO ESTATAL DE SEGURIDAD PUBLICA</v>
          </cell>
        </row>
        <row r="55">
          <cell r="A55" t="str">
            <v>INSTITUTO PARA EL DESARROLLO MUNICIPAL DEL ESTADO DE DURANGO</v>
          </cell>
        </row>
        <row r="56">
          <cell r="A56" t="str">
            <v>DIRECCION DE TRANSPORTE AEREO DEL GOBIERNO DEL ESTADO (DITRAGE)</v>
          </cell>
        </row>
        <row r="57">
          <cell r="A57" t="str">
            <v>COMISION DE AGUAS DEL ESTADO</v>
          </cell>
        </row>
        <row r="58">
          <cell r="A58" t="str">
            <v>CENTRO CULTURAL Y DE CONVENCIONES DEL ESTADO DE DURANGO</v>
          </cell>
        </row>
        <row r="59">
          <cell r="A59" t="str">
            <v>SERVICIOS DE SALUD DEL ESTADO</v>
          </cell>
        </row>
        <row r="60">
          <cell r="A60" t="str">
            <v>DESARROLLO INTEGRAL DE LA FAMILIA</v>
          </cell>
        </row>
        <row r="61">
          <cell r="A61" t="str">
            <v>REGIMEN ESTATAL DE PROTECCION SOCIAL EN SALUD</v>
          </cell>
        </row>
        <row r="62">
          <cell r="A62" t="str">
            <v>COLEGIO DE BACHILLERES</v>
          </cell>
        </row>
        <row r="63">
          <cell r="A63" t="str">
            <v>CONSEJO DE CIENCIA Y TECNOLOGIA</v>
          </cell>
        </row>
        <row r="64">
          <cell r="A64" t="str">
            <v>COLEGIO NACIONAL DE EDUCACION PROFESIONAL TECNICA</v>
          </cell>
        </row>
        <row r="65">
          <cell r="A65" t="str">
            <v>COLEGIO DE ESTUDIOS CIENTIFICOS Y TECNOLOGICOS</v>
          </cell>
        </row>
        <row r="66">
          <cell r="A66" t="str">
            <v>INSTITUTO DURANGUENSE DE EDUCACION PARA ADULTOS</v>
          </cell>
        </row>
        <row r="67">
          <cell r="A67" t="str">
            <v>INSTITUTO TECNOLOGICO DE CIUDAD LERDO</v>
          </cell>
        </row>
        <row r="68">
          <cell r="A68" t="str">
            <v>INSTITUTO TECNOLOGICO DE LOS LLANOS</v>
          </cell>
        </row>
        <row r="69">
          <cell r="A69" t="str">
            <v>INSTITUTO TECNOLOGICO DE SANTIAGO PAPASQUIARO</v>
          </cell>
        </row>
        <row r="70">
          <cell r="A70" t="str">
            <v>INSTITUTO DE CULTURA DEL ESTADO DE DURANGO</v>
          </cell>
        </row>
        <row r="71">
          <cell r="A71" t="str">
            <v>SISTEMA ESTATAL DE TELESECUNDARIAS</v>
          </cell>
        </row>
        <row r="72">
          <cell r="A72" t="str">
            <v>UNIVERSIDAD PEDAGOGICA DE DURANGO</v>
          </cell>
        </row>
        <row r="73">
          <cell r="A73" t="str">
            <v>UNIVERSIDAD POLITECNICA DURANGO</v>
          </cell>
        </row>
        <row r="74">
          <cell r="A74" t="str">
            <v>UNIVERSIDAD POLITECNICA GOMEZ PALACIO</v>
          </cell>
        </row>
        <row r="75">
          <cell r="A75" t="str">
            <v>BENEMERITA Y CENTENARIA ESCUELA NORMAL DEL ESTADO</v>
          </cell>
        </row>
        <row r="76">
          <cell r="A76" t="str">
            <v>INSTITUTO PARA LA INFRAESTRUCTURA FISICA EDUCATIVA DEL ESTADO DE DURANGO</v>
          </cell>
        </row>
        <row r="77">
          <cell r="A77" t="str">
            <v>INSTITUTO TECNOLOGICO DE SANTA MARIA DEL ORO</v>
          </cell>
        </row>
        <row r="78">
          <cell r="A78" t="str">
            <v>UNIVERSIDAD TECNOLOGICA DE DURANGO</v>
          </cell>
        </row>
        <row r="79">
          <cell r="A79" t="str">
            <v>UNIVERSIDAD TECNOLOGICA DE LA LAGUNA</v>
          </cell>
        </row>
        <row r="80">
          <cell r="A80" t="str">
            <v>UNIVERSIDAD TECNOLOGICA DE EL MEZQUITAL</v>
          </cell>
        </row>
        <row r="81">
          <cell r="A81" t="str">
            <v>BEBELECHE MUSEO INTERACTIVO DE DURANGO</v>
          </cell>
        </row>
        <row r="82">
          <cell r="A82" t="str">
            <v>UNIVERSIDAD TECNOLOGICA DE POANAS</v>
          </cell>
        </row>
        <row r="83">
          <cell r="A83" t="str">
            <v>UNIVERSIDAD POLITECNICA DE CUENCAME</v>
          </cell>
        </row>
        <row r="84">
          <cell r="A84" t="str">
            <v>UNIVERSIDAD TECNOLOGICA DE RODEO</v>
          </cell>
        </row>
        <row r="85">
          <cell r="A85" t="str">
            <v>INSTITUTO DURANGUENSE DE LA JUVENTUD</v>
          </cell>
        </row>
        <row r="86">
          <cell r="A86" t="str">
            <v>INSTITUTO DE LA MUJER DURANGUENSE</v>
          </cell>
        </row>
        <row r="87">
          <cell r="A87" t="str">
            <v>COMISION ESTATAL DE SUELO Y VIVIENDA DE DURANGO</v>
          </cell>
        </row>
        <row r="88">
          <cell r="A88" t="str">
            <v>FERIAS ESPECTACULOS Y PASEOS TURISTICOS DE DURANGO</v>
          </cell>
        </row>
        <row r="89">
          <cell r="A89" t="str">
            <v>DIRECCION DE PENSIONES DEL ESTADO DE DURANGO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ructivo"/>
      <sheetName val="Infancia_"/>
      <sheetName val="Hoja3"/>
    </sheetNames>
    <sheetDataSet>
      <sheetData sheetId="0"/>
      <sheetData sheetId="1"/>
      <sheetData sheetId="2">
        <row r="1">
          <cell r="A1" t="str">
            <v>Derecho a la vida, a la supervivencia y al desarrollo</v>
          </cell>
        </row>
        <row r="2">
          <cell r="A2" t="str">
            <v>Derecho de prioridad</v>
          </cell>
        </row>
        <row r="3">
          <cell r="A3" t="str">
            <v>Derecho a la identidad</v>
          </cell>
        </row>
        <row r="4">
          <cell r="A4" t="str">
            <v>Derecho a vivir en familia</v>
          </cell>
        </row>
        <row r="5">
          <cell r="A5" t="str">
            <v>Derecho a la igualdad sustantiva</v>
          </cell>
        </row>
        <row r="6">
          <cell r="A6" t="str">
            <v>Derecho a no ser discriminado</v>
          </cell>
        </row>
        <row r="7">
          <cell r="A7" t="str">
            <v>Derecho a vivir en condiciones de bienestar y a un sano desarrollo integral</v>
          </cell>
        </row>
        <row r="8">
          <cell r="A8" t="str">
            <v>Derecho a una vida libre de violencia y a la integridad personal</v>
          </cell>
        </row>
        <row r="9">
          <cell r="A9" t="str">
            <v>Derecho a la protección de la salud y a la seguridad social</v>
          </cell>
        </row>
        <row r="10">
          <cell r="A10" t="str">
            <v>Derecho a la inclusión de niñas, niños y adolescentes con discapacidad</v>
          </cell>
        </row>
        <row r="11">
          <cell r="A11" t="str">
            <v>Derecho a la educación</v>
          </cell>
        </row>
        <row r="12">
          <cell r="A12" t="str">
            <v>Derecho al descanso y al esparcimiento</v>
          </cell>
        </row>
        <row r="13">
          <cell r="A13" t="str">
            <v>Derecho a la libertad de convicciones éticas, pensamiento, conciencia, religión y cultura</v>
          </cell>
        </row>
        <row r="14">
          <cell r="A14" t="str">
            <v>Derecho a la libertad de expresión y de acceso a la información</v>
          </cell>
        </row>
        <row r="15">
          <cell r="A15" t="str">
            <v>Derecho de participación</v>
          </cell>
        </row>
        <row r="16">
          <cell r="A16" t="str">
            <v>Derecho de asociación y reunión</v>
          </cell>
        </row>
        <row r="17">
          <cell r="A17" t="str">
            <v>Derecho a la intimidad</v>
          </cell>
        </row>
        <row r="18">
          <cell r="A18" t="str">
            <v>Derecho a la seguridad jurídica y al debido proceso</v>
          </cell>
        </row>
        <row r="19">
          <cell r="A19" t="str">
            <v>Derechos de niñas, niños y adolescentes migrantes</v>
          </cell>
        </row>
        <row r="20">
          <cell r="A20" t="str">
            <v>Derecho de acceso a las tecnologías de la información y comunicación, así como a los servicios de radiodifusión y telecomunicaciones, incluido el de banda ancha e Internet, en términos de lo previsto en la Ley Federal de Telecomunicaciones y Radiodifusión. Para tales efectos, el Estado establecerá condiciones de competencia efectiva en la prestación de dichos servicios.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.G _"/>
      <sheetName val="E.G _ (CONAC)"/>
      <sheetName val="Originales"/>
      <sheetName val="E.G"/>
      <sheetName val="Hoja1"/>
      <sheetName val="E.G BASE"/>
      <sheetName val="Anexo"/>
    </sheetNames>
    <sheetDataSet>
      <sheetData sheetId="0"/>
      <sheetData sheetId="1"/>
      <sheetData sheetId="2"/>
      <sheetData sheetId="3"/>
      <sheetData sheetId="4">
        <row r="1">
          <cell r="B1" t="str">
            <v>Concepto</v>
          </cell>
          <cell r="C1" t="str">
            <v>Suma de A37_TOTAL</v>
          </cell>
        </row>
        <row r="2">
          <cell r="A2" t="str">
            <v>101000000</v>
          </cell>
          <cell r="B2" t="str">
            <v>101000000 RESPETO Y DEFENSA A LOS DERECHOS DE LOS NIÑOS</v>
          </cell>
          <cell r="C2">
            <v>0</v>
          </cell>
        </row>
        <row r="3">
          <cell r="A3" t="str">
            <v>101010000</v>
          </cell>
          <cell r="B3" t="str">
            <v>101010000 PROGRAMA CASA HOGAR DIF</v>
          </cell>
          <cell r="C3">
            <v>0</v>
          </cell>
        </row>
        <row r="4">
          <cell r="A4" t="str">
            <v>101010103</v>
          </cell>
          <cell r="B4" t="str">
            <v>101010103 RESGUARDO A MUJERES Y SUS HIJOS E HIJAS VICTIMAS DE VIOLENCIA EN SITUACION DE RIESGO</v>
          </cell>
          <cell r="C4">
            <v>0</v>
          </cell>
        </row>
        <row r="5">
          <cell r="A5" t="str">
            <v>101010106</v>
          </cell>
          <cell r="B5" t="str">
            <v>101010106 ATENCION EDUCATIVA, CULTURAL Y DEPORTIVA</v>
          </cell>
          <cell r="C5">
            <v>0</v>
          </cell>
        </row>
        <row r="6">
          <cell r="A6" t="str">
            <v>101010109</v>
          </cell>
          <cell r="B6" t="str">
            <v>101010109 ATENCION INTEGRAL TEMPORAL Y PERMANENTE A NIÑOS, NIÑAS Y ADOLESCENTES QUE SE ENCUENTRAN EN ESTADO DE</v>
          </cell>
          <cell r="C6">
            <v>0</v>
          </cell>
        </row>
        <row r="7">
          <cell r="A7" t="str">
            <v>101010112</v>
          </cell>
          <cell r="B7" t="str">
            <v>101010112 PROTECCION JURIDICA Y/O SOCIAL MEDIANTE TRAMITES DE INDOLE FAMILIAR</v>
          </cell>
          <cell r="C7">
            <v>0</v>
          </cell>
        </row>
        <row r="8">
          <cell r="A8" t="str">
            <v>101010506</v>
          </cell>
          <cell r="B8" t="str">
            <v>101010506 MENORES REINTEGRADOS POR ADOPCION</v>
          </cell>
          <cell r="C8">
            <v>0</v>
          </cell>
        </row>
        <row r="9">
          <cell r="A9" t="str">
            <v>101010518</v>
          </cell>
          <cell r="B9" t="str">
            <v>101010518 PROMOCION Y DIFUSION DE LOS DERECHOS DE LAS NIÑAS, NIÑOS Y ADOLESCENTES</v>
          </cell>
          <cell r="C9">
            <v>0</v>
          </cell>
        </row>
        <row r="10">
          <cell r="A10" t="str">
            <v>101020000</v>
          </cell>
          <cell r="B10" t="str">
            <v>101020000 PROGRAMA DE LA DEFENSA DEL MENOR, LA MUJER Y LA FAMILIA</v>
          </cell>
          <cell r="C10">
            <v>0</v>
          </cell>
        </row>
        <row r="11">
          <cell r="A11" t="str">
            <v>101020106</v>
          </cell>
          <cell r="B11" t="str">
            <v>101020106 ATENDER REPORTES DE MALTRATO INFANTIL EN EL ESTADO</v>
          </cell>
          <cell r="C11">
            <v>0</v>
          </cell>
        </row>
        <row r="12">
          <cell r="A12" t="str">
            <v>101020503</v>
          </cell>
          <cell r="B12" t="str">
            <v>101020503 BRINDAR ASESORIA JURIDICA A FAMILIAS EN EL ESTADO</v>
          </cell>
          <cell r="C12">
            <v>0</v>
          </cell>
        </row>
        <row r="13">
          <cell r="A13" t="str">
            <v>101021003</v>
          </cell>
          <cell r="B13" t="str">
            <v>101021003 OTORGAR EN ADOPCION A MENORES DIF</v>
          </cell>
          <cell r="C13">
            <v>0</v>
          </cell>
        </row>
        <row r="14">
          <cell r="A14" t="str">
            <v>102000000</v>
          </cell>
          <cell r="B14" t="str">
            <v>102000000 COMBATE A LAS ADICCIONES Y PROMOCION DE UNA VIDA SANA</v>
          </cell>
          <cell r="C14">
            <v>0</v>
          </cell>
        </row>
        <row r="15">
          <cell r="A15" t="str">
            <v>102010000</v>
          </cell>
          <cell r="B15" t="str">
            <v>102010000 SERVICIOS DE SALUD MAS EQUITATIVOS Y DE CALIDAD</v>
          </cell>
          <cell r="C15">
            <v>0</v>
          </cell>
        </row>
        <row r="16">
          <cell r="A16" t="str">
            <v>102010106</v>
          </cell>
          <cell r="B16" t="str">
            <v>102010106 DOTACION DE INFRAESTRUCTURA SUFICIENTE, EQUIPAMIENTO OPTIMO E INSUMOS SEGUROS PARA LA SALUD</v>
          </cell>
          <cell r="C16">
            <v>0</v>
          </cell>
        </row>
        <row r="17">
          <cell r="A17" t="str">
            <v>102010109</v>
          </cell>
          <cell r="B17" t="str">
            <v>102010109 ESTABLECERMIENTO DE POLITICAS DE CALIDAD Y FORTALECER LAS ACCIONES NORMATIVAS EN EL SISTEMA ESTATAL DE SALUD</v>
          </cell>
          <cell r="C17">
            <v>0</v>
          </cell>
        </row>
        <row r="18">
          <cell r="A18" t="str">
            <v>102010112</v>
          </cell>
          <cell r="B18" t="str">
            <v>102010112 OTORGAMIENTO APOYOS ECONOMICOS Y EN ESPECIE A LA COMUNIDAD VULNERABLE</v>
          </cell>
          <cell r="C18">
            <v>0</v>
          </cell>
        </row>
        <row r="19">
          <cell r="A19" t="str">
            <v>102010115</v>
          </cell>
          <cell r="B19" t="str">
            <v>102010115 PRESTACION DE ATENCION MEDICA DE PRIMER, SEGUNDO Y TERCER NIVEL A LA POBLACION DE RESPONSABILIDAD</v>
          </cell>
          <cell r="C19">
            <v>0</v>
          </cell>
        </row>
        <row r="20">
          <cell r="A20" t="str">
            <v>102020000</v>
          </cell>
          <cell r="B20" t="str">
            <v>102020000 PROGRAMA DE ATENCION A PERSONAS CON PROBLEMAS DE ALCOHOLISMO Y ADICCIONES MISION KORIAN</v>
          </cell>
          <cell r="C20">
            <v>0</v>
          </cell>
        </row>
        <row r="21">
          <cell r="A21" t="str">
            <v>102020103</v>
          </cell>
          <cell r="B21" t="str">
            <v>102020103 TERAPIA DE GRUPO</v>
          </cell>
          <cell r="C21">
            <v>0</v>
          </cell>
        </row>
        <row r="22">
          <cell r="A22" t="str">
            <v>103000000</v>
          </cell>
          <cell r="B22" t="str">
            <v>103000000 ATENCION DIGNA Y DESARROLLO INTEGRAL PARA PERSONAS CON DISCAPACIDAD</v>
          </cell>
          <cell r="C22">
            <v>0</v>
          </cell>
        </row>
        <row r="23">
          <cell r="A23" t="str">
            <v>103010000</v>
          </cell>
          <cell r="B23" t="str">
            <v>103010000 PROGRAMA DE ATENCION Y SOCIALIZACION PARA PERSONAS CON DISCAPACIDAD INTELECTUAL</v>
          </cell>
          <cell r="C23">
            <v>0</v>
          </cell>
        </row>
        <row r="24">
          <cell r="A24" t="str">
            <v>103010103</v>
          </cell>
          <cell r="B24" t="str">
            <v>103010103 TALLER DE ESCOBAS Y TRAPEADORES</v>
          </cell>
          <cell r="C24">
            <v>0</v>
          </cell>
        </row>
        <row r="25">
          <cell r="A25" t="str">
            <v>103010106</v>
          </cell>
          <cell r="B25" t="str">
            <v>103010106 ATENCION Y PROMOCION DE  LA INCLUSION SOCIAL DE PERSONAS CON DISCAPACIDAD</v>
          </cell>
          <cell r="C25">
            <v>0</v>
          </cell>
        </row>
        <row r="26">
          <cell r="A26" t="str">
            <v>103010109</v>
          </cell>
          <cell r="B26" t="str">
            <v>103010109 CAPACITACION PRODUCTIVA Y SOCIALIZACION DE PERSONAS CON DISCAPACIDAD</v>
          </cell>
          <cell r="C26">
            <v>0</v>
          </cell>
        </row>
        <row r="27">
          <cell r="A27" t="str">
            <v>103010115</v>
          </cell>
          <cell r="B27" t="str">
            <v>103010115 APOYOS ASISTENCIALES</v>
          </cell>
          <cell r="C27">
            <v>0</v>
          </cell>
        </row>
        <row r="28">
          <cell r="A28" t="str">
            <v>103010118</v>
          </cell>
          <cell r="B28" t="str">
            <v>103010118 ATENCION MEDICA Y QUIRURGICA DE ALTA ESPECIALIDAD EXTRAMUROS</v>
          </cell>
          <cell r="C28">
            <v>0</v>
          </cell>
        </row>
        <row r="29">
          <cell r="A29" t="str">
            <v>103010503</v>
          </cell>
          <cell r="B29" t="str">
            <v>103010503 FORMACION PEDAGOGICA</v>
          </cell>
          <cell r="C29">
            <v>0</v>
          </cell>
        </row>
        <row r="30">
          <cell r="A30" t="str">
            <v>103010506</v>
          </cell>
          <cell r="B30" t="str">
            <v>103010506 FORMACION ARTISTICA Y CULTURAL</v>
          </cell>
          <cell r="C30">
            <v>0</v>
          </cell>
        </row>
        <row r="31">
          <cell r="A31" t="str">
            <v>103020000</v>
          </cell>
          <cell r="B31" t="str">
            <v>103020000 PROGRAMA DE REHABILITACION Y EDUCACION ESPECIAL DE DURANGO</v>
          </cell>
          <cell r="C31">
            <v>0</v>
          </cell>
        </row>
        <row r="32">
          <cell r="A32" t="str">
            <v>103020103</v>
          </cell>
          <cell r="B32" t="str">
            <v>103020103 CONSULTAS MEDICAS Y PARAMEDICA DE ESPECIALIDAD</v>
          </cell>
          <cell r="C32">
            <v>0</v>
          </cell>
        </row>
        <row r="33">
          <cell r="A33" t="str">
            <v>103020106</v>
          </cell>
          <cell r="B33" t="str">
            <v>103020106 TERAPIAS FISICAS Y DE NEURODESARROLLO REHABILTATORIAS</v>
          </cell>
          <cell r="C33">
            <v>0</v>
          </cell>
        </row>
        <row r="34">
          <cell r="A34" t="str">
            <v>103020506</v>
          </cell>
          <cell r="B34" t="str">
            <v>103020506 LICENCIATURA EN TERAPIA FISICA</v>
          </cell>
          <cell r="C34">
            <v>0</v>
          </cell>
        </row>
        <row r="35">
          <cell r="A35" t="str">
            <v>103030000</v>
          </cell>
          <cell r="B35" t="str">
            <v>103030000 PROGRAMA DE ATENCION A PERSONAS CON DISCAPACIDAD EN CREE GOMEZ PALACIO</v>
          </cell>
          <cell r="C35">
            <v>0</v>
          </cell>
        </row>
        <row r="36">
          <cell r="A36" t="str">
            <v>103030106</v>
          </cell>
          <cell r="B36" t="str">
            <v>103030106 PROPORCIONAR TERAPIAS FISICA, OCUPACIONAL Y LENGUAJE</v>
          </cell>
          <cell r="C36">
            <v>0</v>
          </cell>
        </row>
        <row r="37">
          <cell r="A37" t="str">
            <v>103040000</v>
          </cell>
          <cell r="B37" t="str">
            <v>103040000 PROGRAMA PARA LA COMISION ESTATAL COORDINADORA PARA PERSONAS CON DISCAPACIDAD EN EL ESTADO DE DURANGO</v>
          </cell>
          <cell r="C37">
            <v>0</v>
          </cell>
        </row>
        <row r="38">
          <cell r="A38" t="str">
            <v>103040106</v>
          </cell>
          <cell r="B38" t="str">
            <v>103040106 INTEGRACION, EJECUCION Y EVALUACION DEL PROGRAMA ESTATAL PARA LA INTEGRACION SOCIAL DE PERSONAS CON DISCAPACIDAD</v>
          </cell>
          <cell r="C38">
            <v>0</v>
          </cell>
        </row>
        <row r="39">
          <cell r="A39" t="str">
            <v>103041003</v>
          </cell>
          <cell r="B39" t="str">
            <v>103041003 ACTUALIZACION DE PADRONES DE CREDENCIALIZACION PARA PERSONAS CON DISCAPACIDAD</v>
          </cell>
          <cell r="C39">
            <v>0</v>
          </cell>
        </row>
        <row r="40">
          <cell r="A40" t="str">
            <v>103041006</v>
          </cell>
          <cell r="B40" t="str">
            <v>103041006 PROMOCION DE LOS DERECHOS DE LAS PERSONAS CON DISCAPACIDAD</v>
          </cell>
          <cell r="C40">
            <v>0</v>
          </cell>
        </row>
        <row r="41">
          <cell r="A41" t="str">
            <v>104000000</v>
          </cell>
          <cell r="B41" t="str">
            <v>104000000 RECONOCIMIENTO PLENO AL VALOR DE LOS ADULTOS MAYORES</v>
          </cell>
          <cell r="C41">
            <v>0</v>
          </cell>
        </row>
        <row r="42">
          <cell r="A42" t="str">
            <v>104010000</v>
          </cell>
          <cell r="B42" t="str">
            <v>104010000 CIUDAD DEL ANCIANO</v>
          </cell>
          <cell r="C42">
            <v>0</v>
          </cell>
        </row>
        <row r="43">
          <cell r="A43" t="str">
            <v>104010103</v>
          </cell>
          <cell r="B43" t="str">
            <v>104010103 ATENCION ASISTENCIAL AL ADULTO MAYOR EN CIUDAD DEL ANCIANO</v>
          </cell>
          <cell r="C43">
            <v>0</v>
          </cell>
        </row>
        <row r="44">
          <cell r="A44" t="str">
            <v>104010106</v>
          </cell>
          <cell r="B44" t="str">
            <v>104010106 ATENCION INTEGRAL AL ADULTO MAYOR EN ESCUELA DE LA TERCERA EDAD</v>
          </cell>
          <cell r="C44">
            <v>0</v>
          </cell>
        </row>
        <row r="45">
          <cell r="A45" t="str">
            <v>104010506</v>
          </cell>
          <cell r="B45" t="str">
            <v>104010506 ESTANCIA DE ALOJAMIENTO</v>
          </cell>
          <cell r="C45">
            <v>0</v>
          </cell>
        </row>
        <row r="46">
          <cell r="A46" t="str">
            <v>104011015</v>
          </cell>
          <cell r="B46" t="str">
            <v>104011015 CAMPAMENTOS Y PASEOS</v>
          </cell>
          <cell r="C46">
            <v>0</v>
          </cell>
        </row>
        <row r="47">
          <cell r="A47" t="str">
            <v>104020000</v>
          </cell>
          <cell r="B47" t="str">
            <v>104020000 PROGRAMA DE ESCUELA DE LA TERCERA EDAD</v>
          </cell>
          <cell r="C47">
            <v>0</v>
          </cell>
        </row>
        <row r="48">
          <cell r="A48" t="str">
            <v>104020503</v>
          </cell>
          <cell r="B48" t="str">
            <v>104020503 REALIZACION Y PARTICIPACION EN EVENTOS SOCIALES, PASEOS Y CAMPAMENTOS</v>
          </cell>
          <cell r="C48">
            <v>0</v>
          </cell>
        </row>
        <row r="49">
          <cell r="A49" t="str">
            <v>104020506</v>
          </cell>
          <cell r="B49" t="str">
            <v>104020506 CAPACITACION Y FORMACION LABORAL Y ARTISTICA (TALLERES DE ELABORACION DE ARTESANIAS, CULTURALES Y ARTISTICAS)</v>
          </cell>
          <cell r="C49">
            <v>0</v>
          </cell>
        </row>
        <row r="50">
          <cell r="A50" t="str">
            <v>105000000</v>
          </cell>
          <cell r="B50" t="str">
            <v>105000000 ATENCION INTEGRAL A LA FAMILIA</v>
          </cell>
          <cell r="C50">
            <v>0</v>
          </cell>
        </row>
        <row r="51">
          <cell r="A51" t="str">
            <v>105010000</v>
          </cell>
          <cell r="B51" t="str">
            <v>105010000 INTEGRACION Y DESARROLLO DE LAS FAMILIAS Y GRUPOS VULNERABLES DEL ESTADO</v>
          </cell>
          <cell r="C51">
            <v>0</v>
          </cell>
        </row>
        <row r="52">
          <cell r="A52" t="str">
            <v>105010103</v>
          </cell>
          <cell r="B52" t="str">
            <v>105010103 ENTREGA DE DESAYUNOS ESCOLARES A MENORES DE ESCASOS RECURSOS QUE CURSAN EL NIVEL BASICO EDUCATIVO PUBLICO</v>
          </cell>
          <cell r="C52">
            <v>0</v>
          </cell>
        </row>
        <row r="53">
          <cell r="A53" t="str">
            <v>105011006</v>
          </cell>
          <cell r="B53" t="str">
            <v>105011006 MEJORAMIENTO DE LA EFICIENCIA ADMINISTRATIVA EN APOYO A LOS PROGRAMAS, AREAS Y CENTROS DIF</v>
          </cell>
          <cell r="C53">
            <v>0</v>
          </cell>
        </row>
        <row r="54">
          <cell r="A54" t="str">
            <v>105012009</v>
          </cell>
          <cell r="B54" t="str">
            <v>105012009 DIFUSION, PREVENCION Y DEFENSA AL RESPETO DE LOS DERECHOS DE LAS NIÑAS Y LOS NIÑOS</v>
          </cell>
          <cell r="C54">
            <v>0</v>
          </cell>
        </row>
        <row r="55">
          <cell r="A55" t="str">
            <v>105020000</v>
          </cell>
          <cell r="B55" t="str">
            <v>105020000 PROGRAMA DE APOYO A PROGRAMAS ASISTENCIALES</v>
          </cell>
          <cell r="C55">
            <v>0</v>
          </cell>
        </row>
        <row r="56">
          <cell r="A56" t="str">
            <v>105020103</v>
          </cell>
          <cell r="B56" t="str">
            <v>105020103 ENTREGA DE AYUDAS FUNCIONALES</v>
          </cell>
          <cell r="C56">
            <v>0</v>
          </cell>
        </row>
        <row r="57">
          <cell r="A57" t="str">
            <v>105020106</v>
          </cell>
          <cell r="B57" t="str">
            <v>105020106 ENTREGA DE APOYOS DIVERSOS</v>
          </cell>
          <cell r="C57">
            <v>0</v>
          </cell>
        </row>
        <row r="58">
          <cell r="A58" t="str">
            <v>105020109</v>
          </cell>
          <cell r="B58" t="str">
            <v>105020109 ENTREGA DE APOYO DE MEDICAMENTOS</v>
          </cell>
          <cell r="C58">
            <v>0</v>
          </cell>
        </row>
        <row r="59">
          <cell r="A59" t="str">
            <v>105020506</v>
          </cell>
          <cell r="B59" t="str">
            <v>105020506 IMPARTICION DE TALLERES CULTURALES, DEPORTIVOS, RECREATIVOS, ARTESANALES, PRODUCTIVOS, ARTISTICOS Y FORMATIVOS</v>
          </cell>
          <cell r="C59">
            <v>0</v>
          </cell>
        </row>
        <row r="60">
          <cell r="A60" t="str">
            <v>105030000</v>
          </cell>
          <cell r="B60" t="str">
            <v>105030000 PROGRAMA DE EFICIENCIA ADMINISTRATIVA</v>
          </cell>
          <cell r="C60">
            <v>0</v>
          </cell>
        </row>
        <row r="61">
          <cell r="A61" t="str">
            <v>105030103</v>
          </cell>
          <cell r="B61" t="str">
            <v>105030103 USO EFICIENTE DE LAS TECNOLOGIAS DE LA INFORMACION Y COMUNICACION (TICS)</v>
          </cell>
          <cell r="C61">
            <v>0</v>
          </cell>
        </row>
        <row r="62">
          <cell r="A62" t="str">
            <v>105030106</v>
          </cell>
          <cell r="B62" t="str">
            <v>105030106 CONDUCCION, SEGUIMIENTO, CONTROL Y EVALUACION DE ACTIVIDADES</v>
          </cell>
          <cell r="C62">
            <v>0</v>
          </cell>
        </row>
        <row r="63">
          <cell r="A63" t="str">
            <v>105030109</v>
          </cell>
          <cell r="B63" t="str">
            <v>105030109 ASISTENCIA SOCIAL ALIMENTARIA</v>
          </cell>
          <cell r="C63">
            <v>0</v>
          </cell>
        </row>
        <row r="64">
          <cell r="A64" t="str">
            <v>105030503</v>
          </cell>
          <cell r="B64" t="str">
            <v>105030503 MEJORA EN LA ADMINISTRACION DEL RECURSO HUMANO</v>
          </cell>
          <cell r="C64">
            <v>0</v>
          </cell>
        </row>
        <row r="65">
          <cell r="A65" t="str">
            <v>105030506</v>
          </cell>
          <cell r="B65" t="str">
            <v>105030506 USO EFICIENTE DE RECURSOS MATERIALES Y FINANCIEROS</v>
          </cell>
          <cell r="C65">
            <v>0</v>
          </cell>
        </row>
        <row r="66">
          <cell r="A66" t="str">
            <v>105030509</v>
          </cell>
          <cell r="B66" t="str">
            <v>105030509 ENTREGA DE SERVICIOS GENERALES A LAS AREAS DIF</v>
          </cell>
          <cell r="C66">
            <v>0</v>
          </cell>
        </row>
        <row r="67">
          <cell r="A67" t="str">
            <v>105040000</v>
          </cell>
          <cell r="B67" t="str">
            <v>105040000 PROGRMA CASA REFUGIO ESPERANZA</v>
          </cell>
          <cell r="C67">
            <v>0</v>
          </cell>
        </row>
        <row r="68">
          <cell r="A68" t="str">
            <v>105040103</v>
          </cell>
          <cell r="B68" t="str">
            <v>105040103 PROPORCIONAR SEGURIDAD Y PROTECCION A LAS MUJERES, SUS HIJOS E HIJAS CON EL FIN DE SALVAGUARDAR SU INTEGRIDAD FISICA E INCLUSO SU VIDA</v>
          </cell>
          <cell r="C68">
            <v>0</v>
          </cell>
        </row>
        <row r="69">
          <cell r="A69" t="str">
            <v>105040106</v>
          </cell>
          <cell r="B69" t="str">
            <v>105040106 ATENCION OPORTUNA DEL RECURSO MATERIAL Y FINANCIERO</v>
          </cell>
          <cell r="C69">
            <v>0</v>
          </cell>
        </row>
        <row r="70">
          <cell r="A70" t="str">
            <v>105040503</v>
          </cell>
          <cell r="B70" t="str">
            <v>105040503 USO EFICIENTE DE LAS TECNOLOGIAS DE INFORMACION Y COMUNICACION (TICS)</v>
          </cell>
          <cell r="C70">
            <v>0</v>
          </cell>
        </row>
        <row r="71">
          <cell r="A71" t="str">
            <v>105040506</v>
          </cell>
          <cell r="B71" t="str">
            <v>105040506 PLANEACION Y COORDINACION DE EVENTOS ASISTENCIALES</v>
          </cell>
          <cell r="C71">
            <v>0</v>
          </cell>
        </row>
        <row r="72">
          <cell r="A72" t="str">
            <v>105050000</v>
          </cell>
          <cell r="B72" t="str">
            <v>105050000 PROGRAMA DE DESARROLLO COMUNITARIO</v>
          </cell>
          <cell r="C72">
            <v>0</v>
          </cell>
        </row>
        <row r="73">
          <cell r="A73" t="str">
            <v>105050103</v>
          </cell>
          <cell r="B73" t="str">
            <v>105050103 FORMACION DE GRUPOS DE DESARROLLO</v>
          </cell>
          <cell r="C73">
            <v>0</v>
          </cell>
        </row>
        <row r="74">
          <cell r="A74" t="str">
            <v>105050106</v>
          </cell>
          <cell r="B74" t="str">
            <v>105050106 CAPACITACION A LOS GRUPOS DE DESARROLLO</v>
          </cell>
          <cell r="C74">
            <v>0</v>
          </cell>
        </row>
        <row r="75">
          <cell r="A75" t="str">
            <v>105060000</v>
          </cell>
          <cell r="B75" t="str">
            <v>105060000 PROGRAMA DE ATENCION AL DESARROLLO FAMILIAR Y HUMANO</v>
          </cell>
          <cell r="C75">
            <v>0</v>
          </cell>
        </row>
        <row r="76">
          <cell r="A76" t="str">
            <v>105061009</v>
          </cell>
          <cell r="B76" t="str">
            <v>105061009 REALIZACION DE ENCUENTROS FAMILIARES</v>
          </cell>
          <cell r="C76">
            <v>0</v>
          </cell>
        </row>
        <row r="77">
          <cell r="A77" t="str">
            <v>105062003</v>
          </cell>
          <cell r="B77" t="str">
            <v>105062003 IMPARTICION DE TALLERES CULTURALES, DEPORTIVOS, RECREATIVOS, ARTESANALES, PRODUCTIVOS, ARTISTICOS Y FORMATIVOS</v>
          </cell>
          <cell r="C77">
            <v>0</v>
          </cell>
        </row>
        <row r="78">
          <cell r="A78" t="str">
            <v>105070000</v>
          </cell>
          <cell r="B78" t="str">
            <v>105070000 PROGRAMA DE EVENTOS RECAUDATORIOS Y DE ASISTENCIA SOCIAL</v>
          </cell>
          <cell r="C78">
            <v>0</v>
          </cell>
        </row>
        <row r="79">
          <cell r="A79" t="str">
            <v>105070109</v>
          </cell>
          <cell r="B79" t="str">
            <v>105070109 PLANEACION Y COORDINACION DE EVENTOS SOCIALES, DIA DE LA MADRE, DIA DEL NIÑO</v>
          </cell>
          <cell r="C79">
            <v>0</v>
          </cell>
        </row>
        <row r="80">
          <cell r="A80" t="str">
            <v>105080000</v>
          </cell>
          <cell r="B80" t="str">
            <v>105080000 PROGRAMA DE CIRUGIA EXTRAMUROS</v>
          </cell>
          <cell r="C80">
            <v>0</v>
          </cell>
        </row>
        <row r="81">
          <cell r="A81" t="str">
            <v>105080109</v>
          </cell>
          <cell r="B81" t="str">
            <v>105080109 CIRUGIA DE ORTOPEDIA PERMANENTE</v>
          </cell>
          <cell r="C81">
            <v>0</v>
          </cell>
        </row>
        <row r="82">
          <cell r="A82" t="str">
            <v>105080506</v>
          </cell>
          <cell r="B82" t="str">
            <v>105080506 ESTUDIOS DE MASTOGRAFIAS</v>
          </cell>
          <cell r="C82">
            <v>0</v>
          </cell>
        </row>
        <row r="83">
          <cell r="A83" t="str">
            <v>105090000</v>
          </cell>
          <cell r="B83" t="str">
            <v>105090000 PROGRAMA DE PSICOTERAPIA FAMILIAR</v>
          </cell>
          <cell r="C83">
            <v>0</v>
          </cell>
        </row>
        <row r="84">
          <cell r="A84" t="str">
            <v>105090112</v>
          </cell>
          <cell r="B84" t="str">
            <v>105090112 ATENCION EN TERAPIA FAMILIAR</v>
          </cell>
          <cell r="C84">
            <v>0</v>
          </cell>
        </row>
        <row r="85">
          <cell r="A85" t="str">
            <v>105100000</v>
          </cell>
          <cell r="B85" t="str">
            <v>105100000 PROGRAMA DE ASISTENCIA SOCIAL ALIMENTARIA</v>
          </cell>
          <cell r="C85">
            <v>0</v>
          </cell>
        </row>
        <row r="86">
          <cell r="A86" t="str">
            <v>105100103</v>
          </cell>
          <cell r="B86" t="str">
            <v>105100103 ENTREGAS SUFICIENTES Y OPORTUNAS DE APOYOS ALIMENTARIOS, EN LOS 39 MUNICIPIOS DEL ESTADO</v>
          </cell>
          <cell r="C86">
            <v>0</v>
          </cell>
        </row>
        <row r="87">
          <cell r="A87" t="str">
            <v>105100109</v>
          </cell>
          <cell r="B87" t="str">
            <v>105100109 LA SUPERVISION DEL PROGRAMA DE ASISTENCIA SOCIAL ALIMENTARIA EN LOS 39 MUNICIPOS DEL ESTADO</v>
          </cell>
          <cell r="C87">
            <v>0</v>
          </cell>
        </row>
        <row r="88">
          <cell r="A88" t="str">
            <v>105110000</v>
          </cell>
          <cell r="B88" t="str">
            <v>105110000 PROGRAMA DE COMEDOR ESTUDIANTIL</v>
          </cell>
          <cell r="C88">
            <v>0</v>
          </cell>
        </row>
        <row r="89">
          <cell r="A89" t="str">
            <v>105110103</v>
          </cell>
          <cell r="B89" t="str">
            <v>105110103 REVISA Y APRUEBA SOLICITUDES DE APOYO ALIMENTARIO A ESTUDIANTES</v>
          </cell>
          <cell r="C89">
            <v>0</v>
          </cell>
        </row>
        <row r="90">
          <cell r="A90" t="str">
            <v>105110503</v>
          </cell>
          <cell r="B90" t="str">
            <v>105110503 ENTREGA DE APOYO ALIMENTARIO A ESTUDIANTES (DESAYUNO, COMIDA Y CENA)</v>
          </cell>
          <cell r="C90">
            <v>0</v>
          </cell>
        </row>
        <row r="91">
          <cell r="A91" t="str">
            <v>194000000</v>
          </cell>
          <cell r="B91" t="str">
            <v>194000000 DIALOGO Y CONSTRUCCION DE CONSENSOS CON TODAS LAS FUERZAS POLITICAS</v>
          </cell>
          <cell r="C91">
            <v>237019207</v>
          </cell>
        </row>
        <row r="92">
          <cell r="A92" t="str">
            <v>194020000</v>
          </cell>
          <cell r="B92" t="str">
            <v>194020000 PROGRAMA DE COORDINACION ESTRATEGICA DE LAS ACTIVIDADES DEL EJECUTIVO</v>
          </cell>
          <cell r="C92">
            <v>198305700</v>
          </cell>
        </row>
        <row r="93">
          <cell r="A93" t="str">
            <v>194020103</v>
          </cell>
          <cell r="B93" t="str">
            <v>194020103 DIFUSION DE LAS DIFERENTES ACCIONES DE GOBIERNO</v>
          </cell>
          <cell r="C93">
            <v>53135686</v>
          </cell>
        </row>
        <row r="94">
          <cell r="A94" t="str">
            <v>194020106</v>
          </cell>
          <cell r="B94" t="str">
            <v>194020106 POSICIONAMIENTO DE LA IMAGEN QUE IDENTIFICA AL GOBIERNO DEL ESTADO</v>
          </cell>
          <cell r="C94">
            <v>16702550</v>
          </cell>
        </row>
        <row r="95">
          <cell r="A95" t="str">
            <v>194020109</v>
          </cell>
          <cell r="B95" t="str">
            <v>194020109 CONSTRUCCION DE BUENAS RELACIONES A PARTIR DE UNA PUBLICIDAD FAVORABLE DEL GOBERNADOR DEL ESTADO</v>
          </cell>
          <cell r="C95">
            <v>7730531</v>
          </cell>
        </row>
        <row r="96">
          <cell r="A96" t="str">
            <v>194020112</v>
          </cell>
          <cell r="B96" t="str">
            <v>194020112 RENDICION DE RESULTADOS DEL EJERCICIO DE RECURSOS PUBLICOS</v>
          </cell>
          <cell r="C96">
            <v>10735191</v>
          </cell>
        </row>
        <row r="97">
          <cell r="A97" t="str">
            <v>194020501</v>
          </cell>
          <cell r="B97" t="str">
            <v>194020501 DEFINIR ESTRATEGIAS ESTATALES</v>
          </cell>
          <cell r="C97">
            <v>10602034</v>
          </cell>
        </row>
        <row r="98">
          <cell r="A98" t="str">
            <v>194020503</v>
          </cell>
          <cell r="B98" t="str">
            <v>194020503 CONTROL DE LA AGENDA DEL EJECUTIVO</v>
          </cell>
          <cell r="C98">
            <v>15923014</v>
          </cell>
        </row>
        <row r="99">
          <cell r="A99" t="str">
            <v>194020509</v>
          </cell>
          <cell r="B99" t="str">
            <v>194020509 SEGUIMIENTO A LOS ACUERDOS, ORDENES Y COMPROMISOS DEL GOBERNADOR</v>
          </cell>
          <cell r="C99">
            <v>46188330</v>
          </cell>
        </row>
        <row r="100">
          <cell r="A100" t="str">
            <v>194020515</v>
          </cell>
          <cell r="B100" t="str">
            <v>194020515 DISPOSICION DE TRANSPORTE AEREO QUE FACILITE EL ACCESO A LAS ACCIONES DE GOBIERNO</v>
          </cell>
          <cell r="C100">
            <v>16593373</v>
          </cell>
        </row>
        <row r="101">
          <cell r="A101" t="str">
            <v>194020518</v>
          </cell>
          <cell r="B101" t="str">
            <v>194020518 COORDINACION DE ACCIONES DE SEGURIDAD,  PROTOCOLO, APOYO LOGISTICO Y OPERATIVIDAD EN LOS EVENTOS</v>
          </cell>
          <cell r="C101">
            <v>20334436</v>
          </cell>
        </row>
        <row r="102">
          <cell r="A102" t="str">
            <v>194020521</v>
          </cell>
          <cell r="B102" t="str">
            <v>194020521 SOCIALIZACION DE LA CONSTITUCION POLITICA DE DURANGO</v>
          </cell>
          <cell r="C102">
            <v>144000</v>
          </cell>
        </row>
        <row r="103">
          <cell r="A103" t="str">
            <v>194021003</v>
          </cell>
          <cell r="B103" t="str">
            <v>194021003 SEGUIMIENTO AL EJERCICIO Y CONTROL DEL GASTO PUBLICO DEL DESPACHO DEL EJECUTIVO</v>
          </cell>
          <cell r="C103">
            <v>216555</v>
          </cell>
        </row>
        <row r="104">
          <cell r="A104" t="str">
            <v>194030000</v>
          </cell>
          <cell r="B104" t="str">
            <v>194030000 PROGRAMA DE GOBERNABILIDAD Y CONSENSOS</v>
          </cell>
          <cell r="C104">
            <v>38713507</v>
          </cell>
        </row>
        <row r="105">
          <cell r="A105" t="str">
            <v>194030103</v>
          </cell>
          <cell r="B105" t="str">
            <v>194030103 CONCILIACION DE ACUERDOS</v>
          </cell>
          <cell r="C105">
            <v>20255161</v>
          </cell>
        </row>
        <row r="106">
          <cell r="A106" t="str">
            <v>194030106</v>
          </cell>
          <cell r="B106" t="str">
            <v>194030106 REALIZACION DE EVENTOS CIVICOS</v>
          </cell>
          <cell r="C106">
            <v>681420</v>
          </cell>
        </row>
        <row r="107">
          <cell r="A107" t="str">
            <v>194030109</v>
          </cell>
          <cell r="B107" t="str">
            <v>194030109 APOYO A ORGANIZACIONES</v>
          </cell>
          <cell r="C107">
            <v>973020</v>
          </cell>
        </row>
        <row r="108">
          <cell r="A108" t="str">
            <v>194030112</v>
          </cell>
          <cell r="B108" t="str">
            <v>194030112 COORDINACION CON LOS OTROS PODERES DEL ESTADO Y LOS AYUNTAMIENTOS</v>
          </cell>
          <cell r="C108">
            <v>16803906</v>
          </cell>
        </row>
        <row r="109">
          <cell r="A109" t="str">
            <v>195000000</v>
          </cell>
          <cell r="B109" t="str">
            <v>195000000 INSTITUCIONES ELECTORALES FUERTES E IMPARCIALES</v>
          </cell>
          <cell r="C109">
            <v>146072729</v>
          </cell>
        </row>
        <row r="110">
          <cell r="A110" t="str">
            <v>195010000</v>
          </cell>
          <cell r="B110" t="str">
            <v>195010000 AVANZAR EN LA DEMOCRACIA PARTICIPATIVA, ENTRE SOCIEDAD Y PARTIDOS POLITICOS</v>
          </cell>
          <cell r="C110">
            <v>146072729</v>
          </cell>
        </row>
        <row r="111">
          <cell r="A111" t="str">
            <v>195010103</v>
          </cell>
          <cell r="B111" t="str">
            <v>195010103 DESARROLLO DE PROCESOS ELECTORALES</v>
          </cell>
          <cell r="C111">
            <v>146072729</v>
          </cell>
        </row>
        <row r="112">
          <cell r="A112" t="str">
            <v>196000000</v>
          </cell>
          <cell r="B112" t="str">
            <v>196000000 COORDINACION Y COOPERACION INSTITUCIONAL CON OTROS PODERES Y ORDENES DE GOBIERNO</v>
          </cell>
          <cell r="C112">
            <v>186875827</v>
          </cell>
        </row>
        <row r="113">
          <cell r="A113" t="str">
            <v>196010000</v>
          </cell>
          <cell r="B113" t="str">
            <v>196010000 GENERACION DE UN ESCENARIO OPTIMO PARA LA GOBERNABILIDAD Y LEGISLACION</v>
          </cell>
          <cell r="C113">
            <v>182604500</v>
          </cell>
        </row>
        <row r="114">
          <cell r="A114" t="str">
            <v>196010103</v>
          </cell>
          <cell r="B114" t="str">
            <v>196010103 CONSTRUCCION DE ACUERDOS LEGISLATIVOS ENTRE SOCIEDAD Y GOBIERNO</v>
          </cell>
          <cell r="C114">
            <v>109483687</v>
          </cell>
        </row>
        <row r="115">
          <cell r="A115" t="str">
            <v>196010106</v>
          </cell>
          <cell r="B115" t="str">
            <v>196010106 ANALISIS Y EVALUACION DE LAS INICIATIVAS DE LEY PRESENTADOS</v>
          </cell>
          <cell r="C115">
            <v>73120813</v>
          </cell>
        </row>
        <row r="116">
          <cell r="A116" t="str">
            <v>196040000</v>
          </cell>
          <cell r="B116" t="str">
            <v>196040000 PROGRAMA PARA EL DESARROLLO DE LA  ADMINISTRACION PUBLICA MUNICIPAL</v>
          </cell>
          <cell r="C116">
            <v>4271327</v>
          </cell>
        </row>
        <row r="117">
          <cell r="A117" t="str">
            <v>196040103</v>
          </cell>
          <cell r="B117" t="str">
            <v>196040103 DISEÑO PROGRAMA DE CAPACITACION DE FUNCIONARIOS PUBLICOS MUNICIPALES</v>
          </cell>
          <cell r="C117">
            <v>328573</v>
          </cell>
        </row>
        <row r="118">
          <cell r="A118" t="str">
            <v>196040106</v>
          </cell>
          <cell r="B118" t="str">
            <v>196040106 DESARROLLO DE HABILIDADES DE FUNCIONARIOS PUBLICOS MUNICIPALES</v>
          </cell>
          <cell r="C118">
            <v>328573</v>
          </cell>
        </row>
        <row r="119">
          <cell r="A119" t="str">
            <v>196040109</v>
          </cell>
          <cell r="B119" t="str">
            <v>196040109 ASISTENCIA TECNICA A FUNCIONARIOS PUBLICOS MUNICIPALES</v>
          </cell>
          <cell r="C119">
            <v>328573</v>
          </cell>
        </row>
        <row r="120">
          <cell r="A120" t="str">
            <v>196040503</v>
          </cell>
          <cell r="B120" t="str">
            <v>196040503 CELEBRACION DE CONVENIOS INSTITUCIONALES</v>
          </cell>
          <cell r="C120">
            <v>328573</v>
          </cell>
        </row>
        <row r="121">
          <cell r="A121" t="str">
            <v>196040506</v>
          </cell>
          <cell r="B121" t="str">
            <v>196040506 REALIZACION DE REUNIONES MENSUALES DE FUNCIONARIOS MUNICIPALES CON DEPENDENCIAS FEDERALES Y ESTATALES</v>
          </cell>
          <cell r="C121">
            <v>328573</v>
          </cell>
        </row>
        <row r="122">
          <cell r="A122" t="str">
            <v>196041003</v>
          </cell>
          <cell r="B122" t="str">
            <v>196041003 IMPULSO EN LA PARTICIPACION DEL PROGRAMA FEDERAL AGENDA PARA EL DESARROLLO MUNICIPAL (ADL)</v>
          </cell>
          <cell r="C122">
            <v>328573</v>
          </cell>
        </row>
        <row r="123">
          <cell r="A123" t="str">
            <v>196041006</v>
          </cell>
          <cell r="B123" t="str">
            <v>196041006 APOYO EN ESTRATEGIAS PARA EL DESARROLLO INTEGRAL DE LOS MUNICIPIOS</v>
          </cell>
          <cell r="C123">
            <v>328573</v>
          </cell>
        </row>
        <row r="124">
          <cell r="A124" t="str">
            <v>196041503</v>
          </cell>
          <cell r="B124" t="str">
            <v>196041503 MANTENIMIENTO DEL SISTEMA ESTATAL DE INFORMACION MUNICIPAL</v>
          </cell>
          <cell r="C124">
            <v>328573</v>
          </cell>
        </row>
        <row r="125">
          <cell r="A125" t="str">
            <v>196041506</v>
          </cell>
          <cell r="B125" t="str">
            <v>196041506 ALIMENTACION DE BASES DE DATOS</v>
          </cell>
          <cell r="C125">
            <v>328573</v>
          </cell>
        </row>
        <row r="126">
          <cell r="A126" t="str">
            <v>196041509</v>
          </cell>
          <cell r="B126" t="str">
            <v xml:space="preserve">196041509 RECOPILACION DE INFORMACION PARA SISTEMA </v>
          </cell>
          <cell r="C126">
            <v>328573</v>
          </cell>
        </row>
        <row r="127">
          <cell r="A127" t="str">
            <v>196042003</v>
          </cell>
          <cell r="B127" t="str">
            <v>196042003 ELABORACION DE LA NORMATIVIDAD INTERNA</v>
          </cell>
          <cell r="C127">
            <v>328573</v>
          </cell>
        </row>
        <row r="128">
          <cell r="A128" t="str">
            <v>196042006</v>
          </cell>
          <cell r="B128" t="str">
            <v>196042006 CAPACITACION DE PERSONAL DEL INSTITUTO</v>
          </cell>
          <cell r="C128">
            <v>328543</v>
          </cell>
        </row>
        <row r="129">
          <cell r="A129" t="str">
            <v>196042009</v>
          </cell>
          <cell r="B129" t="str">
            <v>196042009 MEJORAMIENTO DE LA COMUNICACION INTERNA</v>
          </cell>
          <cell r="C129">
            <v>328481</v>
          </cell>
        </row>
        <row r="130">
          <cell r="A130" t="str">
            <v>197000000</v>
          </cell>
          <cell r="B130" t="str">
            <v>197000000 MODERNIZACION ADMINISTRATIVA Y CALIDAD EN LA ATENCION A LOS CIUDADANOS</v>
          </cell>
          <cell r="C130">
            <v>435940746</v>
          </cell>
        </row>
        <row r="131">
          <cell r="A131" t="str">
            <v>197010000</v>
          </cell>
          <cell r="B131" t="str">
            <v>197010000 PROGRAMA DEL REGISTRO CIVIL</v>
          </cell>
          <cell r="C131">
            <v>169896</v>
          </cell>
        </row>
        <row r="132">
          <cell r="A132" t="str">
            <v>197010115</v>
          </cell>
          <cell r="B132" t="str">
            <v>197010115 REALIZAR TRAMITES Y CORRECCIONES DE ACTOS REGISTRALES EN MENOR TIEMPO</v>
          </cell>
          <cell r="C132">
            <v>169896</v>
          </cell>
        </row>
        <row r="133">
          <cell r="A133" t="str">
            <v>197030000</v>
          </cell>
          <cell r="B133" t="str">
            <v>197030000 PROGRAMA DEL TRANSPORTE PUBLICO</v>
          </cell>
          <cell r="C133">
            <v>21730586</v>
          </cell>
        </row>
        <row r="134">
          <cell r="A134" t="str">
            <v>197030103</v>
          </cell>
          <cell r="B134" t="str">
            <v>197030103 CONCESIONES</v>
          </cell>
          <cell r="C134">
            <v>20992586</v>
          </cell>
        </row>
        <row r="135">
          <cell r="A135" t="str">
            <v>197030106</v>
          </cell>
          <cell r="B135" t="str">
            <v>197030106 INSPECCION</v>
          </cell>
          <cell r="C135">
            <v>738000</v>
          </cell>
        </row>
        <row r="136">
          <cell r="A136" t="str">
            <v>197050000</v>
          </cell>
          <cell r="B136" t="str">
            <v>197050000 PROGRAMA DE MODERNIZACION DEL PERIODICO OFICIAL</v>
          </cell>
          <cell r="C136">
            <v>2145764</v>
          </cell>
        </row>
        <row r="137">
          <cell r="A137" t="str">
            <v>197050103</v>
          </cell>
          <cell r="B137" t="str">
            <v>197050103 REGISTRO Y ARCHIVO DEL PERIODICO OFICIAL</v>
          </cell>
          <cell r="C137">
            <v>2145764</v>
          </cell>
        </row>
        <row r="138">
          <cell r="A138" t="str">
            <v>197060000</v>
          </cell>
          <cell r="B138" t="str">
            <v>197060000 PROGRAMA DEL ARCHIVO HISTORICO</v>
          </cell>
          <cell r="C138">
            <v>60826722</v>
          </cell>
        </row>
        <row r="139">
          <cell r="A139" t="str">
            <v>197060103</v>
          </cell>
          <cell r="B139" t="str">
            <v>197060103 ORGANIZACION Y CLASIFICACION DEL ARCHIVO DE CONCENTRACION</v>
          </cell>
          <cell r="C139">
            <v>3041138</v>
          </cell>
        </row>
        <row r="140">
          <cell r="A140" t="str">
            <v>197060112</v>
          </cell>
          <cell r="B140" t="str">
            <v>197060112 TRAMITES Y SERVICIOS</v>
          </cell>
          <cell r="C140">
            <v>57785584</v>
          </cell>
        </row>
        <row r="141">
          <cell r="A141" t="str">
            <v>197070000</v>
          </cell>
          <cell r="B141" t="str">
            <v>197070000 PROGRAMA DE POLITICA POBLACIONAL</v>
          </cell>
          <cell r="C141">
            <v>3591834</v>
          </cell>
        </row>
        <row r="142">
          <cell r="A142" t="str">
            <v>197070503</v>
          </cell>
          <cell r="B142" t="str">
            <v>197070503 FOCALIZACION DE INFORMACION SOCIODEMOGRAFICA</v>
          </cell>
          <cell r="C142">
            <v>1836195</v>
          </cell>
        </row>
        <row r="143">
          <cell r="A143" t="str">
            <v>197070506</v>
          </cell>
          <cell r="B143" t="str">
            <v>197070506 DISEÑO E IMPRESION DE MATERIALES DIVERSOS</v>
          </cell>
          <cell r="C143">
            <v>1755639</v>
          </cell>
        </row>
        <row r="144">
          <cell r="A144" t="str">
            <v>197080000</v>
          </cell>
          <cell r="B144" t="str">
            <v>197080000 INFRAESTRUCTURA GUBERNAMENTAL</v>
          </cell>
          <cell r="C144">
            <v>11103505</v>
          </cell>
        </row>
        <row r="145">
          <cell r="A145" t="str">
            <v>197080109</v>
          </cell>
          <cell r="B145" t="str">
            <v>197080109 EJECUCION DE OBRA DE INFRAESTRUCTURA GUBERNAMENTAL</v>
          </cell>
          <cell r="C145">
            <v>11103505</v>
          </cell>
        </row>
        <row r="146">
          <cell r="A146" t="str">
            <v>197090000</v>
          </cell>
          <cell r="B146" t="str">
            <v>197090000 SISTEMA DE PENSIONES</v>
          </cell>
          <cell r="C146">
            <v>210085965</v>
          </cell>
        </row>
        <row r="147">
          <cell r="A147" t="str">
            <v>197090103</v>
          </cell>
          <cell r="B147" t="str">
            <v xml:space="preserve">197090103 OTORGAR PENSIONES Y JUBILACIONES </v>
          </cell>
          <cell r="C147">
            <v>210085965</v>
          </cell>
        </row>
        <row r="148">
          <cell r="A148" t="str">
            <v>197100000</v>
          </cell>
          <cell r="B148" t="str">
            <v>197100000 FORTALECIMIENTO INSTITUCIONAL A TRAVES DE TECNOLOGIAS DE LA INFORMACION Y COMUNICACIONES</v>
          </cell>
          <cell r="C148">
            <v>126286474</v>
          </cell>
        </row>
        <row r="149">
          <cell r="A149" t="str">
            <v>197100103</v>
          </cell>
          <cell r="B149" t="str">
            <v>197100103 ARRENDAMIENTO DE EQUIPO DE TELECOMUNICACIONES</v>
          </cell>
          <cell r="C149">
            <v>240000</v>
          </cell>
        </row>
        <row r="150">
          <cell r="A150" t="str">
            <v>197100106</v>
          </cell>
          <cell r="B150" t="str">
            <v>197100106 SOPORTE AL EQUIPO DE TELECOMUNICACIONES</v>
          </cell>
          <cell r="C150">
            <v>4601613</v>
          </cell>
        </row>
        <row r="151">
          <cell r="A151" t="str">
            <v>197100112</v>
          </cell>
          <cell r="B151" t="str">
            <v>197100112 ATENCION EN SERVICIOS DE TELECOMUNICACIONES</v>
          </cell>
          <cell r="C151">
            <v>9887376</v>
          </cell>
        </row>
        <row r="152">
          <cell r="A152" t="str">
            <v>197100503</v>
          </cell>
          <cell r="B152" t="str">
            <v>197100503 DESARROLLO Y ADQUISICION DE SISTEMAS DE INFORMACION</v>
          </cell>
          <cell r="C152">
            <v>14773481</v>
          </cell>
        </row>
        <row r="153">
          <cell r="A153" t="str">
            <v>197100506</v>
          </cell>
          <cell r="B153" t="str">
            <v>197100506 PROPORCIONAR EL SERVICIO DE SOPORTE Y MANTENIMIENTO DE SISTEMAS DE INFORMACION</v>
          </cell>
          <cell r="C153">
            <v>58832699</v>
          </cell>
        </row>
        <row r="154">
          <cell r="A154" t="str">
            <v>197100509</v>
          </cell>
          <cell r="B154" t="str">
            <v>197100509 PROCESAMIENTO DE LA NOMINA DE GOBIERNO DEL ESTADO</v>
          </cell>
          <cell r="C154">
            <v>2035700</v>
          </cell>
        </row>
        <row r="155">
          <cell r="A155" t="str">
            <v>197101003</v>
          </cell>
          <cell r="B155" t="str">
            <v>197101003 GESTION DE SERVICIOS CORPORATIVOS</v>
          </cell>
          <cell r="C155">
            <v>6900</v>
          </cell>
        </row>
        <row r="156">
          <cell r="A156" t="str">
            <v>197101006</v>
          </cell>
          <cell r="B156" t="str">
            <v>197101006 GESTION ESTRATEGICA</v>
          </cell>
          <cell r="C156">
            <v>26342101</v>
          </cell>
        </row>
        <row r="157">
          <cell r="A157" t="str">
            <v>197101009</v>
          </cell>
          <cell r="B157" t="str">
            <v>197101009 ADMINISTRACION DE RECURSOS MATERIALES Y FINANCIEROS</v>
          </cell>
          <cell r="C157">
            <v>9407444</v>
          </cell>
        </row>
        <row r="158">
          <cell r="A158" t="str">
            <v>197101012</v>
          </cell>
          <cell r="B158" t="str">
            <v>197101012 PLANEACION Y ADMINISTRACION DE PROYECTOS</v>
          </cell>
          <cell r="C158">
            <v>159160</v>
          </cell>
        </row>
        <row r="159">
          <cell r="A159" t="str">
            <v>198000000</v>
          </cell>
          <cell r="B159" t="str">
            <v>198000000 CULTURA DE TRANSPARENCIA Y RENDICION DE CUENTAS</v>
          </cell>
          <cell r="C159">
            <v>100279346</v>
          </cell>
        </row>
        <row r="160">
          <cell r="A160" t="str">
            <v>198020000</v>
          </cell>
          <cell r="B160" t="str">
            <v>198020000 ACCESO A LA INFORMACION PUBLICA Y PROTECCION DE DATOS PERSONALES</v>
          </cell>
          <cell r="C160">
            <v>20246688</v>
          </cell>
        </row>
        <row r="161">
          <cell r="A161" t="str">
            <v>198020103</v>
          </cell>
          <cell r="B161" t="str">
            <v>198020103 INFORMAR A LOS CIUDADANOS SOBRE DATOS GUBERNAMENTALES</v>
          </cell>
          <cell r="C161">
            <v>20246688</v>
          </cell>
        </row>
        <row r="162">
          <cell r="A162" t="str">
            <v>198050000</v>
          </cell>
          <cell r="B162" t="str">
            <v>198050000 FISCALIZACION DE LAS CUENTAS PUBLICAS ESTATALES</v>
          </cell>
          <cell r="C162">
            <v>42677885</v>
          </cell>
        </row>
        <row r="163">
          <cell r="A163" t="str">
            <v>198050103</v>
          </cell>
          <cell r="B163" t="str">
            <v>198050103 VERIFICAR LA GESTION FINANCIERA DE LOS PODERES DEL ESTADO Y LOS AYUNTAMIENTOS</v>
          </cell>
          <cell r="C163">
            <v>42677885</v>
          </cell>
        </row>
        <row r="164">
          <cell r="A164" t="str">
            <v>198060000</v>
          </cell>
          <cell r="B164" t="str">
            <v>198060000 ACCESO A LA INFORMACION PUBLICA</v>
          </cell>
          <cell r="C164">
            <v>16470</v>
          </cell>
        </row>
        <row r="165">
          <cell r="A165" t="str">
            <v>198060103</v>
          </cell>
          <cell r="B165" t="str">
            <v xml:space="preserve">198060103 SOLICITA INFORMACION A SUJETOS OBLIGADOS </v>
          </cell>
          <cell r="C165">
            <v>4115</v>
          </cell>
        </row>
        <row r="166">
          <cell r="A166" t="str">
            <v>198060106</v>
          </cell>
          <cell r="B166" t="str">
            <v xml:space="preserve">198060106 ELABORA ACUERDO ADMINISTRATIVO DE RESPUESTA </v>
          </cell>
          <cell r="C166">
            <v>4125</v>
          </cell>
        </row>
        <row r="167">
          <cell r="A167" t="str">
            <v>198060503</v>
          </cell>
          <cell r="B167" t="str">
            <v xml:space="preserve">198060503 REQUIERE INFORMACION MATERIA DEL RECURSO </v>
          </cell>
          <cell r="C167">
            <v>4115</v>
          </cell>
        </row>
        <row r="168">
          <cell r="A168" t="str">
            <v>198060506</v>
          </cell>
          <cell r="B168" t="str">
            <v xml:space="preserve">198060506 DA CUMPLIMIENTO AL REQUERIMIENTO DEL ORGANO GARANTE </v>
          </cell>
          <cell r="C168">
            <v>4115</v>
          </cell>
        </row>
        <row r="169">
          <cell r="A169" t="str">
            <v>198070000</v>
          </cell>
          <cell r="B169" t="str">
            <v>198070000 ADMINISTRACION DE RECURSOS</v>
          </cell>
          <cell r="C169">
            <v>36268672</v>
          </cell>
        </row>
        <row r="170">
          <cell r="A170" t="str">
            <v>198070103</v>
          </cell>
          <cell r="B170" t="str">
            <v>198070103 REALIZACION DE ALTAS Y BAJAS DE PERSONAL</v>
          </cell>
          <cell r="C170">
            <v>6570</v>
          </cell>
        </row>
        <row r="171">
          <cell r="A171" t="str">
            <v>198070106</v>
          </cell>
          <cell r="B171" t="str">
            <v>198070106 ELABORACION DE REPORTE DE NOMINA</v>
          </cell>
          <cell r="C171">
            <v>33466659</v>
          </cell>
        </row>
        <row r="172">
          <cell r="A172" t="str">
            <v>198070109</v>
          </cell>
          <cell r="B172" t="str">
            <v>198070109 ELABORACION DE REPORTE DE INCIDENCIAS DE PERSONAL</v>
          </cell>
          <cell r="C172">
            <v>6460</v>
          </cell>
        </row>
        <row r="173">
          <cell r="A173" t="str">
            <v>198070112</v>
          </cell>
          <cell r="B173" t="str">
            <v>198070112 CONTROL DE SERVICIO SOCIAL</v>
          </cell>
          <cell r="C173">
            <v>6460</v>
          </cell>
        </row>
        <row r="174">
          <cell r="A174" t="str">
            <v>198070503</v>
          </cell>
          <cell r="B174" t="str">
            <v>198070503 ESTABLECIMIENTO DE CONTROLES INTERNOS</v>
          </cell>
          <cell r="C174">
            <v>36460</v>
          </cell>
        </row>
        <row r="175">
          <cell r="A175" t="str">
            <v>198070506</v>
          </cell>
          <cell r="B175" t="str">
            <v>198070506 EJECUCION DE SERVICIOS GENERALES</v>
          </cell>
          <cell r="C175">
            <v>2399909</v>
          </cell>
        </row>
        <row r="176">
          <cell r="A176" t="str">
            <v>198070509</v>
          </cell>
          <cell r="B176" t="str">
            <v>198070509 REALIZACION DE COMPRAS</v>
          </cell>
          <cell r="C176">
            <v>242131</v>
          </cell>
        </row>
        <row r="177">
          <cell r="A177" t="str">
            <v>198071003</v>
          </cell>
          <cell r="B177" t="str">
            <v xml:space="preserve">198071003 ADMINISTRACION DE RECURSO ESTATAL </v>
          </cell>
          <cell r="C177">
            <v>6460</v>
          </cell>
        </row>
        <row r="178">
          <cell r="A178" t="str">
            <v>198071006</v>
          </cell>
          <cell r="B178" t="str">
            <v>198071006 ELABORACION DE INFORMES FINANCIEROS</v>
          </cell>
          <cell r="C178">
            <v>6460</v>
          </cell>
        </row>
        <row r="179">
          <cell r="A179" t="str">
            <v>198071009</v>
          </cell>
          <cell r="B179" t="str">
            <v>198071009 GENERACION DE PROYECTO ANUAL DE PRESUPUESTO ESTATAL</v>
          </cell>
          <cell r="C179">
            <v>6460</v>
          </cell>
        </row>
        <row r="180">
          <cell r="A180" t="str">
            <v>198071503</v>
          </cell>
          <cell r="B180" t="str">
            <v>198071503 MANTENIMIENTO PREVENTIVO Y CORRECTIVO DE TECNOLOGIAS DE LA INFORMACION Y SOFTWARE</v>
          </cell>
          <cell r="C180">
            <v>28650</v>
          </cell>
        </row>
        <row r="181">
          <cell r="A181" t="str">
            <v>198071506</v>
          </cell>
          <cell r="B181" t="str">
            <v>198071506 ELABORACION DE REPORTES DE CAMARAS DE VIGILANCIA</v>
          </cell>
          <cell r="C181">
            <v>22773</v>
          </cell>
        </row>
        <row r="182">
          <cell r="A182" t="str">
            <v>198071509</v>
          </cell>
          <cell r="B182" t="str">
            <v>198071509 CONTROL DE LA ASIGNACION DE MINUTOS DE TELEFONIA</v>
          </cell>
          <cell r="C182">
            <v>6460</v>
          </cell>
        </row>
        <row r="183">
          <cell r="A183" t="str">
            <v>198071512</v>
          </cell>
          <cell r="B183" t="str">
            <v>198071512 ESTABLECIMIENTO DE UN SISTEMA DE CONTROL PATRIMONIAL DE BIENES INFORMATICOS</v>
          </cell>
          <cell r="C183">
            <v>26760</v>
          </cell>
        </row>
        <row r="184">
          <cell r="A184" t="str">
            <v>198080000</v>
          </cell>
          <cell r="B184" t="str">
            <v>198080000 ARCHIVO Y CONTROL DOCUMENTAL</v>
          </cell>
          <cell r="C184">
            <v>20565</v>
          </cell>
        </row>
        <row r="185">
          <cell r="A185" t="str">
            <v>198080103</v>
          </cell>
          <cell r="B185" t="str">
            <v>198080103 CONSERVACION DEL ARCHIVO  HISTORICO</v>
          </cell>
          <cell r="C185">
            <v>4110</v>
          </cell>
        </row>
        <row r="186">
          <cell r="A186" t="str">
            <v>198080106</v>
          </cell>
          <cell r="B186" t="str">
            <v>198080106 ESTABLECIMIENTO DEL ARCHIVO DE CONCENTRACION</v>
          </cell>
          <cell r="C186">
            <v>4115</v>
          </cell>
        </row>
        <row r="187">
          <cell r="A187" t="str">
            <v>198080109</v>
          </cell>
          <cell r="B187" t="str">
            <v>198080109 ORGANIZACION DEL ARCHIVO TRAMITE</v>
          </cell>
          <cell r="C187">
            <v>4115</v>
          </cell>
        </row>
        <row r="188">
          <cell r="A188" t="str">
            <v>198080503</v>
          </cell>
          <cell r="B188" t="str">
            <v xml:space="preserve">198080503 IMPLEMENTACION DE SISTEMA DE CONTROL </v>
          </cell>
          <cell r="C188">
            <v>4110</v>
          </cell>
        </row>
        <row r="189">
          <cell r="A189" t="str">
            <v>198080506</v>
          </cell>
          <cell r="B189" t="str">
            <v xml:space="preserve">198080506 FACILITA CAPACITACION Y ASESORIA </v>
          </cell>
          <cell r="C189">
            <v>4115</v>
          </cell>
        </row>
        <row r="190">
          <cell r="A190" t="str">
            <v>198090000</v>
          </cell>
          <cell r="B190" t="str">
            <v>198090000 AUDITORIAS CONVENIDAS</v>
          </cell>
          <cell r="C190">
            <v>60780</v>
          </cell>
        </row>
        <row r="191">
          <cell r="A191" t="str">
            <v>198090103</v>
          </cell>
          <cell r="B191" t="str">
            <v>198090103 REALIZACION DE PLANEACION EN TIEMPO</v>
          </cell>
          <cell r="C191">
            <v>10130</v>
          </cell>
        </row>
        <row r="192">
          <cell r="A192" t="str">
            <v>198090106</v>
          </cell>
          <cell r="B192" t="str">
            <v>198090106 REALIZACION DE EJECUCION Y SOLVATACION EN TIEMPO</v>
          </cell>
          <cell r="C192">
            <v>10130</v>
          </cell>
        </row>
        <row r="193">
          <cell r="A193" t="str">
            <v>198090503</v>
          </cell>
          <cell r="B193" t="str">
            <v>198090503 REALIZACION DE PLANEACION EN TIEMPO</v>
          </cell>
          <cell r="C193">
            <v>10130</v>
          </cell>
        </row>
        <row r="194">
          <cell r="A194" t="str">
            <v>198090506</v>
          </cell>
          <cell r="B194" t="str">
            <v>198090506 REALIZACION DE EJECUCION Y SOLVATACION EN TIEMPO</v>
          </cell>
          <cell r="C194">
            <v>10130</v>
          </cell>
        </row>
        <row r="195">
          <cell r="A195" t="str">
            <v>198091003</v>
          </cell>
          <cell r="B195" t="str">
            <v>198091003 REALIZACION DE PLANEACION EN TIEMPO</v>
          </cell>
          <cell r="C195">
            <v>10130</v>
          </cell>
        </row>
        <row r="196">
          <cell r="A196" t="str">
            <v>198091503</v>
          </cell>
          <cell r="B196" t="str">
            <v>198091503 REALIZACION DE PLANEACION EN TIEMPO</v>
          </cell>
          <cell r="C196">
            <v>10130</v>
          </cell>
        </row>
        <row r="197">
          <cell r="A197" t="str">
            <v>198100000</v>
          </cell>
          <cell r="B197" t="str">
            <v>198100000 AUDITORIAS PREVENTIVAS</v>
          </cell>
          <cell r="C197">
            <v>96260</v>
          </cell>
        </row>
        <row r="198">
          <cell r="A198" t="str">
            <v>198100103</v>
          </cell>
          <cell r="B198" t="str">
            <v>198100103 REALIZACION DE AUDITORIAS FINANCIERAS A LOS ENTES DE LA ADMINISTRACION PUBLICA, EN TIEMPO</v>
          </cell>
          <cell r="C198">
            <v>13740</v>
          </cell>
        </row>
        <row r="199">
          <cell r="A199" t="str">
            <v>198100106</v>
          </cell>
          <cell r="B199" t="str">
            <v>198100106 AUDITORIAS DE CUMPLIMIENTO A LOS ENTES DE LA ADMINISTRACION PUBLICA, EN TIEMPO</v>
          </cell>
          <cell r="C199">
            <v>35760</v>
          </cell>
        </row>
        <row r="200">
          <cell r="A200" t="str">
            <v>198100506</v>
          </cell>
          <cell r="B200" t="str">
            <v>198100506 REVISIONES DE CUMPLIMIENTO A LOS ENTES DE LA ADMINISTRACION PUBLICA REALIZADAS EN TIEMPO</v>
          </cell>
          <cell r="C200">
            <v>10130</v>
          </cell>
        </row>
        <row r="201">
          <cell r="A201" t="str">
            <v>198100509</v>
          </cell>
          <cell r="B201" t="str">
            <v>198100509 AUDITORIAS DE OBRA A LOS ENTES DE LA ADMINISTRACION PUBLICA, EN TIEMPO</v>
          </cell>
          <cell r="C201">
            <v>36630</v>
          </cell>
        </row>
        <row r="202">
          <cell r="A202" t="str">
            <v>198110000</v>
          </cell>
          <cell r="B202" t="str">
            <v>198110000 CALIDAD DE LOS MATERIALES</v>
          </cell>
          <cell r="C202">
            <v>33005</v>
          </cell>
        </row>
        <row r="203">
          <cell r="A203" t="str">
            <v>198110103</v>
          </cell>
          <cell r="B203" t="str">
            <v>198110103 MUESTREO DE MATERIALES</v>
          </cell>
          <cell r="C203">
            <v>3600</v>
          </cell>
        </row>
        <row r="204">
          <cell r="A204" t="str">
            <v>198110106</v>
          </cell>
          <cell r="B204" t="str">
            <v>198110106 ENSAYES DE CALIDAD DE LOS MATERIALES</v>
          </cell>
          <cell r="C204">
            <v>3600</v>
          </cell>
        </row>
        <row r="205">
          <cell r="A205" t="str">
            <v>198110109</v>
          </cell>
          <cell r="B205" t="str">
            <v>198110109 INFORMES DE LA CALIDAD DE LOS MATERIALES</v>
          </cell>
          <cell r="C205">
            <v>7805</v>
          </cell>
        </row>
        <row r="206">
          <cell r="A206" t="str">
            <v>198110503</v>
          </cell>
          <cell r="B206" t="str">
            <v>198110503 MUESTREO DE MATERIALES</v>
          </cell>
          <cell r="C206">
            <v>3600</v>
          </cell>
        </row>
        <row r="207">
          <cell r="A207" t="str">
            <v>198110506</v>
          </cell>
          <cell r="B207" t="str">
            <v>198110506 ENSAYES DE CALIDAD DE LOS MATERIALES</v>
          </cell>
          <cell r="C207">
            <v>3600</v>
          </cell>
        </row>
        <row r="208">
          <cell r="A208" t="str">
            <v>198110509</v>
          </cell>
          <cell r="B208" t="str">
            <v>198110509 INFORMES DE LA CALIDAD DE LOS MATERIALES</v>
          </cell>
          <cell r="C208">
            <v>3600</v>
          </cell>
        </row>
        <row r="209">
          <cell r="A209" t="str">
            <v>198111006</v>
          </cell>
          <cell r="B209" t="str">
            <v>198111006 ENSAYES DE CALIDAD DE LOS MATERIALES</v>
          </cell>
          <cell r="C209">
            <v>7200</v>
          </cell>
        </row>
        <row r="210">
          <cell r="A210" t="str">
            <v>198120000</v>
          </cell>
          <cell r="B210" t="str">
            <v>198120000 CONDUCCION ESTRATEGICA</v>
          </cell>
          <cell r="C210">
            <v>256158</v>
          </cell>
        </row>
        <row r="211">
          <cell r="A211" t="str">
            <v>198120103</v>
          </cell>
          <cell r="B211" t="str">
            <v>198120103 COORDINACION CON LA FEDERACION</v>
          </cell>
          <cell r="C211">
            <v>9760</v>
          </cell>
        </row>
        <row r="212">
          <cell r="A212" t="str">
            <v>198120106</v>
          </cell>
          <cell r="B212" t="str">
            <v>198120106 COORDINACION CON LOS MUNICIPIOS</v>
          </cell>
          <cell r="C212">
            <v>16770</v>
          </cell>
        </row>
        <row r="213">
          <cell r="A213" t="str">
            <v>198120503</v>
          </cell>
          <cell r="B213" t="str">
            <v>198120503 IMPULSO DIRECTIVO A LA OPERACION</v>
          </cell>
          <cell r="C213">
            <v>156833</v>
          </cell>
        </row>
        <row r="214">
          <cell r="A214" t="str">
            <v>198120506</v>
          </cell>
          <cell r="B214" t="str">
            <v>198120506 ACCIONES DE RESPALDO SOCIAL</v>
          </cell>
          <cell r="C214">
            <v>72795</v>
          </cell>
        </row>
        <row r="215">
          <cell r="A215" t="str">
            <v>198130000</v>
          </cell>
          <cell r="B215" t="str">
            <v>198130000 CONTROL Y VIGILANCIA</v>
          </cell>
          <cell r="C215">
            <v>111948</v>
          </cell>
        </row>
        <row r="216">
          <cell r="A216" t="str">
            <v>198130103</v>
          </cell>
          <cell r="B216" t="str">
            <v>198130103 DIFUSION DE LAS NORMAS GENERALES DE CONTROL INTERNO PUBLICADAS</v>
          </cell>
          <cell r="C216">
            <v>12305</v>
          </cell>
        </row>
        <row r="217">
          <cell r="A217" t="str">
            <v>198130106</v>
          </cell>
          <cell r="B217" t="str">
            <v>198130106 CAPACITACION Y ASESORIA A DEPENDENCIAS Y ENTIDADES SOBRE LAS NORMAS GENERALES DE CONTROL INTERNO PUBLICADAS</v>
          </cell>
          <cell r="C217">
            <v>37463</v>
          </cell>
        </row>
        <row r="218">
          <cell r="A218" t="str">
            <v>198130503</v>
          </cell>
          <cell r="B218" t="str">
            <v>198130503 SUPERVISION DE LA IMPLEMENTACION DE LAS NORMAS GENERALES DE CONTROL INTERNO</v>
          </cell>
          <cell r="C218">
            <v>29775</v>
          </cell>
        </row>
        <row r="219">
          <cell r="A219" t="str">
            <v>198130506</v>
          </cell>
          <cell r="B219" t="str">
            <v>198130506 EVALUACION DE LA IMPLEMENTACION DE LAS NORMAS GENERALES DE CONTROL INTERNO</v>
          </cell>
          <cell r="C219">
            <v>20100</v>
          </cell>
        </row>
        <row r="220">
          <cell r="A220" t="str">
            <v>198130509</v>
          </cell>
          <cell r="B220" t="str">
            <v>198130509 VALIDACION DE LA IMPLEMENTACION DE LAS NORMAS GENERALES DE CONTROL INTERNO</v>
          </cell>
          <cell r="C220">
            <v>12305</v>
          </cell>
        </row>
        <row r="221">
          <cell r="A221" t="str">
            <v>198140000</v>
          </cell>
          <cell r="B221" t="str">
            <v>198140000 PROMOCION DE LA CULTURA DE TRANSPARENCIA Y RENDICION DE CUENTAS</v>
          </cell>
          <cell r="C221">
            <v>114590</v>
          </cell>
        </row>
        <row r="222">
          <cell r="A222" t="str">
            <v>198140103</v>
          </cell>
          <cell r="B222" t="str">
            <v>198140103 FOMENTO DE PROMOCION  Y DIFUSION</v>
          </cell>
          <cell r="C222">
            <v>93925</v>
          </cell>
        </row>
        <row r="223">
          <cell r="A223" t="str">
            <v>198140106</v>
          </cell>
          <cell r="B223" t="str">
            <v xml:space="preserve">198140106 ESTABLECIMIENTO DE  PROGRAMAS CON SERVIDORES PUBLICOS </v>
          </cell>
          <cell r="C223">
            <v>12435</v>
          </cell>
        </row>
        <row r="224">
          <cell r="A224" t="str">
            <v>198140503</v>
          </cell>
          <cell r="B224" t="str">
            <v xml:space="preserve">198140503 VERIFICACION DE  LA SECRECIA DE LOS  ACUERDOS DE RESERVA </v>
          </cell>
          <cell r="C224">
            <v>4115</v>
          </cell>
        </row>
        <row r="225">
          <cell r="A225" t="str">
            <v>198140506</v>
          </cell>
          <cell r="B225" t="str">
            <v>198140506 REVISION DE PROYECTOS DE RESERVA</v>
          </cell>
          <cell r="C225">
            <v>4115</v>
          </cell>
        </row>
        <row r="226">
          <cell r="A226" t="str">
            <v>198150000</v>
          </cell>
          <cell r="B226" t="str">
            <v>198150000 EFICIENCIA ADMINISTRATIVA</v>
          </cell>
          <cell r="C226">
            <v>55270</v>
          </cell>
        </row>
        <row r="227">
          <cell r="A227" t="str">
            <v>198150103</v>
          </cell>
          <cell r="B227" t="str">
            <v>198150103 DIAGNOSTICOS DE SEGUIMIENTO A CARTAS COMPROMISO POR DURANGO</v>
          </cell>
          <cell r="C227">
            <v>7885</v>
          </cell>
        </row>
        <row r="228">
          <cell r="A228" t="str">
            <v>198150106</v>
          </cell>
          <cell r="B228" t="str">
            <v>198150106 IMPLEMENTACION DE LAS CARTAS COMPROMISO POR DURANGO</v>
          </cell>
          <cell r="C228">
            <v>7950</v>
          </cell>
        </row>
        <row r="229">
          <cell r="A229" t="str">
            <v>198150503</v>
          </cell>
          <cell r="B229" t="str">
            <v>198150503 REVISIONES PREVENTIVAS A PROCESOS</v>
          </cell>
          <cell r="C229">
            <v>3635</v>
          </cell>
        </row>
        <row r="230">
          <cell r="A230" t="str">
            <v>198150506</v>
          </cell>
          <cell r="B230" t="str">
            <v>198150506 ACCIONES DE MEJORA CONCERTADAS</v>
          </cell>
          <cell r="C230">
            <v>12135</v>
          </cell>
        </row>
        <row r="231">
          <cell r="A231" t="str">
            <v>198151003</v>
          </cell>
          <cell r="B231" t="str">
            <v xml:space="preserve">198151003 ASESORIA DIRECTA A LAS UNIDADES </v>
          </cell>
          <cell r="C231">
            <v>7885</v>
          </cell>
        </row>
        <row r="232">
          <cell r="A232" t="str">
            <v>198151006</v>
          </cell>
          <cell r="B232" t="str">
            <v>198151006 REVISION A LOS PROCEDIMIENTOS DE CONTRATACION</v>
          </cell>
          <cell r="C232">
            <v>7895</v>
          </cell>
        </row>
        <row r="233">
          <cell r="A233" t="str">
            <v>198151009</v>
          </cell>
          <cell r="B233" t="str">
            <v>198151009 SEGUIMIENTO DE LA ACTUALIZACION A LOS REGISTROS DE LAS UNIDADES</v>
          </cell>
          <cell r="C233">
            <v>7885</v>
          </cell>
        </row>
        <row r="234">
          <cell r="A234" t="str">
            <v>198160000</v>
          </cell>
          <cell r="B234" t="str">
            <v>198160000 INFORMACION EN LINEA</v>
          </cell>
          <cell r="C234">
            <v>16455</v>
          </cell>
        </row>
        <row r="235">
          <cell r="A235" t="str">
            <v>198160103</v>
          </cell>
          <cell r="B235" t="str">
            <v>198160103 MONITOREO Y SEGUIMIENTO A LOS SITIOS DE TRANSPARENCIA</v>
          </cell>
          <cell r="C235">
            <v>4115</v>
          </cell>
        </row>
        <row r="236">
          <cell r="A236" t="str">
            <v>198160106</v>
          </cell>
          <cell r="B236" t="str">
            <v xml:space="preserve">198160106 ENTREGA DE RESULTADOS DE EVALUACIONES EXTERNAS AL PORTAL UNICO DE TRANSPARENCIA </v>
          </cell>
          <cell r="C236">
            <v>4110</v>
          </cell>
        </row>
        <row r="237">
          <cell r="A237" t="str">
            <v>198160503</v>
          </cell>
          <cell r="B237" t="str">
            <v xml:space="preserve">198160503 SOLICITA INFORMACION  DE PROGRAMAS SOCIALES </v>
          </cell>
          <cell r="C237">
            <v>4115</v>
          </cell>
        </row>
        <row r="238">
          <cell r="A238" t="str">
            <v>198160506</v>
          </cell>
          <cell r="B238" t="str">
            <v>198160506 CARGA DE INFORMACION EN LA PLATAFORMA IPRO</v>
          </cell>
          <cell r="C238">
            <v>4115</v>
          </cell>
        </row>
        <row r="239">
          <cell r="A239" t="str">
            <v>198170000</v>
          </cell>
          <cell r="B239" t="str">
            <v>198170000 MEDIDAS DISCIPLINARIAS</v>
          </cell>
          <cell r="C239">
            <v>51825</v>
          </cell>
        </row>
        <row r="240">
          <cell r="A240" t="str">
            <v>198170103</v>
          </cell>
          <cell r="B240" t="str">
            <v>198170103 TRAMITE DE QUEJA</v>
          </cell>
          <cell r="C240">
            <v>11850</v>
          </cell>
        </row>
        <row r="241">
          <cell r="A241" t="str">
            <v>198171003</v>
          </cell>
          <cell r="B241" t="str">
            <v>198171003 INICIO DE PROCEDIMIENTO DE RESPONSABILIDAD ADMINISTRATIVA</v>
          </cell>
          <cell r="C241">
            <v>39975</v>
          </cell>
        </row>
        <row r="242">
          <cell r="A242" t="str">
            <v>198180000</v>
          </cell>
          <cell r="B242" t="str">
            <v xml:space="preserve">198180000 PROFESIONALIZACION DE SERVIDORES PUBLICOS </v>
          </cell>
          <cell r="C242">
            <v>53565</v>
          </cell>
        </row>
        <row r="243">
          <cell r="A243" t="str">
            <v>198180103</v>
          </cell>
          <cell r="B243" t="str">
            <v>198180103 ENTIDADES ASESORADAS</v>
          </cell>
          <cell r="C243">
            <v>7885</v>
          </cell>
        </row>
        <row r="244">
          <cell r="A244" t="str">
            <v>198180106</v>
          </cell>
          <cell r="B244" t="str">
            <v>198180106 SESIONES DE ASESORIA IMPARTIDAS</v>
          </cell>
          <cell r="C244">
            <v>7885</v>
          </cell>
        </row>
        <row r="245">
          <cell r="A245" t="str">
            <v>198180109</v>
          </cell>
          <cell r="B245" t="str">
            <v>198180109 SERVIDORES PUBLICOS ASESORADOS</v>
          </cell>
          <cell r="C245">
            <v>7885</v>
          </cell>
        </row>
        <row r="246">
          <cell r="A246" t="str">
            <v>198180503</v>
          </cell>
          <cell r="B246" t="str">
            <v>198180503 ENTIDADES CAPACITADAS</v>
          </cell>
          <cell r="C246">
            <v>7885</v>
          </cell>
        </row>
        <row r="247">
          <cell r="A247" t="str">
            <v>198180506</v>
          </cell>
          <cell r="B247" t="str">
            <v>198180506 CURSOS IMPARTIDOS</v>
          </cell>
          <cell r="C247">
            <v>14140</v>
          </cell>
        </row>
        <row r="248">
          <cell r="A248" t="str">
            <v>198180509</v>
          </cell>
          <cell r="B248" t="str">
            <v>198180509 SERVIDORES PUBLICOS CAPACITADOS</v>
          </cell>
          <cell r="C248">
            <v>7885</v>
          </cell>
        </row>
        <row r="249">
          <cell r="A249" t="str">
            <v>198190000</v>
          </cell>
          <cell r="B249" t="str">
            <v>198190000 REVISION DE NORMATIVIDAD</v>
          </cell>
          <cell r="C249">
            <v>35540</v>
          </cell>
        </row>
        <row r="250">
          <cell r="A250" t="str">
            <v>198190103</v>
          </cell>
          <cell r="B250" t="str">
            <v>198190103 ANALISIS Y OBSERVACIONES</v>
          </cell>
          <cell r="C250">
            <v>11845</v>
          </cell>
        </row>
        <row r="251">
          <cell r="A251" t="str">
            <v>198190503</v>
          </cell>
          <cell r="B251" t="str">
            <v>198190503 ANALISIS Y OBSERVACIONES</v>
          </cell>
          <cell r="C251">
            <v>6580</v>
          </cell>
        </row>
        <row r="252">
          <cell r="A252" t="str">
            <v>198191003</v>
          </cell>
          <cell r="B252" t="str">
            <v>198191003 DETERMINACION DE INVESTIGACION</v>
          </cell>
          <cell r="C252">
            <v>17115</v>
          </cell>
        </row>
        <row r="253">
          <cell r="A253" t="str">
            <v>198200000</v>
          </cell>
          <cell r="B253" t="str">
            <v>198200000 SERVICIOS A LA CIUDADANIA</v>
          </cell>
          <cell r="C253">
            <v>23695</v>
          </cell>
        </row>
        <row r="254">
          <cell r="A254" t="str">
            <v>198200103</v>
          </cell>
          <cell r="B254" t="str">
            <v>198200103 ATENCION DE SOLICITUDES DE INSCRIPCION</v>
          </cell>
          <cell r="C254">
            <v>11845</v>
          </cell>
        </row>
        <row r="255">
          <cell r="A255" t="str">
            <v>198200303</v>
          </cell>
          <cell r="B255" t="str">
            <v>198200303 ATENCION DE SOLICITUDES DE EXPEDICION DE CONSTANCIA</v>
          </cell>
          <cell r="C255">
            <v>11850</v>
          </cell>
        </row>
        <row r="256">
          <cell r="A256" t="str">
            <v>198230000</v>
          </cell>
          <cell r="B256" t="str">
            <v>198230000 COMBATE A LA CORRUPCION</v>
          </cell>
          <cell r="C256">
            <v>10910</v>
          </cell>
        </row>
        <row r="257">
          <cell r="A257" t="str">
            <v>198230103</v>
          </cell>
          <cell r="B257" t="str">
            <v>198230103 SISTEMA ESTATAL DE QUEJAS Y DENUNCIAS</v>
          </cell>
          <cell r="C257">
            <v>5455</v>
          </cell>
        </row>
        <row r="258">
          <cell r="A258" t="str">
            <v>198230106</v>
          </cell>
          <cell r="B258" t="str">
            <v>198230106 INTERACCION SOCIAL</v>
          </cell>
          <cell r="C258">
            <v>5455</v>
          </cell>
        </row>
        <row r="259">
          <cell r="A259" t="str">
            <v>198240000</v>
          </cell>
          <cell r="B259" t="str">
            <v>198240000 IMPULSO A LA CONTRALORIA SOCIAL</v>
          </cell>
          <cell r="C259">
            <v>56820</v>
          </cell>
        </row>
        <row r="260">
          <cell r="A260" t="str">
            <v>198240103</v>
          </cell>
          <cell r="B260" t="str">
            <v>198240103 ATENCION A PROGRAMAS FEDERALES</v>
          </cell>
          <cell r="C260">
            <v>5455</v>
          </cell>
        </row>
        <row r="261">
          <cell r="A261" t="str">
            <v>198240503</v>
          </cell>
          <cell r="B261" t="str">
            <v>198240503 CONCURSOS Y PREMIOS</v>
          </cell>
          <cell r="C261">
            <v>40455</v>
          </cell>
        </row>
        <row r="262">
          <cell r="A262" t="str">
            <v>198240506</v>
          </cell>
          <cell r="B262" t="str">
            <v>198240506 CONSTITUCION Y SEGUIMIENTO DE COMITES</v>
          </cell>
          <cell r="C262">
            <v>5455</v>
          </cell>
        </row>
        <row r="263">
          <cell r="A263" t="str">
            <v>198240509</v>
          </cell>
          <cell r="B263" t="str">
            <v>198240509 VIGILANCIA DE CONTRALORIAS SOCIALES E INVERSION PUBLICA</v>
          </cell>
          <cell r="C263">
            <v>5455</v>
          </cell>
        </row>
        <row r="264">
          <cell r="A264" t="str">
            <v>198250000</v>
          </cell>
          <cell r="B264" t="str">
            <v>198250000 FOMENTO A LA PARTICIPACION CIUDADANA</v>
          </cell>
          <cell r="C264">
            <v>72245</v>
          </cell>
        </row>
        <row r="265">
          <cell r="A265" t="str">
            <v>198250103</v>
          </cell>
          <cell r="B265" t="str">
            <v>198250103 VERIFICACIONES</v>
          </cell>
          <cell r="C265">
            <v>23530</v>
          </cell>
        </row>
        <row r="266">
          <cell r="A266" t="str">
            <v>198250503</v>
          </cell>
          <cell r="B266" t="str">
            <v>198250503 OPERATIVOS A LA CIUDADANIA</v>
          </cell>
          <cell r="C266">
            <v>5455</v>
          </cell>
        </row>
        <row r="267">
          <cell r="A267" t="str">
            <v>198250506</v>
          </cell>
          <cell r="B267" t="str">
            <v>198250506 DALE MAS VALOR A DURANGO</v>
          </cell>
          <cell r="C267">
            <v>5455</v>
          </cell>
        </row>
        <row r="268">
          <cell r="A268" t="str">
            <v>198250509</v>
          </cell>
          <cell r="B268" t="str">
            <v>198250509 SOY HONESTO</v>
          </cell>
          <cell r="C268">
            <v>5455</v>
          </cell>
        </row>
        <row r="269">
          <cell r="A269" t="str">
            <v>198250512</v>
          </cell>
          <cell r="B269" t="str">
            <v>198250512 BRIGADAS INFANTILES POR LA HONESTIDAD</v>
          </cell>
          <cell r="C269">
            <v>32350</v>
          </cell>
        </row>
        <row r="270">
          <cell r="A270" t="str">
            <v>199000000</v>
          </cell>
          <cell r="B270" t="str">
            <v>199000000 FINANZAS Y ADMINISTRACION</v>
          </cell>
          <cell r="C270">
            <v>6854072346</v>
          </cell>
        </row>
        <row r="271">
          <cell r="A271" t="str">
            <v>199020000</v>
          </cell>
          <cell r="B271" t="str">
            <v>199020000 INGRESOS ESTATALES FORTALECIDOS</v>
          </cell>
          <cell r="C271">
            <v>897801287</v>
          </cell>
        </row>
        <row r="272">
          <cell r="A272" t="str">
            <v>199020103</v>
          </cell>
          <cell r="B272" t="str">
            <v>199020103 OPERACION DEL REGISTRO SISTEMATIZADO DEL INGRESO</v>
          </cell>
          <cell r="C272">
            <v>80712606</v>
          </cell>
        </row>
        <row r="273">
          <cell r="A273" t="str">
            <v>199020106</v>
          </cell>
          <cell r="B273" t="str">
            <v>199020106 RECEPCION CONTROLADA DE INGRESOS FEDERALES</v>
          </cell>
          <cell r="C273">
            <v>87221</v>
          </cell>
        </row>
        <row r="274">
          <cell r="A274" t="str">
            <v>199020109</v>
          </cell>
          <cell r="B274" t="str">
            <v>199020109 GESTION DE INGRESOS DE LIBRE DISPOSICION</v>
          </cell>
          <cell r="C274">
            <v>655238415</v>
          </cell>
        </row>
        <row r="275">
          <cell r="A275" t="str">
            <v>199020112</v>
          </cell>
          <cell r="B275" t="str">
            <v>199020112 ATENCION A CONTRIBUYENTE</v>
          </cell>
          <cell r="C275">
            <v>31328452</v>
          </cell>
        </row>
        <row r="276">
          <cell r="A276" t="str">
            <v>199020503</v>
          </cell>
          <cell r="B276" t="str">
            <v>199020503 REALIZACION DE ACTOS DE COBRANZA</v>
          </cell>
          <cell r="C276">
            <v>593642</v>
          </cell>
        </row>
        <row r="277">
          <cell r="A277" t="str">
            <v>199020506</v>
          </cell>
          <cell r="B277" t="str">
            <v>199020506 GESTION DEL REGISTRO DE CONTRIBUYENTES</v>
          </cell>
          <cell r="C277">
            <v>94790623</v>
          </cell>
        </row>
        <row r="278">
          <cell r="A278" t="str">
            <v>199020509</v>
          </cell>
          <cell r="B278" t="str">
            <v>199020509 INCORPORACION DE LOS INGRESOS DE ENTIDADES PARAESTATALES</v>
          </cell>
          <cell r="C278">
            <v>2404842</v>
          </cell>
        </row>
        <row r="279">
          <cell r="A279" t="str">
            <v>199020512</v>
          </cell>
          <cell r="B279" t="str">
            <v>199020512 REALIZACION DE ACTOS DE FISCALIZACION</v>
          </cell>
          <cell r="C279">
            <v>20777475</v>
          </cell>
        </row>
        <row r="280">
          <cell r="A280" t="str">
            <v>199021006</v>
          </cell>
          <cell r="B280" t="str">
            <v>199021006 REGULARIZACION DE FUNDOS LEGALES</v>
          </cell>
          <cell r="C280">
            <v>11868011</v>
          </cell>
        </row>
        <row r="281">
          <cell r="A281" t="str">
            <v>199030000</v>
          </cell>
          <cell r="B281" t="str">
            <v>199030000 CONSOLIDACION DEL GASTO PUBLICO CON DISCIPLINA FINANCIERA</v>
          </cell>
          <cell r="C281">
            <v>41729457</v>
          </cell>
        </row>
        <row r="282">
          <cell r="A282" t="str">
            <v>199030103</v>
          </cell>
          <cell r="B282" t="str">
            <v xml:space="preserve">199030103 INTEGRACION DEL PROYECTO DE PRESUPUESTO DE EGRESOS </v>
          </cell>
          <cell r="C282">
            <v>4402354</v>
          </cell>
        </row>
        <row r="283">
          <cell r="A283" t="str">
            <v>199030106</v>
          </cell>
          <cell r="B283" t="str">
            <v>199030106 EJECUCION DE LAS MODIFICACIONES AL PRESUPUESTO DE EGRESOS</v>
          </cell>
          <cell r="C283">
            <v>230455</v>
          </cell>
        </row>
        <row r="284">
          <cell r="A284" t="str">
            <v>199030503</v>
          </cell>
          <cell r="B284" t="str">
            <v>199030503 VALIDACION DE TRAMITES Y PAGO CON APEGO A NORMATIVIDAD</v>
          </cell>
          <cell r="C284">
            <v>9257660</v>
          </cell>
        </row>
        <row r="285">
          <cell r="A285" t="str">
            <v>199030506</v>
          </cell>
          <cell r="B285" t="str">
            <v>199030506 PROGRAMACION DE LOS PAGOS A REALIZAR</v>
          </cell>
          <cell r="C285">
            <v>5782031</v>
          </cell>
        </row>
        <row r="286">
          <cell r="A286" t="str">
            <v>199030509</v>
          </cell>
          <cell r="B286" t="str">
            <v xml:space="preserve">199030509 EJECUCION DE PAGO ELECTRONICO </v>
          </cell>
          <cell r="C286">
            <v>3701585</v>
          </cell>
        </row>
        <row r="287">
          <cell r="A287" t="str">
            <v>199031003</v>
          </cell>
          <cell r="B287" t="str">
            <v>199031003 ELABORACION DE INFORMES PERIODICOS CONTABLES Y PRESUPUESTALES</v>
          </cell>
          <cell r="C287">
            <v>189309</v>
          </cell>
        </row>
        <row r="288">
          <cell r="A288" t="str">
            <v>199031006</v>
          </cell>
          <cell r="B288" t="str">
            <v>199031006 CONSOLIDACION DE LA INFORMACION CONTABLE,  PRESUPUESTAL Y PROGRAMATICA PARA LA FORMULACION DE LA CUENTA PUBLICA</v>
          </cell>
          <cell r="C288">
            <v>13258231</v>
          </cell>
        </row>
        <row r="289">
          <cell r="A289" t="str">
            <v>199031503</v>
          </cell>
          <cell r="B289" t="str">
            <v>199031503 PUBLICACION DE LA INFORMACION A QUE HACE REFERENCIA EL TITULO V DE LA LEY GENERAL DE CONTABILIDAD GUBERNAMENTAL</v>
          </cell>
          <cell r="C289">
            <v>4907832</v>
          </cell>
        </row>
        <row r="290">
          <cell r="A290" t="str">
            <v>199040000</v>
          </cell>
          <cell r="B290" t="str">
            <v>199040000 GESTION DE INSUMOS, BIENES Y SERVICIOS PARA LA ADMINISTRACION PUBLICA CENTRAL</v>
          </cell>
          <cell r="C290">
            <v>422194605</v>
          </cell>
        </row>
        <row r="291">
          <cell r="A291" t="str">
            <v>199040103</v>
          </cell>
          <cell r="B291" t="str">
            <v>199040103 COORDINACION DEL SUMINISTRO DE LAS ADQUISICIONES  DEL PODER EJECUTIVO</v>
          </cell>
          <cell r="C291">
            <v>4310670</v>
          </cell>
        </row>
        <row r="292">
          <cell r="A292" t="str">
            <v>199040106</v>
          </cell>
          <cell r="B292" t="str">
            <v>199040106 VERIFICACION Y ACTUALIZACION DEL PATRIMONIO DEL PODER EJECUTIVO EN EL SISTEMA FINANCIERO</v>
          </cell>
          <cell r="C292">
            <v>212800</v>
          </cell>
        </row>
        <row r="293">
          <cell r="A293" t="str">
            <v>199040109</v>
          </cell>
          <cell r="B293" t="str">
            <v>199040109 SEGUIMIENTO AL PRESUPUESTO ANUAL PARA ATENDER LAS NECESIDADES DE NOMINA Y PRESTACIONES PARA TRABAJADORES DEL GED</v>
          </cell>
          <cell r="C293">
            <v>337406315</v>
          </cell>
        </row>
        <row r="294">
          <cell r="A294" t="str">
            <v>199040112</v>
          </cell>
          <cell r="B294" t="str">
            <v>199040112 IMPLEMENTACION DEL PROGRAMA ANUAL DE MANTENIMIENTO VEHICULAR DEL GED</v>
          </cell>
          <cell r="C294">
            <v>2905948</v>
          </cell>
        </row>
        <row r="295">
          <cell r="A295" t="str">
            <v>199040115</v>
          </cell>
          <cell r="B295" t="str">
            <v>199040115 IMPLEMENTACION DEL PROGRAMA ANUAL DE SERVICIOS Y MANTENIMIENTO A EDIFICIOS, INSTALACIONES Y EQUIPO DE SERVICIO</v>
          </cell>
          <cell r="C295">
            <v>27006046</v>
          </cell>
        </row>
        <row r="296">
          <cell r="A296" t="str">
            <v>199040503</v>
          </cell>
          <cell r="B296" t="str">
            <v>199040503 COMUNICACION DIRECTA CON LAS DEPENDENCIAS</v>
          </cell>
          <cell r="C296">
            <v>2848424</v>
          </cell>
        </row>
        <row r="297">
          <cell r="A297" t="str">
            <v>199040506</v>
          </cell>
          <cell r="B297" t="str">
            <v>199040506 ACTUALIZACION DE LA PLANTILLA DE PERSONAL DEL GED</v>
          </cell>
          <cell r="C297">
            <v>3075555</v>
          </cell>
        </row>
        <row r="298">
          <cell r="A298" t="str">
            <v>199041003</v>
          </cell>
          <cell r="B298" t="str">
            <v>199041003 CUMPLIMIENTO A LAS DISPOSICIONES EN MATERIA DE ADQUISICIONES O SERVICIOS DE LA NORMATIVIDAD VIGENTE</v>
          </cell>
          <cell r="C298">
            <v>17529361</v>
          </cell>
        </row>
        <row r="299">
          <cell r="A299" t="str">
            <v>199041006</v>
          </cell>
          <cell r="B299" t="str">
            <v>199041006 SEGUIMIENTO EN LA RECEPCION, CUSTODIA, USO Y ENTREGA DEL PATRIMONIO PROPIEDAD DEL ESTADO</v>
          </cell>
          <cell r="C299">
            <v>11000134</v>
          </cell>
        </row>
        <row r="300">
          <cell r="A300" t="str">
            <v>199041009</v>
          </cell>
          <cell r="B300" t="str">
            <v>199041009 CONSOLIDACION DE LOS SERVICIOS PROPORCIONADOS DE ACUERDO A LAS SOLICITUDES RECIBIDAS EN RECURSOS HUMANOS</v>
          </cell>
          <cell r="C300">
            <v>4322606</v>
          </cell>
        </row>
        <row r="301">
          <cell r="A301" t="str">
            <v>199041012</v>
          </cell>
          <cell r="B301" t="str">
            <v>199041012 ACTUALIZACION DEL SISTEMA DE INVENTARIOS DEL PATRIMONIO DE GED</v>
          </cell>
          <cell r="C301">
            <v>14700</v>
          </cell>
        </row>
        <row r="302">
          <cell r="A302" t="str">
            <v>199041503</v>
          </cell>
          <cell r="B302" t="str">
            <v>199041503 DETECCION DE NECESIDADES DE CAPACITACION PARA LAS DEPENDENCIAS DEL PODER EJECUTIVO</v>
          </cell>
          <cell r="C302">
            <v>10212202</v>
          </cell>
        </row>
        <row r="303">
          <cell r="A303" t="str">
            <v>199041506</v>
          </cell>
          <cell r="B303" t="str">
            <v>199041506 CAPACITACION EN LAS FUNCIONES SUSTANTIVAS DE LOS FUNCIONARIOS PUBLICOS, DESARROLLO HUMANO Y DIFERENTES COMPETENCIAS</v>
          </cell>
          <cell r="C303">
            <v>1349844</v>
          </cell>
        </row>
        <row r="304">
          <cell r="A304" t="str">
            <v>199050000</v>
          </cell>
          <cell r="B304" t="str">
            <v>199050000 PLANEACION DEL DESARROLLO ESTATAL</v>
          </cell>
          <cell r="C304">
            <v>23823643</v>
          </cell>
        </row>
        <row r="305">
          <cell r="A305" t="str">
            <v>199050103</v>
          </cell>
          <cell r="B305" t="str">
            <v>199050103 ELABORACION DE PLANES Y PROGRAMAS</v>
          </cell>
          <cell r="C305">
            <v>8017679</v>
          </cell>
        </row>
        <row r="306">
          <cell r="A306" t="str">
            <v>199050503</v>
          </cell>
          <cell r="B306" t="str">
            <v>199050503 OPERACION DEL SISTEMA DE INVERSION PUBLICA</v>
          </cell>
          <cell r="C306">
            <v>261300</v>
          </cell>
        </row>
        <row r="307">
          <cell r="A307" t="str">
            <v>199051006</v>
          </cell>
          <cell r="B307" t="str">
            <v>199051006 SEGUIMIENTO Y MONITOREO DE PROGRAMAS E INDICADORES</v>
          </cell>
          <cell r="C307">
            <v>322204</v>
          </cell>
        </row>
        <row r="308">
          <cell r="A308" t="str">
            <v>199051009</v>
          </cell>
          <cell r="B308" t="str">
            <v>199051009 EVALUACIONES DE DESEMPEÑO</v>
          </cell>
          <cell r="C308">
            <v>15222460</v>
          </cell>
        </row>
        <row r="309">
          <cell r="A309" t="str">
            <v>199060000</v>
          </cell>
          <cell r="B309" t="str">
            <v>199060000 DEFENSA Y ASESORIA JURIDICA, ADMINISTRATIVA Y FISCAL</v>
          </cell>
          <cell r="C309">
            <v>7363350</v>
          </cell>
        </row>
        <row r="310">
          <cell r="A310" t="str">
            <v>199060103</v>
          </cell>
          <cell r="B310" t="str">
            <v>199060103 CONTESTACION DE RECURSOS DE REVOCACION</v>
          </cell>
          <cell r="C310">
            <v>7363350</v>
          </cell>
        </row>
        <row r="311">
          <cell r="A311" t="str">
            <v>199070000</v>
          </cell>
          <cell r="B311" t="str">
            <v>199070000 VIGILANCIA Y CONTROL DEL EJERCICIO DEL PRESUPUESTO EDUCATIVO</v>
          </cell>
          <cell r="C311">
            <v>4692764</v>
          </cell>
        </row>
        <row r="312">
          <cell r="A312" t="str">
            <v>199070103</v>
          </cell>
          <cell r="B312" t="str">
            <v>199070103 ADMINISTRACION PRESUPUESTAL</v>
          </cell>
          <cell r="C312">
            <v>3906667</v>
          </cell>
        </row>
        <row r="313">
          <cell r="A313" t="str">
            <v>199070106</v>
          </cell>
          <cell r="B313" t="str">
            <v xml:space="preserve">199070106 GESTION DE PLAZAS </v>
          </cell>
          <cell r="C313">
            <v>786097</v>
          </cell>
        </row>
        <row r="314">
          <cell r="A314" t="str">
            <v>199080000</v>
          </cell>
          <cell r="B314" t="str">
            <v>199080000 PROGRAMA PARA LA COORDINACION DE ENTIDADES PARAESTATALES</v>
          </cell>
          <cell r="C314">
            <v>5605619</v>
          </cell>
        </row>
        <row r="315">
          <cell r="A315" t="str">
            <v>199080103</v>
          </cell>
          <cell r="B315" t="str">
            <v>199080103 COORDINACION ESTRATEGICA DE ENTIDADES PARAESTATALES</v>
          </cell>
          <cell r="C315">
            <v>623814</v>
          </cell>
        </row>
        <row r="316">
          <cell r="A316" t="str">
            <v>199080503</v>
          </cell>
          <cell r="B316" t="str">
            <v>199080503 EMISION Y VIGILANCIA DE LA NORMATIVIDAD</v>
          </cell>
          <cell r="C316">
            <v>4981805</v>
          </cell>
        </row>
        <row r="317">
          <cell r="A317" t="str">
            <v>199090000</v>
          </cell>
          <cell r="B317" t="str">
            <v>199090000 CONDUCCION DE LA POLITICA FISCAL Y PRESUPUESTARIA</v>
          </cell>
          <cell r="C317">
            <v>5450861621</v>
          </cell>
        </row>
        <row r="318">
          <cell r="A318" t="str">
            <v>199090103</v>
          </cell>
          <cell r="B318" t="str">
            <v>199090103 DEFINICION DE LA POLITICA FISCAL</v>
          </cell>
          <cell r="C318">
            <v>22993965</v>
          </cell>
        </row>
        <row r="319">
          <cell r="A319" t="str">
            <v>199090109</v>
          </cell>
          <cell r="B319" t="str">
            <v>199090109 FINANCIAMIENTO AL DESARROLLO MUNICIPAL</v>
          </cell>
          <cell r="C319">
            <v>1817563870</v>
          </cell>
        </row>
        <row r="320">
          <cell r="A320" t="str">
            <v>199090112</v>
          </cell>
          <cell r="B320" t="str">
            <v>199090112 MINISTRACION DE PARTICIPACIONES FEDERALES</v>
          </cell>
          <cell r="C320">
            <v>2210203210</v>
          </cell>
        </row>
        <row r="321">
          <cell r="A321" t="str">
            <v>199090503</v>
          </cell>
          <cell r="B321" t="str">
            <v>199090503 ADMINISTRACION EFICIENTE DEL SERVICIO DE LA DEUDA</v>
          </cell>
          <cell r="C321">
            <v>900100576</v>
          </cell>
        </row>
        <row r="322">
          <cell r="A322" t="str">
            <v>199090506</v>
          </cell>
          <cell r="B322" t="str">
            <v>199090506 ADMINISTRACION DE ADEUDOS FISCALES DE EJERCICIOS ANTERIORES</v>
          </cell>
          <cell r="C322">
            <v>500000000</v>
          </cell>
        </row>
        <row r="323">
          <cell r="A323" t="str">
            <v>202000000</v>
          </cell>
          <cell r="B323" t="str">
            <v>202000000 INFRAESTRUCTURA ESTRATEGICA PARA UN DURANGO COMPETITIVO EN LA ECONOMIA GLOBAL</v>
          </cell>
          <cell r="C323">
            <v>0</v>
          </cell>
        </row>
        <row r="324">
          <cell r="A324" t="str">
            <v>202010000</v>
          </cell>
          <cell r="B324" t="str">
            <v>202010000 PROGRAMA DE INFRAESTRUCTURA PARA EL DESARROLLO ECONOMICO</v>
          </cell>
          <cell r="C324">
            <v>0</v>
          </cell>
        </row>
        <row r="325">
          <cell r="A325" t="str">
            <v>202010103</v>
          </cell>
          <cell r="B325" t="str">
            <v>202010103 DOTACION DE SERVICIOS BASICOS AL CENTRO LOGISTICO E INDUSTRIAL DE DURANGO</v>
          </cell>
          <cell r="C325">
            <v>0</v>
          </cell>
        </row>
        <row r="326">
          <cell r="A326" t="str">
            <v>202010109</v>
          </cell>
          <cell r="B326" t="str">
            <v>202010109 URBANIZACION DEL PARQUE INDUSTRIAL DEL CENTRO LOGISTICO E INDUSTRIAL DE DURANGO</v>
          </cell>
          <cell r="C326">
            <v>0</v>
          </cell>
        </row>
        <row r="327">
          <cell r="A327" t="str">
            <v>204000000</v>
          </cell>
          <cell r="B327" t="str">
            <v>204000000 ESTABILIDAD LABORAL QUE BRINDE CONFIANZA A LA INVERSION Y ARMONIA PRODUCTIVA</v>
          </cell>
          <cell r="C327">
            <v>0</v>
          </cell>
        </row>
        <row r="328">
          <cell r="A328" t="str">
            <v>204010000</v>
          </cell>
          <cell r="B328" t="str">
            <v>204010000 PROGRAMA DE FOMENTO A LA COMPETITIVIDAD, PRODUCTIVIDAD Y ESTABILIDAD LABORAL EN EL ESTADO DE DURANGO</v>
          </cell>
          <cell r="C328">
            <v>0</v>
          </cell>
        </row>
        <row r="329">
          <cell r="A329" t="str">
            <v>204011003</v>
          </cell>
          <cell r="B329" t="str">
            <v>204011003 YO TRABAJO</v>
          </cell>
          <cell r="C329">
            <v>0</v>
          </cell>
        </row>
        <row r="330">
          <cell r="A330" t="str">
            <v>204011006</v>
          </cell>
          <cell r="B330" t="str">
            <v>204011006 PROFESIONISTA ACTIVO</v>
          </cell>
          <cell r="C330">
            <v>0</v>
          </cell>
        </row>
        <row r="331">
          <cell r="A331" t="str">
            <v>204011009</v>
          </cell>
          <cell r="B331" t="str">
            <v>204011009 GESTION DE RECURSO ECONOMICO PARA ACTIVACION DE ESTRATEGIAS</v>
          </cell>
          <cell r="C331">
            <v>0</v>
          </cell>
        </row>
        <row r="332">
          <cell r="A332" t="str">
            <v>204012006</v>
          </cell>
          <cell r="B332" t="str">
            <v>204012006 EMISION DE LAUDOS</v>
          </cell>
          <cell r="C332">
            <v>0</v>
          </cell>
        </row>
        <row r="333">
          <cell r="A333" t="str">
            <v>204012009</v>
          </cell>
          <cell r="B333" t="str">
            <v>204012009 REALIZACION DE METODOS CONCILIATORIOS</v>
          </cell>
          <cell r="C333">
            <v>0</v>
          </cell>
        </row>
        <row r="334">
          <cell r="A334" t="str">
            <v>204013503</v>
          </cell>
          <cell r="B334" t="str">
            <v>204013503 COORDINACION DE ACCIONES ORIENTADAS A RESULTADOS</v>
          </cell>
          <cell r="C334">
            <v>0</v>
          </cell>
        </row>
        <row r="335">
          <cell r="A335" t="str">
            <v>204020000</v>
          </cell>
          <cell r="B335" t="str">
            <v>204020000 FORTALECIMIENTO DE LA GESTION ESTRATEGICA</v>
          </cell>
          <cell r="C335">
            <v>0</v>
          </cell>
        </row>
        <row r="336">
          <cell r="A336" t="str">
            <v>204020103</v>
          </cell>
          <cell r="B336" t="str">
            <v>204020103 EMISION DE LAUDOS</v>
          </cell>
          <cell r="C336">
            <v>0</v>
          </cell>
        </row>
        <row r="337">
          <cell r="A337" t="str">
            <v>204020106</v>
          </cell>
          <cell r="B337" t="str">
            <v>204020106 REALIZACION DE METODOS CONCILIATORIOS</v>
          </cell>
          <cell r="C337">
            <v>0</v>
          </cell>
        </row>
        <row r="338">
          <cell r="A338" t="str">
            <v>204020109</v>
          </cell>
          <cell r="B338" t="str">
            <v>204020109 VERIFICACION DE RELACIONES LABORALES EN EMPRESAS</v>
          </cell>
          <cell r="C338">
            <v>0</v>
          </cell>
        </row>
        <row r="339">
          <cell r="A339" t="str">
            <v>204020112</v>
          </cell>
          <cell r="B339" t="str">
            <v>204020112 GESTION DE RECURSOS ECONOMICOS PARA ACTIVACION DE ESTRATEGIAS</v>
          </cell>
          <cell r="C339">
            <v>0</v>
          </cell>
        </row>
        <row r="340">
          <cell r="A340" t="str">
            <v>204020115</v>
          </cell>
          <cell r="B340" t="str">
            <v>204020115 PROMOCION DE LAS ACCIONES DE PROTECCION E INCLUSION LABORAL DE GRUPOS VULNERABLES</v>
          </cell>
          <cell r="C340">
            <v>0</v>
          </cell>
        </row>
        <row r="341">
          <cell r="A341" t="str">
            <v>204020118</v>
          </cell>
          <cell r="B341" t="str">
            <v>204020118 REPRESENTACION LEGAL LABORAL DE TRABAJADORES</v>
          </cell>
          <cell r="C341">
            <v>0</v>
          </cell>
        </row>
        <row r="342">
          <cell r="A342" t="str">
            <v>204020121</v>
          </cell>
          <cell r="B342" t="str">
            <v>204020121 SERVICIOS BASICOS OPERADOS</v>
          </cell>
          <cell r="C342">
            <v>0</v>
          </cell>
        </row>
        <row r="343">
          <cell r="A343" t="str">
            <v>204020124</v>
          </cell>
          <cell r="B343" t="str">
            <v>204020124 ORGANIZACION DE EVENTOS PARA CONMEMORACION DEL DIA DEL TRABAJO</v>
          </cell>
          <cell r="C343">
            <v>0</v>
          </cell>
        </row>
        <row r="344">
          <cell r="A344" t="str">
            <v>204030000</v>
          </cell>
          <cell r="B344" t="str">
            <v>204030000 PROGRAMA DE APOYO AL EMPLEO</v>
          </cell>
          <cell r="C344">
            <v>0</v>
          </cell>
        </row>
        <row r="345">
          <cell r="A345" t="str">
            <v>204030103</v>
          </cell>
          <cell r="B345" t="str">
            <v>204030103 ATENCION DE PERSONAS EN CAPACITACION Y EN INICIATIVAS DE OCUPACION POR CUENTA PROPIA</v>
          </cell>
          <cell r="C345">
            <v>0</v>
          </cell>
        </row>
        <row r="346">
          <cell r="A346" t="str">
            <v>204030106</v>
          </cell>
          <cell r="B346" t="str">
            <v>204030106 IMPLEMENTACION DE ACCIONES DE DIFUSUION DE CAPACITACION PARA BUSCADORES DE EMPLEO</v>
          </cell>
          <cell r="C346">
            <v>0</v>
          </cell>
        </row>
        <row r="347">
          <cell r="A347" t="str">
            <v>204030503</v>
          </cell>
          <cell r="B347" t="str">
            <v>204030503 IMPLEMENTACION DE ACCIONES DE DIFUSION DE MAQUINARIA Y EQUIPO ENTREGADO</v>
          </cell>
          <cell r="C347">
            <v>0</v>
          </cell>
        </row>
        <row r="348">
          <cell r="A348" t="str">
            <v>207000000</v>
          </cell>
          <cell r="B348" t="str">
            <v>207000000 APOYO AL LIDERAZGO EMPRENDEDOR</v>
          </cell>
          <cell r="C348">
            <v>0</v>
          </cell>
        </row>
        <row r="349">
          <cell r="A349" t="str">
            <v>207010000</v>
          </cell>
          <cell r="B349" t="str">
            <v>207010000 FOMENTO A MICRO, PEQUEÑA Y MEDIANA EMPRESA Y CULTURA EMPRENDEDORA</v>
          </cell>
          <cell r="C349">
            <v>0</v>
          </cell>
        </row>
        <row r="350">
          <cell r="A350" t="str">
            <v>207010103</v>
          </cell>
          <cell r="B350" t="str">
            <v>207010103 PROMOCION DE LOS PROGRAMAS POR MEDIO DE LAS FERIAS DE CREDITO Y CURSOS DE CAPACITACION FINANCIERA</v>
          </cell>
          <cell r="C350">
            <v>0</v>
          </cell>
        </row>
        <row r="351">
          <cell r="A351" t="str">
            <v>207010112</v>
          </cell>
          <cell r="B351" t="str">
            <v>207010112 MICROCREDITOS</v>
          </cell>
          <cell r="C351">
            <v>0</v>
          </cell>
        </row>
        <row r="352">
          <cell r="A352" t="str">
            <v>207010115</v>
          </cell>
          <cell r="B352" t="str">
            <v>207010115 CELULAS EMPRESARIALES</v>
          </cell>
          <cell r="C352">
            <v>0</v>
          </cell>
        </row>
        <row r="353">
          <cell r="A353" t="str">
            <v>207010118</v>
          </cell>
          <cell r="B353" t="str">
            <v>207010118 FINANCIAMIENTO A MIPYMES EN EL ESTADO</v>
          </cell>
          <cell r="C353">
            <v>0</v>
          </cell>
        </row>
        <row r="354">
          <cell r="A354" t="str">
            <v>207010503</v>
          </cell>
          <cell r="B354" t="str">
            <v>207010503 MEZCLA DE RECURSOS INSTITUTO NACIONAL DEL EMPRENDEDOR</v>
          </cell>
          <cell r="C354">
            <v>0</v>
          </cell>
        </row>
        <row r="355">
          <cell r="A355" t="str">
            <v>207011506</v>
          </cell>
          <cell r="B355" t="str">
            <v>207011506 APOYO A EMPRESARIOS A BUSCAR NUEVOS MERCADOS</v>
          </cell>
          <cell r="C355">
            <v>0</v>
          </cell>
        </row>
        <row r="356">
          <cell r="A356" t="str">
            <v>207020000</v>
          </cell>
          <cell r="B356" t="str">
            <v>207020000 FONDO NACIONAL EMPRENDEDOR</v>
          </cell>
          <cell r="C356">
            <v>0</v>
          </cell>
        </row>
        <row r="357">
          <cell r="A357" t="str">
            <v>207021003</v>
          </cell>
          <cell r="B357" t="str">
            <v>207021003 VINCULAR EFECTIVAMENTE A EMPRENDEDORES CON EMPRESAS PARA CONSOLIDAR SUS PROYECTOS Y DARLES UN OPORTUNO SEGUIMIENTO</v>
          </cell>
          <cell r="C357">
            <v>0</v>
          </cell>
        </row>
        <row r="358">
          <cell r="A358" t="str">
            <v>207022003</v>
          </cell>
          <cell r="B358" t="str">
            <v>207022003 MEZCLA DE RECURSOS PARA CONSOLIDAR PROYECTOS DE LA MICRO, PEQUEÑA Y MEDIANA EMPRESA Y LA CULTURA EMPRENDEDORA</v>
          </cell>
          <cell r="C358">
            <v>0</v>
          </cell>
        </row>
        <row r="359">
          <cell r="A359" t="str">
            <v>209000000</v>
          </cell>
          <cell r="B359" t="str">
            <v>209000000 GOBIERNO ALIADO DE LOS EMPRESARIOS Y PROMOTOR DE INVERSIONES</v>
          </cell>
          <cell r="C359">
            <v>0</v>
          </cell>
        </row>
        <row r="360">
          <cell r="A360" t="str">
            <v>209010000</v>
          </cell>
          <cell r="B360" t="str">
            <v>209010000 INCREMENTO Y CONSOLIDACION DE LA ACTIVIDAD PRODUCTIVA DEL ESTADO</v>
          </cell>
          <cell r="C360">
            <v>0</v>
          </cell>
        </row>
        <row r="361">
          <cell r="A361" t="str">
            <v>209010106</v>
          </cell>
          <cell r="B361" t="str">
            <v>209010106 OFERTA OPTIMA DEL PAQUETE DE INCENTIVOS PARA EMPRESAS</v>
          </cell>
          <cell r="C361">
            <v>0</v>
          </cell>
        </row>
        <row r="362">
          <cell r="A362" t="str">
            <v>209010109</v>
          </cell>
          <cell r="B362" t="str">
            <v>209010109 PROMOCION ECONOMICA DEL ESTADO</v>
          </cell>
          <cell r="C362">
            <v>0</v>
          </cell>
        </row>
        <row r="363">
          <cell r="A363" t="str">
            <v>209010512</v>
          </cell>
          <cell r="B363" t="str">
            <v>209010512 FINANCIAMIENTOS A LAS MICRO, PEQUEÑAS Y MEDIANAS EMPRESAS</v>
          </cell>
          <cell r="C363">
            <v>0</v>
          </cell>
        </row>
        <row r="364">
          <cell r="A364" t="str">
            <v>209010515</v>
          </cell>
          <cell r="B364" t="str">
            <v>209010515 MEZCLA DE RECURSOS CON INSTANCIAS FEDERALES</v>
          </cell>
          <cell r="C364">
            <v>0</v>
          </cell>
        </row>
        <row r="365">
          <cell r="A365" t="str">
            <v>209011003</v>
          </cell>
          <cell r="B365" t="str">
            <v>209011003 REVISION DE LEGISLACION ESTATAL Y MUNICIPAL</v>
          </cell>
          <cell r="C365">
            <v>0</v>
          </cell>
        </row>
        <row r="366">
          <cell r="A366" t="str">
            <v>209012503</v>
          </cell>
          <cell r="B366" t="str">
            <v>209012503 CONSOLIDACION DE LA PRIMERA ETAPA DEL CENTRO LOGISTICO INDUSTRIAL DE DURANGO</v>
          </cell>
          <cell r="C366">
            <v>0</v>
          </cell>
        </row>
        <row r="367">
          <cell r="A367" t="str">
            <v>209013006</v>
          </cell>
          <cell r="B367" t="str">
            <v>209013006 CAPACITACION AL PERSONAL EN MANEJO DE PROGRAMAS Y SERVICIOS</v>
          </cell>
          <cell r="C367">
            <v>0</v>
          </cell>
        </row>
        <row r="368">
          <cell r="A368" t="str">
            <v>209013012</v>
          </cell>
          <cell r="B368" t="str">
            <v>209013012 COMUNICACION POLITICA INSTITUCIONAL DE LA SECRETARIA DE DESARROLLO ECONOMICO</v>
          </cell>
          <cell r="C368">
            <v>0</v>
          </cell>
        </row>
        <row r="369">
          <cell r="A369" t="str">
            <v>209020000</v>
          </cell>
          <cell r="B369" t="str">
            <v>209020000 PROGRAMA ESTRATEGICO DE DESARROLLO ECONOMICO</v>
          </cell>
          <cell r="C369">
            <v>0</v>
          </cell>
        </row>
        <row r="370">
          <cell r="A370" t="str">
            <v>209020103</v>
          </cell>
          <cell r="B370" t="str">
            <v>209020103 ATENCION DE INVERSIONISTAS</v>
          </cell>
          <cell r="C370">
            <v>0</v>
          </cell>
        </row>
        <row r="371">
          <cell r="A371" t="str">
            <v>209020106</v>
          </cell>
          <cell r="B371" t="str">
            <v>209020106 GIRAS DE REPRESENTACION</v>
          </cell>
          <cell r="C371">
            <v>0</v>
          </cell>
        </row>
        <row r="372">
          <cell r="A372" t="str">
            <v>209020503</v>
          </cell>
          <cell r="B372" t="str">
            <v>209020503 GESTION DE INVERSIONES EN EL ESTADO</v>
          </cell>
          <cell r="C372">
            <v>0</v>
          </cell>
        </row>
        <row r="373">
          <cell r="A373" t="str">
            <v>209020509</v>
          </cell>
          <cell r="B373" t="str">
            <v>209020509 GENERACION DE PLANES Y PROGRAMAS DE POLITICAS PUBLICAS</v>
          </cell>
          <cell r="C373">
            <v>0</v>
          </cell>
        </row>
        <row r="374">
          <cell r="A374" t="str">
            <v>209021003</v>
          </cell>
          <cell r="B374" t="str">
            <v>209021003 ESTUDIOS DE CONSULTORIA PARA MEJORAR EN EL INDICADOR DOING BUSINESS</v>
          </cell>
          <cell r="C374">
            <v>0</v>
          </cell>
        </row>
        <row r="375">
          <cell r="A375" t="str">
            <v>209021503</v>
          </cell>
          <cell r="B375" t="str">
            <v>209021503 PRESUPUESTO ADMINISTRATIVO DE LA SECRETARIA</v>
          </cell>
          <cell r="C375">
            <v>0</v>
          </cell>
        </row>
        <row r="376">
          <cell r="A376" t="str">
            <v>209021506</v>
          </cell>
          <cell r="B376" t="str">
            <v>209021506 ADMINISTRACION DEL PARQUE VEHICULAR</v>
          </cell>
          <cell r="C376">
            <v>0</v>
          </cell>
        </row>
        <row r="377">
          <cell r="A377" t="str">
            <v>209030000</v>
          </cell>
          <cell r="B377" t="str">
            <v>209030000 PROGRAMA DE PROMOCION Y PROYECCION DE INVERSIONES</v>
          </cell>
          <cell r="C377">
            <v>0</v>
          </cell>
        </row>
        <row r="378">
          <cell r="A378" t="str">
            <v>209030103</v>
          </cell>
          <cell r="B378" t="str">
            <v>209030103 PROSPECCION Y CALENDARIZACION DE POTENCIALES INVERSIONISTAS</v>
          </cell>
          <cell r="C378">
            <v>0</v>
          </cell>
        </row>
        <row r="379">
          <cell r="A379" t="str">
            <v>209030106</v>
          </cell>
          <cell r="B379" t="str">
            <v>209030106 DESARROLLAR MATERIAL PUBLICITARIO IMPRESO Y DIGITAL PARA EL PORTAFOLIO DE INVERSION</v>
          </cell>
          <cell r="C379">
            <v>0</v>
          </cell>
        </row>
        <row r="380">
          <cell r="A380" t="str">
            <v>209030506</v>
          </cell>
          <cell r="B380" t="str">
            <v>209030506 ATENCION A VISITANTES INVERSIONISTAS POTENCIALES QUE ARRIBEN AL ESTADO</v>
          </cell>
          <cell r="C380">
            <v>0</v>
          </cell>
        </row>
        <row r="381">
          <cell r="A381" t="str">
            <v>209030509</v>
          </cell>
          <cell r="B381" t="str">
            <v>209030509 ASISTENCIA A EXPOSICIONES Y FERIAS EMPRESARIALES PROMOCIONALES DEL ESTADO</v>
          </cell>
          <cell r="C381">
            <v>0</v>
          </cell>
        </row>
        <row r="382">
          <cell r="A382" t="str">
            <v>209031003</v>
          </cell>
          <cell r="B382" t="str">
            <v>209031003 REALIZAR PROGRAMA BIMENSUAL DE VISITAS TECNICAS MINERAS</v>
          </cell>
          <cell r="C382">
            <v>0</v>
          </cell>
        </row>
        <row r="383">
          <cell r="A383" t="str">
            <v>209031503</v>
          </cell>
          <cell r="B383" t="str">
            <v>209031503 FIRMA DE CONVENIOS DE COLABORACIÓN CON LAS EMPRESAS</v>
          </cell>
          <cell r="C383">
            <v>0</v>
          </cell>
        </row>
        <row r="384">
          <cell r="A384" t="str">
            <v>210000000</v>
          </cell>
          <cell r="B384" t="str">
            <v>210000000 TURISMO NUEVA PALANCA DEL DESARROLLO</v>
          </cell>
          <cell r="C384">
            <v>0</v>
          </cell>
        </row>
        <row r="385">
          <cell r="A385" t="str">
            <v>210010000</v>
          </cell>
          <cell r="B385" t="str">
            <v>210010000 CONSOLIDACION DE LA ACTIVIDAD TURISTICA Y CINEMATOGRAFICA DE DURANGO</v>
          </cell>
          <cell r="C385">
            <v>0</v>
          </cell>
        </row>
        <row r="386">
          <cell r="A386" t="str">
            <v>210010106</v>
          </cell>
          <cell r="B386" t="str">
            <v>210010106 GESTION DE RECURSOS FEDERALES Y ESTATALES PARA PROYECTOS DE INVERSION</v>
          </cell>
          <cell r="C386">
            <v>0</v>
          </cell>
        </row>
        <row r="387">
          <cell r="A387" t="str">
            <v>210014003</v>
          </cell>
          <cell r="B387" t="str">
            <v>210014003 RECURSOS HUMANOS ADMINISTRADOS EFICIENTEMENTE</v>
          </cell>
          <cell r="C387">
            <v>0</v>
          </cell>
        </row>
        <row r="388">
          <cell r="A388" t="str">
            <v>210014009</v>
          </cell>
          <cell r="B388" t="str">
            <v>210014009 RECURSOS FINANCIEROS Y SERVICIOS GENERALES SOLVENTADOS</v>
          </cell>
          <cell r="C388">
            <v>0</v>
          </cell>
        </row>
        <row r="389">
          <cell r="A389" t="str">
            <v>210020000</v>
          </cell>
          <cell r="B389" t="str">
            <v>210020000 FERIAS, ESPECTACULOS Y PASEOS TURISTICOS</v>
          </cell>
          <cell r="C389">
            <v>0</v>
          </cell>
        </row>
        <row r="390">
          <cell r="A390" t="str">
            <v>210020103</v>
          </cell>
          <cell r="B390" t="str">
            <v>210020103 PLANEACION DEL EVENTO</v>
          </cell>
          <cell r="C390">
            <v>0</v>
          </cell>
        </row>
        <row r="391">
          <cell r="A391" t="str">
            <v>210020106</v>
          </cell>
          <cell r="B391" t="str">
            <v>210020106 COORDINACION DEL EVENTO</v>
          </cell>
          <cell r="C391">
            <v>0</v>
          </cell>
        </row>
        <row r="392">
          <cell r="A392" t="str">
            <v>210020109</v>
          </cell>
          <cell r="B392" t="str">
            <v>210020109 EJECUCION DEL EVENTO</v>
          </cell>
          <cell r="C392">
            <v>0</v>
          </cell>
        </row>
        <row r="393">
          <cell r="A393" t="str">
            <v>210020503</v>
          </cell>
          <cell r="B393" t="str">
            <v>210020503 ELABORACION DE PUBLICIDAD Y PROPAGANDA</v>
          </cell>
          <cell r="C393">
            <v>0</v>
          </cell>
        </row>
        <row r="394">
          <cell r="A394" t="str">
            <v>210020506</v>
          </cell>
          <cell r="B394" t="str">
            <v>210020506 SELECCION DE MEDIOS DE COMUNICACION</v>
          </cell>
          <cell r="C394">
            <v>0</v>
          </cell>
        </row>
        <row r="395">
          <cell r="A395" t="str">
            <v>210020509</v>
          </cell>
          <cell r="B395" t="str">
            <v>210020509 DIFUSION DE LA PUBLICIDAD</v>
          </cell>
          <cell r="C395">
            <v>0</v>
          </cell>
        </row>
        <row r="396">
          <cell r="A396" t="str">
            <v>210020512</v>
          </cell>
          <cell r="B396" t="str">
            <v>210020512 COLOCACION DE PROPAGANDA</v>
          </cell>
          <cell r="C396">
            <v>0</v>
          </cell>
        </row>
        <row r="397">
          <cell r="A397" t="str">
            <v>210021003</v>
          </cell>
          <cell r="B397" t="str">
            <v>210021003 EXPEDICION DE LA VENTA  DE BOLETO</v>
          </cell>
          <cell r="C397">
            <v>0</v>
          </cell>
        </row>
        <row r="398">
          <cell r="A398" t="str">
            <v>210021006</v>
          </cell>
          <cell r="B398" t="str">
            <v>210021006 DOTACION DE EQUIPO DE SEGURIDAD</v>
          </cell>
          <cell r="C398">
            <v>0</v>
          </cell>
        </row>
        <row r="399">
          <cell r="A399" t="str">
            <v>210021009</v>
          </cell>
          <cell r="B399" t="str">
            <v>210021009 INICIACION  DE RECORRIDO CON GUIA TURISTICO</v>
          </cell>
          <cell r="C399">
            <v>0</v>
          </cell>
        </row>
        <row r="400">
          <cell r="A400" t="str">
            <v>210021503</v>
          </cell>
          <cell r="B400" t="str">
            <v>210021503 PLANEACION DEL EVENTO</v>
          </cell>
          <cell r="C400">
            <v>0</v>
          </cell>
        </row>
        <row r="401">
          <cell r="A401" t="str">
            <v>210021506</v>
          </cell>
          <cell r="B401" t="str">
            <v>210021506 COORDINACION DEL EVENTO</v>
          </cell>
          <cell r="C401">
            <v>0</v>
          </cell>
        </row>
        <row r="402">
          <cell r="A402" t="str">
            <v>210021509</v>
          </cell>
          <cell r="B402" t="str">
            <v>210021509 EJECUCION DEL EVENTO</v>
          </cell>
          <cell r="C402">
            <v>0</v>
          </cell>
        </row>
        <row r="403">
          <cell r="A403" t="str">
            <v>210021512</v>
          </cell>
          <cell r="B403" t="str">
            <v>210021512 DESINSTALACION DE EQUIPOS</v>
          </cell>
          <cell r="C403">
            <v>0</v>
          </cell>
        </row>
        <row r="404">
          <cell r="A404" t="str">
            <v>210021515</v>
          </cell>
          <cell r="B404" t="str">
            <v>210021515 DIFUSION EN MEDIOS DE COMUNICACION</v>
          </cell>
          <cell r="C404">
            <v>0</v>
          </cell>
        </row>
        <row r="405">
          <cell r="A405" t="str">
            <v>210022003</v>
          </cell>
          <cell r="B405" t="str">
            <v>210022003 PLANEACION DE PROGRAMAS FERIALES</v>
          </cell>
          <cell r="C405">
            <v>0</v>
          </cell>
        </row>
        <row r="406">
          <cell r="A406" t="str">
            <v>210022006</v>
          </cell>
          <cell r="B406" t="str">
            <v>210022006 ELABORACION DE CONTRATOS</v>
          </cell>
          <cell r="C406">
            <v>0</v>
          </cell>
        </row>
        <row r="407">
          <cell r="A407" t="str">
            <v>210022009</v>
          </cell>
          <cell r="B407" t="str">
            <v>210022009 COORDINACION Y EJECUCION DEL EVENTO</v>
          </cell>
          <cell r="C407">
            <v>0</v>
          </cell>
        </row>
        <row r="408">
          <cell r="A408" t="str">
            <v>210022509</v>
          </cell>
          <cell r="B408" t="str">
            <v>210022509 COMPLEMENTACION DE OBLIGACIONES</v>
          </cell>
          <cell r="C408">
            <v>0</v>
          </cell>
        </row>
        <row r="409">
          <cell r="A409" t="str">
            <v>210023003</v>
          </cell>
          <cell r="B409" t="str">
            <v>210023003 EVENTOS REALIZADOS</v>
          </cell>
          <cell r="C409">
            <v>0</v>
          </cell>
        </row>
        <row r="410">
          <cell r="A410" t="str">
            <v>210023006</v>
          </cell>
          <cell r="B410" t="str">
            <v>210023006 CONTRATACION DE ARTISTAS</v>
          </cell>
          <cell r="C410">
            <v>0</v>
          </cell>
        </row>
        <row r="411">
          <cell r="A411" t="str">
            <v>210023009</v>
          </cell>
          <cell r="B411" t="str">
            <v>210023009 MANTENIMIENTO DEL EQUIPO DE TRABAJO</v>
          </cell>
          <cell r="C411">
            <v>0</v>
          </cell>
        </row>
        <row r="412">
          <cell r="A412" t="str">
            <v>210023503</v>
          </cell>
          <cell r="B412" t="str">
            <v>210023503 NOMINA</v>
          </cell>
          <cell r="C412">
            <v>0</v>
          </cell>
        </row>
        <row r="413">
          <cell r="A413" t="str">
            <v>210023506</v>
          </cell>
          <cell r="B413" t="str">
            <v>210023506 OBLIGACIONES FISCALES CUMPLIDAS</v>
          </cell>
          <cell r="C413">
            <v>0</v>
          </cell>
        </row>
        <row r="414">
          <cell r="A414" t="str">
            <v>210023509</v>
          </cell>
          <cell r="B414" t="str">
            <v>210023509 EJECUCION DE COMPRA DE INSUMOS</v>
          </cell>
          <cell r="C414">
            <v>0</v>
          </cell>
        </row>
        <row r="415">
          <cell r="A415" t="str">
            <v>210030000</v>
          </cell>
          <cell r="B415" t="str">
            <v>210030000 INCREMENTO EN EL NUMERO DE EVENTOS REALIZADOS EN EL CENTRO DE CONVENCIONES</v>
          </cell>
          <cell r="C415">
            <v>0</v>
          </cell>
        </row>
        <row r="416">
          <cell r="A416" t="str">
            <v>210030103</v>
          </cell>
          <cell r="B416" t="str">
            <v>210030103 ACCIONES DE MANTENIMIENTO REALIZADAS</v>
          </cell>
          <cell r="C416">
            <v>0</v>
          </cell>
        </row>
        <row r="417">
          <cell r="A417" t="str">
            <v>210030106</v>
          </cell>
          <cell r="B417" t="str">
            <v>210030106 CAPACITACION AL PERSONAL</v>
          </cell>
          <cell r="C417">
            <v>0</v>
          </cell>
        </row>
        <row r="418">
          <cell r="A418" t="str">
            <v>210030109</v>
          </cell>
          <cell r="B418" t="str">
            <v>210030109 ELABORACION DE MANUALES DE MANTENIMIENTO CORRECTIVO Y PREVENTIVO</v>
          </cell>
          <cell r="C418">
            <v>0</v>
          </cell>
        </row>
        <row r="419">
          <cell r="A419" t="str">
            <v>210030112</v>
          </cell>
          <cell r="B419" t="str">
            <v>210030112 REALIZACION DE LIMPIEZA DE LAS AREAS DESPUES DE LLEVAR A CABO UN EVENTO</v>
          </cell>
          <cell r="C419">
            <v>0</v>
          </cell>
        </row>
        <row r="420">
          <cell r="A420" t="str">
            <v>210030115</v>
          </cell>
          <cell r="B420" t="str">
            <v>210030115 ADQUISICION DE MOBILIARIO Y ACCESORIOS PARA EQUIPAR LAS AREAS</v>
          </cell>
          <cell r="C420">
            <v>0</v>
          </cell>
        </row>
        <row r="421">
          <cell r="A421" t="str">
            <v>210030503</v>
          </cell>
          <cell r="B421" t="str">
            <v>210030503 ATRACCION DE CLIENTES CONTACTADOS EN FERIAS Y EXPOS TURISTICAS</v>
          </cell>
          <cell r="C421">
            <v>0</v>
          </cell>
        </row>
        <row r="422">
          <cell r="A422" t="str">
            <v>210030506</v>
          </cell>
          <cell r="B422" t="str">
            <v>210030506 ATRACCION DE CLIENTES MEDIANTE LA VISITA A EMPRESAS E INSITUCIONES PARA OFRECER LAS INSTALACIONES DEL CENTRO</v>
          </cell>
          <cell r="C422">
            <v>0</v>
          </cell>
        </row>
        <row r="423">
          <cell r="A423" t="str">
            <v>210031003</v>
          </cell>
          <cell r="B423" t="str">
            <v>210031003 ADQUISICION DE MOBILIARIO Y ACCESORIOS PARA EQUIPAR EQUITATIVAMENTE LAS AREAS</v>
          </cell>
          <cell r="C423">
            <v>0</v>
          </cell>
        </row>
        <row r="424">
          <cell r="A424" t="str">
            <v>210031006</v>
          </cell>
          <cell r="B424" t="str">
            <v>210031006 EXPEDICION MEDIANTE CORREO ELECTRONICO DE LA PRESENTACION DEL CENTRO DE CONVENCIONES</v>
          </cell>
          <cell r="C424">
            <v>0</v>
          </cell>
        </row>
        <row r="425">
          <cell r="A425" t="str">
            <v>210031009</v>
          </cell>
          <cell r="B425" t="str">
            <v>210031009 ATRACCION DE CLIENTES CONTACTADOS EN FERIAS Y EXPOS TURISTICAS</v>
          </cell>
          <cell r="C425">
            <v>0</v>
          </cell>
        </row>
        <row r="426">
          <cell r="A426" t="str">
            <v>210040000</v>
          </cell>
          <cell r="B426" t="str">
            <v>210040000 ADMINISTRACION Y CONDUCCION ESTRATEGICA</v>
          </cell>
          <cell r="C426">
            <v>0</v>
          </cell>
        </row>
        <row r="427">
          <cell r="A427" t="str">
            <v>210040103</v>
          </cell>
          <cell r="B427" t="str">
            <v>210040103 RECURSOS HUMANOS ADMINISTRADOS EFICIENTEMENTE</v>
          </cell>
          <cell r="C427">
            <v>0</v>
          </cell>
        </row>
        <row r="428">
          <cell r="A428" t="str">
            <v>210040106</v>
          </cell>
          <cell r="B428" t="str">
            <v>210040106 RECURSOS MATERIALES SOLVENTADOS</v>
          </cell>
          <cell r="C428">
            <v>0</v>
          </cell>
        </row>
        <row r="429">
          <cell r="A429" t="str">
            <v>210040109</v>
          </cell>
          <cell r="B429" t="str">
            <v>210040109 RECURSOS FINANCIEROS Y SERVICIOS GENERALES SOLVENTADOS</v>
          </cell>
          <cell r="C429">
            <v>0</v>
          </cell>
        </row>
        <row r="430">
          <cell r="A430" t="str">
            <v>210040503</v>
          </cell>
          <cell r="B430" t="str">
            <v>210040503 ACCIONES DE REPRESENTATIVIDAD REALIZADAS</v>
          </cell>
          <cell r="C430">
            <v>0</v>
          </cell>
        </row>
        <row r="431">
          <cell r="A431" t="str">
            <v>210040509</v>
          </cell>
          <cell r="B431" t="str">
            <v>210040509 ACTIVIDADES GENERALES DE LA SECRETARIA DE TURISMO PARA EL SECTOR TURISTICO REALIZADAS</v>
          </cell>
          <cell r="C431">
            <v>0</v>
          </cell>
        </row>
        <row r="432">
          <cell r="A432" t="str">
            <v>210050000</v>
          </cell>
          <cell r="B432" t="str">
            <v>210050000 PLANEACION Y OPERACION TURISTICA</v>
          </cell>
          <cell r="C432">
            <v>0</v>
          </cell>
        </row>
        <row r="433">
          <cell r="A433" t="str">
            <v>210050103</v>
          </cell>
          <cell r="B433" t="str">
            <v>210050103 DESARROLLO DE ANALISIS Y ESTUDIOS DE INFRAESTRUCTURA Y EQUIPAMIENTO TURISTICOS</v>
          </cell>
          <cell r="C433">
            <v>0</v>
          </cell>
        </row>
        <row r="434">
          <cell r="A434" t="str">
            <v>210050106</v>
          </cell>
          <cell r="B434" t="str">
            <v>210050106 GESTION DE RECURSOS FEDERALES Y ESTATALES PARA PROYECTOS DE INVERSION</v>
          </cell>
          <cell r="C434">
            <v>0</v>
          </cell>
        </row>
        <row r="435">
          <cell r="A435" t="str">
            <v>210050109</v>
          </cell>
          <cell r="B435" t="str">
            <v>210050109 EJECUCION FISICA DE LAS OBRAS DE LOS PROYECTOS DE INVERSION TURISTICA</v>
          </cell>
          <cell r="C435">
            <v>0</v>
          </cell>
        </row>
        <row r="436">
          <cell r="A436" t="str">
            <v>210050503</v>
          </cell>
          <cell r="B436" t="str">
            <v>210050503 SEGUIMIENTO DEL CUMPLIMIENTO DE ACCIONES CORRECTIVAS Y PREVENTIVAS A EMPRESAS DEL SECTOR TURISMO</v>
          </cell>
          <cell r="C436">
            <v>0</v>
          </cell>
        </row>
        <row r="437">
          <cell r="A437" t="str">
            <v>210050506</v>
          </cell>
          <cell r="B437" t="str">
            <v>210050506 SUPERVISION DE LA OPERACION DE LOS MODULOS DE INFORMACION TURISTICA</v>
          </cell>
          <cell r="C437">
            <v>0</v>
          </cell>
        </row>
        <row r="438">
          <cell r="A438" t="str">
            <v>210050509</v>
          </cell>
          <cell r="B438" t="str">
            <v>210050509 MONITOREO OCUPACIONAL DE ESTABLECIMIENTOS DE HOSPEDAJE</v>
          </cell>
          <cell r="C438">
            <v>0</v>
          </cell>
        </row>
        <row r="439">
          <cell r="A439" t="str">
            <v>210050512</v>
          </cell>
          <cell r="B439" t="str">
            <v>210050512 MONITOREO DEL PERFIL Y GRADO DE SATISFACCION DEL TURISTA</v>
          </cell>
          <cell r="C439">
            <v>0</v>
          </cell>
        </row>
        <row r="440">
          <cell r="A440" t="str">
            <v>210051006</v>
          </cell>
          <cell r="B440" t="str">
            <v>210051006 EJECUCION Y EVALUACION DEL PROGRAMA ANUAL DE CAPACITACION</v>
          </cell>
          <cell r="C440">
            <v>0</v>
          </cell>
        </row>
        <row r="441">
          <cell r="A441" t="str">
            <v>210060000</v>
          </cell>
          <cell r="B441" t="str">
            <v>210060000 PROMOCION Y ATENCION A EVENTOS</v>
          </cell>
          <cell r="C441">
            <v>0</v>
          </cell>
        </row>
        <row r="442">
          <cell r="A442" t="str">
            <v>210060103</v>
          </cell>
          <cell r="B442" t="str">
            <v>210060103 REALIZACION DE CAMPAÑAS PUBLICITARIAS EN LOS DISTINTOS MEDIOS DE COMUNICACION</v>
          </cell>
          <cell r="C442">
            <v>0</v>
          </cell>
        </row>
        <row r="443">
          <cell r="A443" t="str">
            <v>210060109</v>
          </cell>
          <cell r="B443" t="str">
            <v>210060109 PROMOCION DEL DESTINO COMO SEDE PARA EVENTOS NACIONALES Y EXTRANJEROS</v>
          </cell>
          <cell r="C443">
            <v>0</v>
          </cell>
        </row>
        <row r="444">
          <cell r="A444" t="str">
            <v>210070000</v>
          </cell>
          <cell r="B444" t="str">
            <v>210070000 FOMENTO A LA CINEMATOGRAFIA</v>
          </cell>
          <cell r="C444">
            <v>0</v>
          </cell>
        </row>
        <row r="445">
          <cell r="A445" t="str">
            <v>210070103</v>
          </cell>
          <cell r="B445" t="str">
            <v>210070103 GESTION DE DURANGO COMO SEDE PARA LA PRODUCCION CINEMATOGRAFICA Y AUDIVISUAL</v>
          </cell>
          <cell r="C445">
            <v>0</v>
          </cell>
        </row>
        <row r="446">
          <cell r="A446" t="str">
            <v>210070106</v>
          </cell>
          <cell r="B446" t="str">
            <v>210070106 OTORGAMIENTO DE INCENTIVOS Y APOYOS PARA LA INDUSTRIA CINEMATOGRAFICA Y AUDIOVISUAL</v>
          </cell>
          <cell r="C446">
            <v>0</v>
          </cell>
        </row>
        <row r="447">
          <cell r="A447" t="str">
            <v>210070109</v>
          </cell>
          <cell r="B447" t="str">
            <v>210070109 PRODUCCIONES CINEMATOGRAFICAS Y SCOUTINGS REALIZADOS</v>
          </cell>
          <cell r="C447">
            <v>0</v>
          </cell>
        </row>
        <row r="448">
          <cell r="A448" t="str">
            <v>283000000</v>
          </cell>
          <cell r="B448" t="str">
            <v>283000000 ATENCION INTEGRAL A LA FAMILIA</v>
          </cell>
          <cell r="C448">
            <v>207277496</v>
          </cell>
        </row>
        <row r="449">
          <cell r="A449" t="str">
            <v>283020000</v>
          </cell>
          <cell r="B449" t="str">
            <v>283020000 PROGRAMA DE ATENCION AL DESARROLLO FAMILIAR Y HUMANO</v>
          </cell>
          <cell r="C449">
            <v>8418464</v>
          </cell>
        </row>
        <row r="450">
          <cell r="A450" t="str">
            <v>283020109</v>
          </cell>
          <cell r="B450" t="str">
            <v>283020109 ATENCION Y FORMACION PARA LA FAMILIA EN EL ESTADO</v>
          </cell>
          <cell r="C450">
            <v>3634413</v>
          </cell>
        </row>
        <row r="451">
          <cell r="A451" t="str">
            <v>283020506</v>
          </cell>
          <cell r="B451" t="str">
            <v>283020506 IMPARTICION DE TALLERES CULTURALES, DEPORTIVOS, RECREATIVOS, ARTESANALES, PRODUCTIVOS, ARTISTICOS Y FORMATIVOS</v>
          </cell>
          <cell r="C451">
            <v>4784051</v>
          </cell>
        </row>
        <row r="452">
          <cell r="A452" t="str">
            <v>283030000</v>
          </cell>
          <cell r="B452" t="str">
            <v>283030000 PROGRAMA DE ATENCION AL DESARROLLO DE LA COMUNIDAD</v>
          </cell>
          <cell r="C452">
            <v>153512407</v>
          </cell>
        </row>
        <row r="453">
          <cell r="A453" t="str">
            <v>283030103</v>
          </cell>
          <cell r="B453" t="str">
            <v>283030103 ATENCION A COMUNIDAD DIFERENTE</v>
          </cell>
          <cell r="C453">
            <v>3585935</v>
          </cell>
        </row>
        <row r="454">
          <cell r="A454" t="str">
            <v>283030109</v>
          </cell>
          <cell r="B454" t="str">
            <v>283030109 ASISTENCIA SOCIAL ALIMENTARIA</v>
          </cell>
          <cell r="C454">
            <v>149926472</v>
          </cell>
        </row>
        <row r="455">
          <cell r="A455" t="str">
            <v>283040000</v>
          </cell>
          <cell r="B455" t="str">
            <v>283040000 PROGRAMA DE EFICIENCIA ADMINISTRATIVA Y DIRECTIVA</v>
          </cell>
          <cell r="C455">
            <v>45346625</v>
          </cell>
        </row>
        <row r="456">
          <cell r="A456" t="str">
            <v>283040103</v>
          </cell>
          <cell r="B456" t="str">
            <v>283040103 ADECUADA SELECCION Y ADMINISTRACION DEL RECURSO HUMANO</v>
          </cell>
          <cell r="C456">
            <v>11223890</v>
          </cell>
        </row>
        <row r="457">
          <cell r="A457" t="str">
            <v>283040106</v>
          </cell>
          <cell r="B457" t="str">
            <v>283040106 ATENCION OPORTUNA DEL RECURSO MATERIAL Y FINANCIERO</v>
          </cell>
          <cell r="C457">
            <v>22658759</v>
          </cell>
        </row>
        <row r="458">
          <cell r="A458" t="str">
            <v>283040503</v>
          </cell>
          <cell r="B458" t="str">
            <v>283040503 USO EFICIENTE DE LAS TECNOLOGIAS DE INFORMACION Y COMUNICACION (TICS)</v>
          </cell>
          <cell r="C458">
            <v>1175073</v>
          </cell>
        </row>
        <row r="459">
          <cell r="A459" t="str">
            <v>283040506</v>
          </cell>
          <cell r="B459" t="str">
            <v>283040506 PLANEACION Y COORDINACION DE EVENTOS ASISTENCIALES</v>
          </cell>
          <cell r="C459">
            <v>10288903</v>
          </cell>
        </row>
        <row r="460">
          <cell r="A460" t="str">
            <v>284000000</v>
          </cell>
          <cell r="B460" t="str">
            <v>284000000 RECONOCIMIENTO PLENO AL VALOR DE LOS ADULTOS MAYORES</v>
          </cell>
          <cell r="C460">
            <v>6451289</v>
          </cell>
        </row>
        <row r="461">
          <cell r="A461" t="str">
            <v>284010000</v>
          </cell>
          <cell r="B461" t="str">
            <v>284010000 PROGRAMA DE PROTECCION AL ADULTO MAYOR</v>
          </cell>
          <cell r="C461">
            <v>6451289</v>
          </cell>
        </row>
        <row r="462">
          <cell r="A462" t="str">
            <v>284010103</v>
          </cell>
          <cell r="B462" t="str">
            <v>284010103 ATENCION ASISTENCIAL AL ADULTO MAYOR EN CIUDAD DEL ANCIANO</v>
          </cell>
          <cell r="C462">
            <v>5759063</v>
          </cell>
        </row>
        <row r="463">
          <cell r="A463" t="str">
            <v>284010106</v>
          </cell>
          <cell r="B463" t="str">
            <v>284010106 ATENCION INTEGRAL AL ADULTO MAYOR EN ESCUELA DE LA TERCERA EDAD</v>
          </cell>
          <cell r="C463">
            <v>692226</v>
          </cell>
        </row>
        <row r="464">
          <cell r="A464" t="str">
            <v>285000000</v>
          </cell>
          <cell r="B464" t="str">
            <v>285000000 ATENCION DIGNA Y DESARROLLO INTEGRAL PARA PERSONAS CON DISCAPACIDAD</v>
          </cell>
          <cell r="C464">
            <v>51011386</v>
          </cell>
        </row>
        <row r="465">
          <cell r="A465" t="str">
            <v>285010000</v>
          </cell>
          <cell r="B465" t="str">
            <v>285010000 PROGRAMA DE REHABILITACION Y APOYOS ASISTENCIALES</v>
          </cell>
          <cell r="C465">
            <v>51011386</v>
          </cell>
        </row>
        <row r="466">
          <cell r="A466" t="str">
            <v>285010103</v>
          </cell>
          <cell r="B466" t="str">
            <v>285010103 REHABILITACION Y EDUCACION ESPECIAL DEL ESTADO DE DURANGO</v>
          </cell>
          <cell r="C466">
            <v>15803488</v>
          </cell>
        </row>
        <row r="467">
          <cell r="A467" t="str">
            <v>285010106</v>
          </cell>
          <cell r="B467" t="str">
            <v>285010106 ATENCION Y PROMOCION DE  LA INCLUSION SOCIAL DE PERSONAS CON DISCAPACIDAD</v>
          </cell>
          <cell r="C467">
            <v>23867313</v>
          </cell>
        </row>
        <row r="468">
          <cell r="A468" t="str">
            <v>285010109</v>
          </cell>
          <cell r="B468" t="str">
            <v>285010109 CAPACITACION PRODUCTIVA Y SOCIALIZACION DE PERSONAS CON DISCAPACIDAD</v>
          </cell>
          <cell r="C468">
            <v>1947839</v>
          </cell>
        </row>
        <row r="469">
          <cell r="A469" t="str">
            <v>285010115</v>
          </cell>
          <cell r="B469" t="str">
            <v>285010115 APOYOS ASISTENCIALES</v>
          </cell>
          <cell r="C469">
            <v>8168987</v>
          </cell>
        </row>
        <row r="470">
          <cell r="A470" t="str">
            <v>285010118</v>
          </cell>
          <cell r="B470" t="str">
            <v>285010118 ATENCION MEDICA Y QUIRURGICA DE ALTA ESPECIALIDAD EXTRAMUROS</v>
          </cell>
          <cell r="C470">
            <v>1223759</v>
          </cell>
        </row>
        <row r="471">
          <cell r="A471" t="str">
            <v>286000000</v>
          </cell>
          <cell r="B471" t="str">
            <v>286000000 COMBATE A LAS ADICCIONES Y PROMOCION DE UNA VIDA SANA</v>
          </cell>
          <cell r="C471">
            <v>8273882</v>
          </cell>
        </row>
        <row r="472">
          <cell r="A472" t="str">
            <v>286020000</v>
          </cell>
          <cell r="B472" t="str">
            <v>286020000 PROGRAMA DE ATENCION A PERSONAS CON PROBLEMAS DE ALCOHOLISMO Y ADICCIONES MISION KORIAN</v>
          </cell>
          <cell r="C472">
            <v>8273882</v>
          </cell>
        </row>
        <row r="473">
          <cell r="A473" t="str">
            <v>286020103</v>
          </cell>
          <cell r="B473" t="str">
            <v>286020103 PROGRAMA DE REHABILITACION DE TRATAMIENTO INTEGRAL</v>
          </cell>
          <cell r="C473">
            <v>8273882</v>
          </cell>
        </row>
        <row r="474">
          <cell r="A474" t="str">
            <v>287000000</v>
          </cell>
          <cell r="B474" t="str">
            <v>287000000 RESPETO Y DEFENSA A LOS DERECHOS DE LOS NIÑOS</v>
          </cell>
          <cell r="C474">
            <v>28266497</v>
          </cell>
        </row>
        <row r="475">
          <cell r="A475" t="str">
            <v>287010000</v>
          </cell>
          <cell r="B475" t="str">
            <v>287010000 PROGRAMA DE PROTECCION A NIÑAS, NIÑOS, ADOLESCENTES, LA MUJER Y LA FAMILIA.</v>
          </cell>
          <cell r="C475">
            <v>28266497</v>
          </cell>
        </row>
        <row r="476">
          <cell r="A476" t="str">
            <v>287010103</v>
          </cell>
          <cell r="B476" t="str">
            <v>287010103 RESGUARDO A MUJERES Y SUS HIJOS E HIJAS VICTIMAS DE VIOLENCIA EN SITUACION DE RIESGO</v>
          </cell>
          <cell r="C476">
            <v>1744826</v>
          </cell>
        </row>
        <row r="477">
          <cell r="A477" t="str">
            <v>287010106</v>
          </cell>
          <cell r="B477" t="str">
            <v>287010106 ATENCION A INDIVIDUOS Y FAMILIAS MEDIANTE TERAPIA PSICOLOGICA</v>
          </cell>
          <cell r="C477">
            <v>2064878</v>
          </cell>
        </row>
        <row r="478">
          <cell r="A478" t="str">
            <v>287010109</v>
          </cell>
          <cell r="B478" t="str">
            <v xml:space="preserve">287010109 ATENCION INTEGRAL TEMPORAL Y PERMANENTE A NIÑOS, NIÑAS Y ADOLESCENTES QUE SE ENCUENTRAN EN ESTADO DE ABANDONO, MALTRATO U ORFANDAD         </v>
          </cell>
          <cell r="C478">
            <v>14379049</v>
          </cell>
        </row>
        <row r="479">
          <cell r="A479" t="str">
            <v>287010112</v>
          </cell>
          <cell r="B479" t="str">
            <v>287010112 PROTECCION JURIDICA Y/O SOCIAL MEDIANTE TRAMITES DE INDOLE FAMILIAR</v>
          </cell>
          <cell r="C479">
            <v>6017421</v>
          </cell>
        </row>
        <row r="480">
          <cell r="A480" t="str">
            <v>287010118</v>
          </cell>
          <cell r="B480" t="str">
            <v xml:space="preserve">287010118 ATENCION INTEGRAL EN CASA CRECEMOS A  ADOLESCENTES  INSTITUCIONALIZADOS O EN RESGUARDO TEMPORAL Y  NIÑAS, NIÑOS Y ADOLESCENTES EN TRANSITO MIGRATORIO NO ACOMPAÑADO </v>
          </cell>
          <cell r="C480">
            <v>3879823</v>
          </cell>
        </row>
        <row r="481">
          <cell r="A481" t="str">
            <v>287010518</v>
          </cell>
          <cell r="B481" t="str">
            <v>287010518 PROMOCION Y DIFUSION DE LOS DERECHOS DE LAS NIÑAS, NIÑOS Y ADOLESCENTES</v>
          </cell>
          <cell r="C481">
            <v>180500</v>
          </cell>
        </row>
        <row r="482">
          <cell r="A482" t="str">
            <v>288000000</v>
          </cell>
          <cell r="B482" t="str">
            <v>288000000 ALIANZAS Y RELACION ESTRECHA CON LAS COMUNIDADES DE DURANGUENSES EN EL EXTRANJERO</v>
          </cell>
          <cell r="C482">
            <v>39914320</v>
          </cell>
        </row>
        <row r="483">
          <cell r="A483" t="str">
            <v>288010000</v>
          </cell>
          <cell r="B483" t="str">
            <v>288010000 PROGRAMA DE ASUNTOS INTERNACIONALES Y ATENCION A MIGRANTES</v>
          </cell>
          <cell r="C483">
            <v>9738721</v>
          </cell>
        </row>
        <row r="484">
          <cell r="A484" t="str">
            <v>288010103</v>
          </cell>
          <cell r="B484" t="str">
            <v>288010103 APOYO A DEPORTADOS</v>
          </cell>
          <cell r="C484">
            <v>144000</v>
          </cell>
        </row>
        <row r="485">
          <cell r="A485" t="str">
            <v>288010106</v>
          </cell>
          <cell r="B485" t="str">
            <v>288010106 ASESORIA PARA TRAMITES</v>
          </cell>
          <cell r="C485">
            <v>7010258</v>
          </cell>
        </row>
        <row r="486">
          <cell r="A486" t="str">
            <v>288010109</v>
          </cell>
          <cell r="B486" t="str">
            <v>288010109 REALIZACION DE REUNIONES DE TRABAJO CON CLUBS,  CELEBRACION DEL DIA DEL MIGRANTE y COORDINACION DEL PROGRAMA PAISANO EN EL ESTADO</v>
          </cell>
          <cell r="C486">
            <v>72400</v>
          </cell>
        </row>
        <row r="487">
          <cell r="A487" t="str">
            <v>288010112</v>
          </cell>
          <cell r="B487" t="str">
            <v>288010112 OBTENCION DE ACTAS Y APOSTILLA  EN E.U.A. Y DURANGO</v>
          </cell>
          <cell r="C487">
            <v>1554063</v>
          </cell>
        </row>
        <row r="488">
          <cell r="A488" t="str">
            <v>288010121</v>
          </cell>
          <cell r="B488" t="str">
            <v>288010121 TRASLADO CUERPOS DE DURANGUENSES A SU LUGAR DE ORIGEN</v>
          </cell>
          <cell r="C488">
            <v>500000</v>
          </cell>
        </row>
        <row r="489">
          <cell r="A489" t="str">
            <v>288011003</v>
          </cell>
          <cell r="B489" t="str">
            <v>288011003 REALIZACION DE GIRAS INTERNACIONALES Y RECEPCION DE MISIONES DIPLOMATICAS CUMPLIENDO CON LAS REGLAS CEREMONIALES Y DE PROTOCOLO</v>
          </cell>
          <cell r="C489">
            <v>49500</v>
          </cell>
        </row>
        <row r="490">
          <cell r="A490" t="str">
            <v>288011006</v>
          </cell>
          <cell r="B490" t="str">
            <v>288011006 ESTABLECER RELACIONES BILATERALES ENTRE PAISES, ORGANISMOS Y EL ESTADO</v>
          </cell>
          <cell r="C490">
            <v>408500</v>
          </cell>
        </row>
        <row r="491">
          <cell r="A491" t="str">
            <v>288020000</v>
          </cell>
          <cell r="B491" t="str">
            <v>288020000 PROGRAMA 3 X 1 PARA MIGRANTES - FEDERAL</v>
          </cell>
          <cell r="C491">
            <v>30175599</v>
          </cell>
        </row>
        <row r="492">
          <cell r="A492" t="str">
            <v>288020103</v>
          </cell>
          <cell r="B492" t="str">
            <v>288020103 CONCERTACION Y OPERACION DE LOS PROYECTOS</v>
          </cell>
          <cell r="C492">
            <v>5175599</v>
          </cell>
        </row>
        <row r="493">
          <cell r="A493" t="str">
            <v>288020106</v>
          </cell>
          <cell r="B493" t="str">
            <v>288020106 CONVENIO DE RECURSOS PARA LOS PROYECTOS</v>
          </cell>
          <cell r="C493">
            <v>25000000</v>
          </cell>
        </row>
        <row r="494">
          <cell r="A494" t="str">
            <v>289000000</v>
          </cell>
          <cell r="B494" t="str">
            <v>289000000 APOYO DECIDO A LOS INDIGENAS</v>
          </cell>
          <cell r="C494">
            <v>50213700</v>
          </cell>
        </row>
        <row r="495">
          <cell r="A495" t="str">
            <v>289010000</v>
          </cell>
          <cell r="B495" t="str">
            <v>289010000 PROGRAMA DE INFRAESTRUCTURA INDIGENA - FEDERAL</v>
          </cell>
          <cell r="C495">
            <v>50213700</v>
          </cell>
        </row>
        <row r="496">
          <cell r="A496" t="str">
            <v>289010103</v>
          </cell>
          <cell r="B496" t="str">
            <v>289010103 CONCERTACION Y OPERACION DE LOS PROYECTOS</v>
          </cell>
          <cell r="C496">
            <v>213700</v>
          </cell>
        </row>
        <row r="497">
          <cell r="A497" t="str">
            <v>289010106</v>
          </cell>
          <cell r="B497" t="str">
            <v>289010106 CONVENIO DE RECURSOS PARA LOS PROYECTOS</v>
          </cell>
          <cell r="C497">
            <v>50000000</v>
          </cell>
        </row>
        <row r="498">
          <cell r="A498" t="str">
            <v>290000000</v>
          </cell>
          <cell r="B498" t="str">
            <v>290000000 ESTIMULAR ESPACIOS DE PARTICIPACION Y DESARROLLO INTEGRAL DE LOS JOVENES</v>
          </cell>
          <cell r="C498">
            <v>6124656</v>
          </cell>
        </row>
        <row r="499">
          <cell r="A499" t="str">
            <v>290020000</v>
          </cell>
          <cell r="B499" t="str">
            <v>290020000 PARTICIPACION JUVENIL</v>
          </cell>
          <cell r="C499">
            <v>1959495</v>
          </cell>
        </row>
        <row r="500">
          <cell r="A500" t="str">
            <v>290020109</v>
          </cell>
          <cell r="B500" t="str">
            <v>290020109 CERTAMEN DEL PREMIO ESTATAL A LA JUVENTUD</v>
          </cell>
          <cell r="C500">
            <v>528268</v>
          </cell>
        </row>
        <row r="501">
          <cell r="A501" t="str">
            <v>290020503</v>
          </cell>
          <cell r="B501" t="str">
            <v>290020503 IMPARTICION DE TALLERES MULTIDISCIPLINARIOS</v>
          </cell>
          <cell r="C501">
            <v>610409</v>
          </cell>
        </row>
        <row r="502">
          <cell r="A502" t="str">
            <v>290021003</v>
          </cell>
          <cell r="B502" t="str">
            <v>290021003 PROPORCIONAR EL COMEDOR ESTUDIANTIL</v>
          </cell>
          <cell r="C502">
            <v>410409</v>
          </cell>
        </row>
        <row r="503">
          <cell r="A503" t="str">
            <v>290021006</v>
          </cell>
          <cell r="B503" t="str">
            <v>290021006 PROPORCIONAR EL CYBERNET GRATUITO</v>
          </cell>
          <cell r="C503">
            <v>410409</v>
          </cell>
        </row>
        <row r="504">
          <cell r="A504" t="str">
            <v>290030000</v>
          </cell>
          <cell r="B504" t="str">
            <v>290030000 FOMENTO ECONOMICO Y EDUCATIVO</v>
          </cell>
          <cell r="C504">
            <v>1702663</v>
          </cell>
        </row>
        <row r="505">
          <cell r="A505" t="str">
            <v>290030112</v>
          </cell>
          <cell r="B505" t="str">
            <v>290030112 ENTREGA DE BECAS</v>
          </cell>
          <cell r="C505">
            <v>881845</v>
          </cell>
        </row>
        <row r="506">
          <cell r="A506" t="str">
            <v>290031009</v>
          </cell>
          <cell r="B506" t="str">
            <v>290031009 ENTREGA DE LOS CREDITOS</v>
          </cell>
          <cell r="C506">
            <v>410409</v>
          </cell>
        </row>
        <row r="507">
          <cell r="A507" t="str">
            <v>290032006</v>
          </cell>
          <cell r="B507" t="str">
            <v>290032006 REGISTRO DE VACANTES LABORALES</v>
          </cell>
          <cell r="C507">
            <v>410409</v>
          </cell>
        </row>
        <row r="508">
          <cell r="A508" t="str">
            <v>290040000</v>
          </cell>
          <cell r="B508" t="str">
            <v>290040000 SERVICIOS JUVENILES</v>
          </cell>
          <cell r="C508">
            <v>2462498</v>
          </cell>
        </row>
        <row r="509">
          <cell r="A509" t="str">
            <v>290040112</v>
          </cell>
          <cell r="B509" t="str">
            <v>290040112 ACTIVIDADES PARA FORTALECIMIENTO FAMILIAR</v>
          </cell>
          <cell r="C509">
            <v>410409</v>
          </cell>
        </row>
        <row r="510">
          <cell r="A510" t="str">
            <v>290041009</v>
          </cell>
          <cell r="B510" t="str">
            <v>290041009 ACTIVIDADES LUDICAS</v>
          </cell>
          <cell r="C510">
            <v>410409</v>
          </cell>
        </row>
        <row r="511">
          <cell r="A511" t="str">
            <v>290041503</v>
          </cell>
          <cell r="B511" t="str">
            <v>290041503 PLATICAS Y CONFERENCIAS</v>
          </cell>
          <cell r="C511">
            <v>410409</v>
          </cell>
        </row>
        <row r="512">
          <cell r="A512" t="str">
            <v>290042003</v>
          </cell>
          <cell r="B512" t="str">
            <v>290042003 CAMPAÑAS DE SENSIBILIZACION</v>
          </cell>
          <cell r="C512">
            <v>410409</v>
          </cell>
        </row>
        <row r="513">
          <cell r="A513" t="str">
            <v>290042509</v>
          </cell>
          <cell r="B513" t="str">
            <v>290042509 ENCUENTROS</v>
          </cell>
          <cell r="C513">
            <v>410409</v>
          </cell>
        </row>
        <row r="514">
          <cell r="A514" t="str">
            <v>290042512</v>
          </cell>
          <cell r="B514" t="str">
            <v>290042512 CONCURSOS REALIZADOS</v>
          </cell>
          <cell r="C514">
            <v>410453</v>
          </cell>
        </row>
        <row r="515">
          <cell r="A515" t="str">
            <v>291000000</v>
          </cell>
          <cell r="B515" t="str">
            <v>291000000 GARANTIZAR EL RESPETO Y EQUIDAD A LA MUJER</v>
          </cell>
          <cell r="C515">
            <v>5110186</v>
          </cell>
        </row>
        <row r="516">
          <cell r="A516" t="str">
            <v>291020000</v>
          </cell>
          <cell r="B516" t="str">
            <v>291020000 RESPETO Y EQUIDAD DE GENERO</v>
          </cell>
          <cell r="C516">
            <v>5110186</v>
          </cell>
        </row>
        <row r="517">
          <cell r="A517" t="str">
            <v>291020103</v>
          </cell>
          <cell r="B517" t="str">
            <v>291020103 ATENCION A MUJERES VICTIMAS DE VIOLENCIA</v>
          </cell>
          <cell r="C517">
            <v>1160627</v>
          </cell>
        </row>
        <row r="518">
          <cell r="A518" t="str">
            <v>291020106</v>
          </cell>
          <cell r="B518" t="str">
            <v>291020106 ATENCION REGIONAL MOVIL A MUJERES VICTIMAS DE VIOLENCIA</v>
          </cell>
          <cell r="C518">
            <v>610990</v>
          </cell>
        </row>
        <row r="519">
          <cell r="A519" t="str">
            <v>291020109</v>
          </cell>
          <cell r="B519" t="str">
            <v>291020109 GESTION DE SERVICIOS DE ALOJAMIENTO, PROTECCION Y ATENCION</v>
          </cell>
          <cell r="C519">
            <v>228754</v>
          </cell>
        </row>
        <row r="520">
          <cell r="A520" t="str">
            <v>291020112</v>
          </cell>
          <cell r="B520" t="str">
            <v>291020112 OPERACION DE 6 CENTROS REGIONALES MUNICIPALES DE ATENCION DE VIOLENCIA</v>
          </cell>
          <cell r="C520">
            <v>439370</v>
          </cell>
        </row>
        <row r="521">
          <cell r="A521" t="str">
            <v>291020115</v>
          </cell>
          <cell r="B521" t="str">
            <v>291020115 PREVENCION DE VIOLENCIA DE GENERO</v>
          </cell>
          <cell r="C521">
            <v>305018</v>
          </cell>
        </row>
        <row r="522">
          <cell r="A522" t="str">
            <v>291020118</v>
          </cell>
          <cell r="B522" t="str">
            <v>291020118 SENSIBILIZACION MEDIANTE INFORMACION CONTRA LA VIOLENCIA DE GENERO</v>
          </cell>
          <cell r="C522">
            <v>197284</v>
          </cell>
        </row>
        <row r="523">
          <cell r="A523" t="str">
            <v>291020503</v>
          </cell>
          <cell r="B523" t="str">
            <v>291020503 CAPACITACION EN DESARROLLO HUMANO, FORMACION Y ORGANIZACION DE MUJERES</v>
          </cell>
          <cell r="C523">
            <v>136601</v>
          </cell>
        </row>
        <row r="524">
          <cell r="A524" t="str">
            <v>291020506</v>
          </cell>
          <cell r="B524" t="str">
            <v>291020506 FORTALECIMIENTO DE LA PARTICIPACION POLITICA Y LIDERAZGO DE MUJERES</v>
          </cell>
          <cell r="C524">
            <v>163103</v>
          </cell>
        </row>
        <row r="525">
          <cell r="A525" t="str">
            <v>291020509</v>
          </cell>
          <cell r="B525" t="str">
            <v>291020509 MECANISMOS PARA FACILITAR EL ACCESO A LOS SERVICIOS DE SALUD</v>
          </cell>
          <cell r="C525">
            <v>172029</v>
          </cell>
        </row>
        <row r="526">
          <cell r="A526" t="str">
            <v>291021003</v>
          </cell>
          <cell r="B526" t="str">
            <v xml:space="preserve">291021003 MECANISMOS DE FOMENTO ECONOMICO PARA LAS MUJERES </v>
          </cell>
          <cell r="C526">
            <v>140320</v>
          </cell>
        </row>
        <row r="527">
          <cell r="A527" t="str">
            <v>291021506</v>
          </cell>
          <cell r="B527" t="str">
            <v>291021506 MONITOREO Y SEGUIMIENTO DE LEYES Y REGLAMENTOS</v>
          </cell>
          <cell r="C527">
            <v>6500</v>
          </cell>
        </row>
        <row r="528">
          <cell r="A528" t="str">
            <v>291021509</v>
          </cell>
          <cell r="B528" t="str">
            <v>291021509 REALIZACION DE CONVENIOS DE COLABORACION CON LOS SECTORES PUBLICO, PRIVADO, Y ACADEMICO EN POLITICAS PUBLICAS</v>
          </cell>
          <cell r="C528">
            <v>35207</v>
          </cell>
        </row>
        <row r="529">
          <cell r="A529" t="str">
            <v>291021512</v>
          </cell>
          <cell r="B529" t="str">
            <v>291021512 OPERACION DEL SISTEMA ESTATAL PARA PREVENIR, ATENDER, SANCIONAR Y ERRADICAR LA VIOLENCIA CONTRA LAS MUJERES EN EL ESTADO</v>
          </cell>
          <cell r="C529">
            <v>103555</v>
          </cell>
        </row>
        <row r="530">
          <cell r="A530" t="str">
            <v>291022003</v>
          </cell>
          <cell r="B530" t="str">
            <v>291022003 RED DE AGENTES DE GENERO DE LA ADMINISTRACION PUBLICA ESTATAL</v>
          </cell>
          <cell r="C530">
            <v>124602</v>
          </cell>
        </row>
        <row r="531">
          <cell r="A531" t="str">
            <v>291022006</v>
          </cell>
          <cell r="B531" t="str">
            <v xml:space="preserve">291022006 REALIZACION DE EVENTOS ENFOCADOS A LA IGUALDAD DE GENERO </v>
          </cell>
          <cell r="C531">
            <v>742398</v>
          </cell>
        </row>
        <row r="532">
          <cell r="A532" t="str">
            <v>291022009</v>
          </cell>
          <cell r="B532" t="str">
            <v>291022009 PROGRAMA DE CULTURA INSTITUCIONAL</v>
          </cell>
          <cell r="C532">
            <v>470128</v>
          </cell>
        </row>
        <row r="533">
          <cell r="A533" t="str">
            <v>291022012</v>
          </cell>
          <cell r="B533" t="str">
            <v>291022012 OPERACION DE 8 CENTROS DE DESARROLLO PARA LAS MUJERES</v>
          </cell>
          <cell r="C533">
            <v>73700</v>
          </cell>
        </row>
        <row r="534">
          <cell r="A534" t="str">
            <v>292000000</v>
          </cell>
          <cell r="B534" t="str">
            <v>292000000 SERVICIOS DE AGUA POTABLE, ALCANTARILLADO Y SANEAMIENTO DE CALIDAD PARA LOS DURANGUENSES</v>
          </cell>
          <cell r="C534">
            <v>347446098</v>
          </cell>
        </row>
        <row r="535">
          <cell r="A535" t="str">
            <v>292030000</v>
          </cell>
          <cell r="B535" t="str">
            <v>292030000 PROGRAMA DE AGUA POTABLE, ALCANTARILLADO Y SANEAMIENTO</v>
          </cell>
          <cell r="C535">
            <v>339492987</v>
          </cell>
        </row>
        <row r="536">
          <cell r="A536" t="str">
            <v>292030106</v>
          </cell>
          <cell r="B536" t="str">
            <v>292030106 SUPERVISION Y ENTREGA DE OBRAS Y/O ACCIONES</v>
          </cell>
          <cell r="C536">
            <v>48644</v>
          </cell>
        </row>
        <row r="537">
          <cell r="A537" t="str">
            <v>292030506</v>
          </cell>
          <cell r="B537" t="str">
            <v>292030506 SUPERVISION Y ENTREGA DE OBRAS Y/O ACCIONES</v>
          </cell>
          <cell r="C537">
            <v>48644</v>
          </cell>
        </row>
        <row r="538">
          <cell r="A538" t="str">
            <v>292031003</v>
          </cell>
          <cell r="B538" t="str">
            <v>292031003 PROCESO Y EJECUCION DE OBRAS Y/O ACCIONES</v>
          </cell>
          <cell r="C538">
            <v>339347057</v>
          </cell>
        </row>
        <row r="539">
          <cell r="A539" t="str">
            <v>292031006</v>
          </cell>
          <cell r="B539" t="str">
            <v>292031006 SUPERVISION Y ENTREGA DE OBRAS Y/O ACCIONES</v>
          </cell>
          <cell r="C539">
            <v>48642</v>
          </cell>
        </row>
        <row r="540">
          <cell r="A540" t="str">
            <v>292040000</v>
          </cell>
          <cell r="B540" t="str">
            <v>292040000 PROGRAMA DE CONSEJOS DE CUENCA</v>
          </cell>
          <cell r="C540">
            <v>48644</v>
          </cell>
        </row>
        <row r="541">
          <cell r="A541" t="str">
            <v>292040106</v>
          </cell>
          <cell r="B541" t="str">
            <v>292040106 OPERACION TECNICA Y ADMINISTRATIVA DE LOS ORGANOS AUXILIARES Y FUNCIONALES.</v>
          </cell>
          <cell r="C541">
            <v>48644</v>
          </cell>
        </row>
        <row r="542">
          <cell r="A542" t="str">
            <v>292050000</v>
          </cell>
          <cell r="B542" t="str">
            <v>292050000 PROGRAMA DE CULTURA DEL AGUA</v>
          </cell>
          <cell r="C542">
            <v>48644</v>
          </cell>
        </row>
        <row r="543">
          <cell r="A543" t="str">
            <v>292050106</v>
          </cell>
          <cell r="B543" t="str">
            <v>292050106 SEGUIMIENTO, EVALUACION Y CONTROL DEL PROGRAMA CULTURA DEL AGUA EN LOS MUNICIPIOS</v>
          </cell>
          <cell r="C543">
            <v>48644</v>
          </cell>
        </row>
        <row r="544">
          <cell r="A544" t="str">
            <v>292060000</v>
          </cell>
          <cell r="B544" t="str">
            <v>292060000 PROGRAMA PARA EL MEJORAMIENTO DE LA INFRAESTRUCTURA Y ASISTENCIA A ORGANISMOS OPERADORES</v>
          </cell>
          <cell r="C544">
            <v>7709891</v>
          </cell>
        </row>
        <row r="545">
          <cell r="A545" t="str">
            <v>292060103</v>
          </cell>
          <cell r="B545" t="str">
            <v>292060103 APOYO TECNICO, ASISTENCIA Y CAPACITACION PARA LA OPERACION OPTIMA DE LOS ORGANISMOS OPERADORES</v>
          </cell>
          <cell r="C545">
            <v>7709891</v>
          </cell>
        </row>
        <row r="546">
          <cell r="A546" t="str">
            <v>292080000</v>
          </cell>
          <cell r="B546" t="str">
            <v>292080000 PROGRAMA DE TRATAMIENTO DE AGUAS RESIDUALES</v>
          </cell>
          <cell r="C546">
            <v>97288</v>
          </cell>
        </row>
        <row r="547">
          <cell r="A547" t="str">
            <v>292080106</v>
          </cell>
          <cell r="B547" t="str">
            <v>292080106 SUPERVISION Y ENTREGA DE OBRAS Y/O ACCIONES</v>
          </cell>
          <cell r="C547">
            <v>48644</v>
          </cell>
        </row>
        <row r="548">
          <cell r="A548" t="str">
            <v>292080506</v>
          </cell>
          <cell r="B548" t="str">
            <v>292080506 SUPERVISION Y ENTREGA DE OBRAS Y/O ACCIONES</v>
          </cell>
          <cell r="C548">
            <v>48644</v>
          </cell>
        </row>
        <row r="549">
          <cell r="A549" t="str">
            <v>292090000</v>
          </cell>
          <cell r="B549" t="str">
            <v>292090000 FONDO METROPOLITANO (FIFOME)</v>
          </cell>
          <cell r="C549">
            <v>48644</v>
          </cell>
        </row>
        <row r="550">
          <cell r="A550" t="str">
            <v>292090106</v>
          </cell>
          <cell r="B550" t="str">
            <v>292090106 SUPERVISION Y ENTREGA DE OBRAS Y/O ACCIONES</v>
          </cell>
          <cell r="C550">
            <v>48644</v>
          </cell>
        </row>
        <row r="551">
          <cell r="A551" t="str">
            <v>293000000</v>
          </cell>
          <cell r="B551" t="str">
            <v>293000000 CONSOLIDAR LA CULTURA FISICA Y EL DEPORTE PARA CONFORMAR UNA SOCIEDAD MAS SANA Y EXITOSA CON MAYOR CALIDAD DE VIDA</v>
          </cell>
          <cell r="C551">
            <v>157445000</v>
          </cell>
        </row>
        <row r="552">
          <cell r="A552" t="str">
            <v>293010000</v>
          </cell>
          <cell r="B552" t="str">
            <v>293010000 FOMENTAR EL DEPORTE PARA UN DESARROLLO EQUILIBRADO, SALUDABLE Y COMPETITIVO DE LA POBLACION</v>
          </cell>
          <cell r="C552">
            <v>156745000</v>
          </cell>
        </row>
        <row r="553">
          <cell r="A553" t="str">
            <v>293010103</v>
          </cell>
          <cell r="B553" t="str">
            <v>293010103 FOMENTO AL DEPORTE</v>
          </cell>
          <cell r="C553">
            <v>156445000</v>
          </cell>
        </row>
        <row r="554">
          <cell r="A554" t="str">
            <v>293010106</v>
          </cell>
          <cell r="B554" t="str">
            <v>293010106 FORMACION DE ATLETAS DE ALTO RENDIMIENTO</v>
          </cell>
          <cell r="C554">
            <v>300000</v>
          </cell>
        </row>
        <row r="555">
          <cell r="A555" t="str">
            <v>293020000</v>
          </cell>
          <cell r="B555" t="str">
            <v>293020000 INFRAESTRUCTURA DEPORTIVA</v>
          </cell>
          <cell r="C555">
            <v>700000</v>
          </cell>
        </row>
        <row r="556">
          <cell r="A556" t="str">
            <v>293020106</v>
          </cell>
          <cell r="B556" t="str">
            <v>293020106 CONTRATACION DE OBRAS PARA CONSTRUCCION DE ESPACIOS DEPORTIVOS</v>
          </cell>
          <cell r="C556">
            <v>700000</v>
          </cell>
        </row>
        <row r="557">
          <cell r="A557" t="str">
            <v>294000000</v>
          </cell>
          <cell r="B557" t="str">
            <v>294000000 FOMENTO AL PATRIMONIO CULTURAL DE LOS DURANGUENSES</v>
          </cell>
          <cell r="C557">
            <v>111987717</v>
          </cell>
        </row>
        <row r="558">
          <cell r="A558" t="str">
            <v>294010000</v>
          </cell>
          <cell r="B558" t="str">
            <v>294010000 PROGRAMA ESTATAL ANUAL DE CULTURA</v>
          </cell>
          <cell r="C558">
            <v>101278378</v>
          </cell>
        </row>
        <row r="559">
          <cell r="A559" t="str">
            <v>294010103</v>
          </cell>
          <cell r="B559" t="str">
            <v>294010103 ADMINISTRACION EFICIENTE DE RECURSOS HUMANOS, MATERIALES Y FINANCIEROS</v>
          </cell>
          <cell r="C559">
            <v>11337935</v>
          </cell>
        </row>
        <row r="560">
          <cell r="A560" t="str">
            <v>294010503</v>
          </cell>
          <cell r="B560" t="str">
            <v>294010503 REHABILITACION DE ESPACIOS CULTURALES</v>
          </cell>
          <cell r="C560">
            <v>158120</v>
          </cell>
        </row>
        <row r="561">
          <cell r="A561" t="str">
            <v>294010506</v>
          </cell>
          <cell r="B561" t="str">
            <v>294010506 EQUIPAMIENTO DE ESPACIOS CULTURALES</v>
          </cell>
          <cell r="C561">
            <v>35000000</v>
          </cell>
        </row>
        <row r="562">
          <cell r="A562" t="str">
            <v>294011003</v>
          </cell>
          <cell r="B562" t="str">
            <v>294011003 DESARROLLO DE CURSOS LIBRES DE EDUCACION ARTISTICA</v>
          </cell>
          <cell r="C562">
            <v>5027742</v>
          </cell>
        </row>
        <row r="563">
          <cell r="A563" t="str">
            <v>294011006</v>
          </cell>
          <cell r="B563" t="str">
            <v>294011006 PRESTACION DE SERVICIOS BIBLIOTECARIOS EN LAS 153 BIBLIOTECAS DE LA RED ESTATAL</v>
          </cell>
          <cell r="C563">
            <v>960505</v>
          </cell>
        </row>
        <row r="564">
          <cell r="A564" t="str">
            <v>294011009</v>
          </cell>
          <cell r="B564" t="str">
            <v>294011009 REALIZACION DE FESTIVALES CULTURALES EN REGIONES DEL ESTADO DE ALTA VULNERABILIDAD</v>
          </cell>
          <cell r="C564">
            <v>11997222</v>
          </cell>
        </row>
        <row r="565">
          <cell r="A565" t="str">
            <v>294011012</v>
          </cell>
          <cell r="B565" t="str">
            <v>294011012 DESARROLLO DE PROYECTOS DE ANIMACION, PROMOCION Y DIFUSION DE LA CULTURA</v>
          </cell>
          <cell r="C565">
            <v>9858798</v>
          </cell>
        </row>
        <row r="566">
          <cell r="A566" t="str">
            <v>294011015</v>
          </cell>
          <cell r="B566" t="str">
            <v>294011015 REALIZACION DE UN FESTIVAL INTERNACIONAL ANUAL QUE PROMUEVA LA EXPRESION Y EL DESARROLLO CULTURAL</v>
          </cell>
          <cell r="C566">
            <v>13605359</v>
          </cell>
        </row>
        <row r="567">
          <cell r="A567" t="str">
            <v>294011018</v>
          </cell>
          <cell r="B567" t="str">
            <v>294011018 FOMENTO AL LIBRO Y LA LECTURA</v>
          </cell>
          <cell r="C567">
            <v>1098974</v>
          </cell>
        </row>
        <row r="568">
          <cell r="A568" t="str">
            <v>294011021</v>
          </cell>
          <cell r="B568" t="str">
            <v>294011021 DESARROLLO DE PROYECTOS DE EDUCACION ARTISTICA</v>
          </cell>
          <cell r="C568">
            <v>4655447</v>
          </cell>
        </row>
        <row r="569">
          <cell r="A569" t="str">
            <v>294011503</v>
          </cell>
          <cell r="B569" t="str">
            <v>294011503 CATALOGACION DEL PATRIMONIO MATERIAL E INMATERIAL DEL ESTADO</v>
          </cell>
          <cell r="C569">
            <v>3251530</v>
          </cell>
        </row>
        <row r="570">
          <cell r="A570" t="str">
            <v>294012003</v>
          </cell>
          <cell r="B570" t="str">
            <v>294012003 GESTION DE RECURSOS ORIENTADOS A ESTIMULAR LA PRODUCCION Y LA EXPRESION ARTISTICA</v>
          </cell>
          <cell r="C570">
            <v>1721945</v>
          </cell>
        </row>
        <row r="571">
          <cell r="A571" t="str">
            <v>294012006</v>
          </cell>
          <cell r="B571" t="str">
            <v>294012006 ASIGNACION Y DISTRIBUCION DE APOYOS PROVENIENTES DE FONDOS MIXTOS</v>
          </cell>
          <cell r="C571">
            <v>2546961</v>
          </cell>
        </row>
        <row r="572">
          <cell r="A572" t="str">
            <v>294012009</v>
          </cell>
          <cell r="B572" t="str">
            <v>294012009 ASIGNACION Y DISTRIBUCION DE APOYOS PROVENIENTES DEL PROGRAMA DE APOYOS A LAS CULTURAS MUNICIPALES Y COMUNITARIAS (PACMYC)</v>
          </cell>
          <cell r="C572">
            <v>57840</v>
          </cell>
        </row>
        <row r="573">
          <cell r="A573" t="str">
            <v>294020000</v>
          </cell>
          <cell r="B573" t="str">
            <v>294020000 PROGRAMA DE DIVULGACION DE LA CIENCIA, TECNOLOGIA, ARTE Y CULTURA</v>
          </cell>
          <cell r="C573">
            <v>10709339</v>
          </cell>
        </row>
        <row r="574">
          <cell r="A574" t="str">
            <v>294020103</v>
          </cell>
          <cell r="B574" t="str">
            <v>294020103 ATENCION EDUCATIVA Y LUDICA OTORGADA EN LOS MUSEOS (BEBELECHE Y ACERTIJO)</v>
          </cell>
          <cell r="C574">
            <v>4536474</v>
          </cell>
        </row>
        <row r="575">
          <cell r="A575" t="str">
            <v>294020106</v>
          </cell>
          <cell r="B575" t="str">
            <v>294020106 ATENCION EDUCATIVA Y LUDICA OTORGADA FUERA DEL MUSEO (BEBELECHE MOVIL)</v>
          </cell>
          <cell r="C575">
            <v>1028810</v>
          </cell>
        </row>
        <row r="576">
          <cell r="A576" t="str">
            <v>294020109</v>
          </cell>
          <cell r="B576" t="str">
            <v>294020109 ATENCION EDUCATIVA Y LUDICA PATROCINADA A MENORES DE ESCASOS RECURSOS</v>
          </cell>
          <cell r="C576">
            <v>1028810</v>
          </cell>
        </row>
        <row r="577">
          <cell r="A577" t="str">
            <v>294020503</v>
          </cell>
          <cell r="B577" t="str">
            <v>294020503 MANTENIMIENTO DE EXHIBICIONES INTERACTIVAS</v>
          </cell>
          <cell r="C577">
            <v>1028810</v>
          </cell>
        </row>
        <row r="578">
          <cell r="A578" t="str">
            <v>294020506</v>
          </cell>
          <cell r="B578" t="str">
            <v>294020506 REHABILITACION Y MEJORA DE ESPACIOS MUSEISTICOS</v>
          </cell>
          <cell r="C578">
            <v>1028810</v>
          </cell>
        </row>
        <row r="579">
          <cell r="A579" t="str">
            <v>294021003</v>
          </cell>
          <cell r="B579" t="str">
            <v>294021003 CAPACITACION Y ACTUALIZACION DE GUIAS EDUCATIVOS</v>
          </cell>
          <cell r="C579">
            <v>1028810</v>
          </cell>
        </row>
        <row r="580">
          <cell r="A580" t="str">
            <v>294021006</v>
          </cell>
          <cell r="B580" t="str">
            <v>294021006 ASESORAMIENTO EXTERNO EN MUSEOLOGIA</v>
          </cell>
          <cell r="C580">
            <v>1028815</v>
          </cell>
        </row>
        <row r="581">
          <cell r="A581" t="str">
            <v>295000000</v>
          </cell>
          <cell r="B581" t="str">
            <v>295000000 ASUMIR EL COMBATE A LA POBREZA COMO UNA TAREA DE TODOS</v>
          </cell>
          <cell r="C581">
            <v>169996317</v>
          </cell>
        </row>
        <row r="582">
          <cell r="A582" t="str">
            <v>295010000</v>
          </cell>
          <cell r="B582" t="str">
            <v>295010000 PROGRAMA DE ASISTENCIA SOCIAL</v>
          </cell>
          <cell r="C582">
            <v>27129137</v>
          </cell>
        </row>
        <row r="583">
          <cell r="A583" t="str">
            <v>295010103</v>
          </cell>
          <cell r="B583" t="str">
            <v>295010103 RECEPCION Y ANALISIS DE SOLICITUDES</v>
          </cell>
          <cell r="C583">
            <v>4129137</v>
          </cell>
        </row>
        <row r="584">
          <cell r="A584" t="str">
            <v>295010106</v>
          </cell>
          <cell r="B584" t="str">
            <v>295010106 APOYOS Y DESCUENTOS TRAMITADOS</v>
          </cell>
          <cell r="C584">
            <v>5000000</v>
          </cell>
        </row>
        <row r="585">
          <cell r="A585" t="str">
            <v>295011003</v>
          </cell>
          <cell r="B585" t="str">
            <v>295011003 APOYOS TRAMITADOS</v>
          </cell>
          <cell r="C585">
            <v>18000000</v>
          </cell>
        </row>
        <row r="586">
          <cell r="A586" t="str">
            <v>295030000</v>
          </cell>
          <cell r="B586" t="str">
            <v>295030000 PROGRAMA DE UNIFORMES ESCOLARES</v>
          </cell>
          <cell r="C586">
            <v>142867180</v>
          </cell>
        </row>
        <row r="587">
          <cell r="A587" t="str">
            <v>295030106</v>
          </cell>
          <cell r="B587" t="str">
            <v>295030106 PRODUCCION DE UNIFORMES ESCOLARES</v>
          </cell>
          <cell r="C587">
            <v>138706000</v>
          </cell>
        </row>
        <row r="588">
          <cell r="A588" t="str">
            <v>295030109</v>
          </cell>
          <cell r="B588" t="str">
            <v>295030109 DISTRIBUCION DE UNIFORMES ESCOLARES</v>
          </cell>
          <cell r="C588">
            <v>4161180</v>
          </cell>
        </row>
        <row r="589">
          <cell r="A589" t="str">
            <v>296000000</v>
          </cell>
          <cell r="B589" t="str">
            <v>296000000 IMPULSO AL DESARROLLO SOCIAL QUE GENERE MEJOR CALIDAD DE VIDA PARA LA GENTE</v>
          </cell>
          <cell r="C589">
            <v>109611997</v>
          </cell>
        </row>
        <row r="590">
          <cell r="A590" t="str">
            <v>296020000</v>
          </cell>
          <cell r="B590" t="str">
            <v>296020000 PROGRAMA MANOS A LA OBRA</v>
          </cell>
          <cell r="C590">
            <v>22500000</v>
          </cell>
        </row>
        <row r="591">
          <cell r="A591" t="str">
            <v>296020103</v>
          </cell>
          <cell r="B591" t="str">
            <v>296020103 OPERACION DEL PROGRAMA PARA LA IDENTIFICACION DE ACCIONES DE MEJORA EN VIVIENDAS</v>
          </cell>
          <cell r="C591">
            <v>2500000</v>
          </cell>
        </row>
        <row r="592">
          <cell r="A592" t="str">
            <v>296020106</v>
          </cell>
          <cell r="B592" t="str">
            <v>296020106 MEJORAR LAS VIVIENDAS DE LOS HOGARES MAS VULNERABLES CON ACCIONES DE TECHOS, ENJARRES, BANQUETAS Y PISO FIRME</v>
          </cell>
          <cell r="C592">
            <v>10000000</v>
          </cell>
        </row>
        <row r="593">
          <cell r="A593" t="str">
            <v>296020506</v>
          </cell>
          <cell r="B593" t="str">
            <v>296020506 REHABILITAR LOS ESPACIOS PUBLICOS, RECREATIVOS Y DEPORTIVOS QUE FOMENTEN LA CONVIVENCIA SOCIAL</v>
          </cell>
          <cell r="C593">
            <v>10000000</v>
          </cell>
        </row>
        <row r="594">
          <cell r="A594" t="str">
            <v>296030000</v>
          </cell>
          <cell r="B594" t="str">
            <v>296030000 PROGRAMA DE INFRAESTRUCTURA - FEDERAL</v>
          </cell>
          <cell r="C594">
            <v>67823696</v>
          </cell>
        </row>
        <row r="595">
          <cell r="A595" t="str">
            <v>296030103</v>
          </cell>
          <cell r="B595" t="str">
            <v>296030103 CONCERTACION Y OPERACION DE LAS OBRAS Y ACCIONES</v>
          </cell>
          <cell r="C595">
            <v>2823696</v>
          </cell>
        </row>
        <row r="596">
          <cell r="A596" t="str">
            <v>296030106</v>
          </cell>
          <cell r="B596" t="str">
            <v>296030106 CONVENIO DE RECURSOS PARA EL HABITAT</v>
          </cell>
          <cell r="C596">
            <v>25000000</v>
          </cell>
        </row>
        <row r="597">
          <cell r="A597" t="str">
            <v>296030503</v>
          </cell>
          <cell r="B597" t="str">
            <v>296030503 CONVENIO DE RECURSOS PARA ESPACIOS PUBLICOS</v>
          </cell>
          <cell r="C597">
            <v>8680000</v>
          </cell>
        </row>
        <row r="598">
          <cell r="A598" t="str">
            <v>296031003</v>
          </cell>
          <cell r="B598" t="str">
            <v>296031003 CONVENIO DE RECURSOS PARA VIVIENDA</v>
          </cell>
          <cell r="C598">
            <v>18000000</v>
          </cell>
        </row>
        <row r="599">
          <cell r="A599" t="str">
            <v>296031503</v>
          </cell>
          <cell r="B599" t="str">
            <v>296031503 CONVENIO DE RECURSOS PARA ACCIONES SOCIALES</v>
          </cell>
          <cell r="C599">
            <v>13320000</v>
          </cell>
        </row>
        <row r="600">
          <cell r="A600" t="str">
            <v>296040000</v>
          </cell>
          <cell r="B600" t="str">
            <v>296040000 PROGRAMA DE GESTION ADMINISTRATIVA</v>
          </cell>
          <cell r="C600">
            <v>16102332</v>
          </cell>
        </row>
        <row r="601">
          <cell r="A601" t="str">
            <v>296040103</v>
          </cell>
          <cell r="B601" t="str">
            <v>296040103 CONDUCCION ESTRATEGICA Y DE COMUNICACION</v>
          </cell>
          <cell r="C601">
            <v>6689739</v>
          </cell>
        </row>
        <row r="602">
          <cell r="A602" t="str">
            <v>296040106</v>
          </cell>
          <cell r="B602" t="str">
            <v>296040106 ANALISIS JURIDICO Y NORMATIVO</v>
          </cell>
          <cell r="C602">
            <v>1289187</v>
          </cell>
        </row>
        <row r="603">
          <cell r="A603" t="str">
            <v>296040503</v>
          </cell>
          <cell r="B603" t="str">
            <v>296040503 ADMINISTRACION DE RECURSOS HUMANOS, MATERIALES Y FINANCIEROS</v>
          </cell>
          <cell r="C603">
            <v>5704651</v>
          </cell>
        </row>
        <row r="604">
          <cell r="A604" t="str">
            <v>296040506</v>
          </cell>
          <cell r="B604" t="str">
            <v>296040506 ADMINISTRACION EN DELEGACION LAGUNA</v>
          </cell>
          <cell r="C604">
            <v>222000</v>
          </cell>
        </row>
        <row r="605">
          <cell r="A605" t="str">
            <v>296041003</v>
          </cell>
          <cell r="B605" t="str">
            <v>296041003 CONDUCCION DE LA PLANEACION</v>
          </cell>
          <cell r="C605">
            <v>2000042</v>
          </cell>
        </row>
        <row r="606">
          <cell r="A606" t="str">
            <v>296041006</v>
          </cell>
          <cell r="B606" t="str">
            <v>296041006 CONDUCCION DE LA POLITICA SOCIAL</v>
          </cell>
          <cell r="C606">
            <v>196713</v>
          </cell>
        </row>
        <row r="607">
          <cell r="A607" t="str">
            <v>296050000</v>
          </cell>
          <cell r="B607" t="str">
            <v>296050000 PROGRAMA DE DESARROLLO COMUNITARIO</v>
          </cell>
          <cell r="C607">
            <v>3185969</v>
          </cell>
        </row>
        <row r="608">
          <cell r="A608" t="str">
            <v>296050103</v>
          </cell>
          <cell r="B608" t="str">
            <v>296050103 CONVENIOS DE OBRAS Y ACCIONES PARA EL DESARROLLO COMUNITARIO</v>
          </cell>
          <cell r="C608">
            <v>3185969</v>
          </cell>
        </row>
        <row r="609">
          <cell r="A609" t="str">
            <v>297000000</v>
          </cell>
          <cell r="B609" t="str">
            <v>297000000 ACCESO A VIVIENDA DIGNA PARA TODAS LAS FAMILIAS DURANGUENSES</v>
          </cell>
          <cell r="C609">
            <v>77959364</v>
          </cell>
        </row>
        <row r="610">
          <cell r="A610" t="str">
            <v>297010000</v>
          </cell>
          <cell r="B610" t="str">
            <v>297010000 VIVIENDA DIGNA</v>
          </cell>
          <cell r="C610">
            <v>77959364</v>
          </cell>
        </row>
        <row r="611">
          <cell r="A611" t="str">
            <v>297010103</v>
          </cell>
          <cell r="B611" t="str">
            <v>297010103 CAPTACION DE LAS FAMILIAS VULNERABLES QUE HABITAN EN VIVIENDAS DE MATERIALES TEMPORALES</v>
          </cell>
          <cell r="C611">
            <v>3689182</v>
          </cell>
        </row>
        <row r="612">
          <cell r="A612" t="str">
            <v>297010106</v>
          </cell>
          <cell r="B612" t="str">
            <v>297010106 SUSTITUCION DE CASAS DE CARTON POR MATERIALES DEFINITIVOS</v>
          </cell>
          <cell r="C612">
            <v>33689182</v>
          </cell>
        </row>
        <row r="613">
          <cell r="A613" t="str">
            <v>297010109</v>
          </cell>
          <cell r="B613" t="str">
            <v>297010109 GESTION DE SUBSIDIOS Y APORTACION DE RECURSOS PARA LA SUSTITUCION DE VIVIENDAS CON MATERIALES TEMPORALES</v>
          </cell>
          <cell r="C613">
            <v>3689182</v>
          </cell>
        </row>
        <row r="614">
          <cell r="A614" t="str">
            <v>297010506</v>
          </cell>
          <cell r="B614" t="str">
            <v>297010506 CAPTACION DE LAS FAMILIAS QUE NECESITAN EDIFICAR SU VIVIENDA CON CERTEZA JURIDICA.</v>
          </cell>
          <cell r="C614">
            <v>3689182</v>
          </cell>
        </row>
        <row r="615">
          <cell r="A615" t="str">
            <v>297010509</v>
          </cell>
          <cell r="B615" t="str">
            <v xml:space="preserve">297010509 GESTION DE SUBSIDIOS PARA LA REGULARIZACION DE TERRENOS </v>
          </cell>
          <cell r="C615">
            <v>3689182</v>
          </cell>
        </row>
        <row r="616">
          <cell r="A616" t="str">
            <v>297010512</v>
          </cell>
          <cell r="B616" t="str">
            <v>297010512 REGULARIZACION ANTE DEPENDENCIAS MUNICIPALES Y ESTATALES LA INSCRIPCION Y REGISTRO DE LOS TITULOS DE PROPIEDAD</v>
          </cell>
          <cell r="C616">
            <v>3689182</v>
          </cell>
        </row>
        <row r="617">
          <cell r="A617" t="str">
            <v>297011003</v>
          </cell>
          <cell r="B617" t="str">
            <v>297011003 CAPTACION DE LAS FAMILIAS QUE NECESITAN MEJORAR SU VIVIENDA</v>
          </cell>
          <cell r="C617">
            <v>3689182</v>
          </cell>
        </row>
        <row r="618">
          <cell r="A618" t="str">
            <v>297011006</v>
          </cell>
          <cell r="B618" t="str">
            <v>297011006 GESTION DE SUBSIDIOS Y APORTACION DE RECURSOS PARA LA REALIZACION DE LOS MEJORAMIENTOS DE VIVIENDA</v>
          </cell>
          <cell r="C618">
            <v>3689182</v>
          </cell>
        </row>
        <row r="619">
          <cell r="A619" t="str">
            <v>297011009</v>
          </cell>
          <cell r="B619" t="str">
            <v>297011009 SUPERVISION DE LA EJECUCION DEL MEJORAMIENTO DE VIVIENDA SOLICITADO </v>
          </cell>
          <cell r="C619">
            <v>3689182</v>
          </cell>
        </row>
        <row r="620">
          <cell r="A620" t="str">
            <v>297011503</v>
          </cell>
          <cell r="B620" t="str">
            <v>297011503 CAPTACION DE LAS FAMILIAS QUE NECESITAN UNA VIVIENDA NUEVA</v>
          </cell>
          <cell r="C620">
            <v>3689182</v>
          </cell>
        </row>
        <row r="621">
          <cell r="A621" t="str">
            <v>297011506</v>
          </cell>
          <cell r="B621" t="str">
            <v>297011506 EDIFICACION Y SUPERVISION DE LA EJECUCION DE LA VIVIENDA NUEVA</v>
          </cell>
          <cell r="C621">
            <v>3689182</v>
          </cell>
        </row>
        <row r="622">
          <cell r="A622" t="str">
            <v>297011509</v>
          </cell>
          <cell r="B622" t="str">
            <v>297011509 GESTION DE OFERTA OPORTUNA Y DE BAJO COSTO DE MATERIALES</v>
          </cell>
          <cell r="C622">
            <v>3689182</v>
          </cell>
        </row>
        <row r="623">
          <cell r="A623" t="str">
            <v>297011512</v>
          </cell>
          <cell r="B623" t="str">
            <v>297011512 GESTION DE SUBSIDIOS Y APORTACION DEL RECURSO PARA LA REALIZACION DE LAS VIVIENDAS</v>
          </cell>
          <cell r="C623">
            <v>3689180</v>
          </cell>
        </row>
        <row r="624">
          <cell r="A624" t="str">
            <v>298000000</v>
          </cell>
          <cell r="B624" t="str">
            <v>298000000 EDUCACION DE CALIDAD Y CON VALORES PARA FORMAR CIUDADANOS INTEGROS Y COMPETITIVOS</v>
          </cell>
          <cell r="C624">
            <v>13211450348</v>
          </cell>
        </row>
        <row r="625">
          <cell r="A625" t="str">
            <v>298020000</v>
          </cell>
          <cell r="B625" t="str">
            <v>298020000 CONSTRUCCION Y MODERNIZACION DE ESCUELAS</v>
          </cell>
          <cell r="C625">
            <v>265102413</v>
          </cell>
        </row>
        <row r="626">
          <cell r="A626" t="str">
            <v>298020103</v>
          </cell>
          <cell r="B626" t="str">
            <v>298020103 DOTACION DE INFRAESTRUCTURA FISICA Y EQUIPAMIENTO EN EDUCACION BASICA</v>
          </cell>
          <cell r="C626">
            <v>130910979</v>
          </cell>
        </row>
        <row r="627">
          <cell r="A627" t="str">
            <v>298020106</v>
          </cell>
          <cell r="B627" t="str">
            <v>298020106 DOTACION DE INFRAESTRUCTURA FISICA Y EQUIPAMIENTO EN EDUCACION MEDIA SUPERIOR</v>
          </cell>
          <cell r="C627">
            <v>8496462</v>
          </cell>
        </row>
        <row r="628">
          <cell r="A628" t="str">
            <v>298020109</v>
          </cell>
          <cell r="B628" t="str">
            <v>298020109 DOTACION DE INFRAESTRUCTURA FISICA Y EQUIPAMIENTO EN EDUCACION SUPERIOR</v>
          </cell>
          <cell r="C628">
            <v>105275712</v>
          </cell>
        </row>
        <row r="629">
          <cell r="A629" t="str">
            <v>298020112</v>
          </cell>
          <cell r="B629" t="str">
            <v>298020112 ADMINISTRACION DE LA INFRAESTRUCTURA FISICA EDUCATIVA Y EQUIPAMIENTO</v>
          </cell>
          <cell r="C629">
            <v>20419260</v>
          </cell>
        </row>
        <row r="630">
          <cell r="A630" t="str">
            <v>298030000</v>
          </cell>
          <cell r="B630" t="str">
            <v>298030000 FORTALECIMIENTO DE LA EDUCACION TELESECUNDARIA</v>
          </cell>
          <cell r="C630">
            <v>767607248</v>
          </cell>
        </row>
        <row r="631">
          <cell r="A631" t="str">
            <v>298030103</v>
          </cell>
          <cell r="B631" t="str">
            <v>298030103 PRESTACION DEL SERVICIO EDUCATIVO</v>
          </cell>
          <cell r="C631">
            <v>761828119</v>
          </cell>
        </row>
        <row r="632">
          <cell r="A632" t="str">
            <v>298030106</v>
          </cell>
          <cell r="B632" t="str">
            <v>298030106 IMPLEMENTACION DE ESTRATEGIAS DE FORTALECIMIENTO AL RENDIMIENTO ESCOLAR</v>
          </cell>
          <cell r="C632">
            <v>974478</v>
          </cell>
        </row>
        <row r="633">
          <cell r="A633" t="str">
            <v>298030109</v>
          </cell>
          <cell r="B633" t="str">
            <v>298030109 IMPLEMENTACION DE PROYECTOS EDUCATIVOS DE MEJORA CONTINUA</v>
          </cell>
          <cell r="C633">
            <v>227638</v>
          </cell>
        </row>
        <row r="634">
          <cell r="A634" t="str">
            <v>298030112</v>
          </cell>
          <cell r="B634" t="str">
            <v>298030112 OTORGAMIENTO DE BECAS A ALUMNOS DE TELESECUNDARIA.</v>
          </cell>
          <cell r="C634">
            <v>496379</v>
          </cell>
        </row>
        <row r="635">
          <cell r="A635" t="str">
            <v>298030115</v>
          </cell>
          <cell r="B635" t="str">
            <v>298030115 OTORGAMIENTO DE INCENTIVOS ECONOMICOS A FIGURAS EDUCATIVAS Y A PERSONAL DE APOYO Y ASISTENCIA</v>
          </cell>
          <cell r="C635">
            <v>2091269</v>
          </cell>
        </row>
        <row r="636">
          <cell r="A636" t="str">
            <v>298031003</v>
          </cell>
          <cell r="B636" t="str">
            <v>298031003 IMPLEMENTACION DE UN PROGRAMA DE ACTUALIZACION Y CAPACITACION PARA DOCENTES Y DIRECTIVOS</v>
          </cell>
          <cell r="C636">
            <v>81922</v>
          </cell>
        </row>
        <row r="637">
          <cell r="A637" t="str">
            <v>298031006</v>
          </cell>
          <cell r="B637" t="str">
            <v>298031006 ACOMPAÑAMIENTO PEDAGOGICO A ESCUELAS TELESECUNDARIAS.</v>
          </cell>
          <cell r="C637">
            <v>95000</v>
          </cell>
        </row>
        <row r="638">
          <cell r="A638" t="str">
            <v>298031503</v>
          </cell>
          <cell r="B638" t="str">
            <v>298031503 IMPLEMENTACION DE UN PROGRAMA DE  REHABILITACION DE ESCUELAS Y OFICINAS DE SECTOR,  ZONA Y DE ADMINISTRACION.</v>
          </cell>
          <cell r="C638">
            <v>453200</v>
          </cell>
        </row>
        <row r="639">
          <cell r="A639" t="str">
            <v>298031506</v>
          </cell>
          <cell r="B639" t="str">
            <v>298031506 MANTENIMIENTO CORRECTIVO DE LOS EQUIPOS BASICOS DE LA RED EDUSAT.</v>
          </cell>
          <cell r="C639">
            <v>178080</v>
          </cell>
        </row>
        <row r="640">
          <cell r="A640" t="str">
            <v>298032006</v>
          </cell>
          <cell r="B640" t="str">
            <v>298032006 IMPLEMENTACION  DE ACTIVIDADES DE SEGUIMIENTO, EVALUACION Y RENDICION DE CUENTAS.</v>
          </cell>
          <cell r="C640">
            <v>881163</v>
          </cell>
        </row>
        <row r="641">
          <cell r="A641" t="str">
            <v>298032012</v>
          </cell>
          <cell r="B641" t="str">
            <v>298032012 OPERACION EFECTIVA DE LA SUPERVISION ESCOLAR</v>
          </cell>
          <cell r="C641">
            <v>300000</v>
          </cell>
        </row>
        <row r="642">
          <cell r="A642" t="str">
            <v>298040000</v>
          </cell>
          <cell r="B642" t="str">
            <v>298040000 FORTALECIMIENTO, INNOVACION, DESARROLLO Y PROMOCION DE LA CIENCIA Y LA TECNOLOGIA</v>
          </cell>
          <cell r="C642">
            <v>10409437</v>
          </cell>
        </row>
        <row r="643">
          <cell r="A643" t="str">
            <v>298040103</v>
          </cell>
          <cell r="B643" t="str">
            <v>298040103 OTORGAMIENTO DE BECAS  PARA LA FORMACION DE RECURSOS HUMANOS DE ALTO NIVEL EN EL EXTRANJERO, EN PROGRAMAS ACADEMICOS DE DEMANDA PRIORITARIA PARA EL ESTADO</v>
          </cell>
          <cell r="C643">
            <v>810942</v>
          </cell>
        </row>
        <row r="644">
          <cell r="A644" t="str">
            <v>298040106</v>
          </cell>
          <cell r="B644" t="str">
            <v>298040106 ENTREGA DE APOYO A INVESTIGADORES PARA PUBLICACIONES CIENTIFICAS, ESTANCIAS DE INVESTIGACION POSDOCTORAL Y EVENTOS ACADEMICOS NACIONALES E INTERNACIONALES</v>
          </cell>
          <cell r="C644">
            <v>860942</v>
          </cell>
        </row>
        <row r="645">
          <cell r="A645" t="str">
            <v>298040503</v>
          </cell>
          <cell r="B645" t="str">
            <v>298040503 DIVULGACION DEL CONOCIMIENTO CIENTIFICO, TECNOLOGICO Y DE INNOVACION EN LOS SECTORES ACADEMICO Y PRODUCTIVO DEL ESTADO DE DURANGO</v>
          </cell>
          <cell r="C645">
            <v>560942</v>
          </cell>
        </row>
        <row r="646">
          <cell r="A646" t="str">
            <v>298040506</v>
          </cell>
          <cell r="B646" t="str">
            <v xml:space="preserve">298040506 PROMOCION DE LA CIENCIA, LA TECNOLOGIA Y LA INNOVACION EN EDUCACION BASICA Y MEDIA SUPERIOR EN EL ESTADO </v>
          </cell>
          <cell r="C646">
            <v>1121901</v>
          </cell>
        </row>
        <row r="647">
          <cell r="A647" t="str">
            <v>298040509</v>
          </cell>
          <cell r="B647" t="str">
            <v>298040509 PROMOCION DEL REGISTRO DE LA PROPIEDAD INDUSTRIAL E INTELECTUAL EN MATERIA DE CIENCIA, TECNOLOGIA E INNOVACION</v>
          </cell>
          <cell r="C647">
            <v>560942</v>
          </cell>
        </row>
        <row r="648">
          <cell r="A648" t="str">
            <v>298041003</v>
          </cell>
          <cell r="B648" t="str">
            <v>298041003 PARTICIPACION DE LOS SECTORES ACADEMICO Y PRODUCTIVO EN LAS DIVERSAS VENTANILLAS DE FINANCIAMIENTO NACIONAL E INTERNACIONAL PARA EL DESARROLLO CIENTIFICO, TECNOLOGICO Y DE INNOVACION EN EL ESTADO</v>
          </cell>
          <cell r="C648">
            <v>4560942</v>
          </cell>
        </row>
        <row r="649">
          <cell r="A649" t="str">
            <v>298041006</v>
          </cell>
          <cell r="B649" t="str">
            <v>298041006 RECONOCIMIENTO A LA MEJOR INVESTIGACION Y TESIS DE POSGRADO EN MATERIA DE CIENCIA, TECNOLOGIA E INNOVACION EN EL ESTADO</v>
          </cell>
          <cell r="C649">
            <v>810942</v>
          </cell>
        </row>
        <row r="650">
          <cell r="A650" t="str">
            <v>298041009</v>
          </cell>
          <cell r="B650" t="str">
            <v xml:space="preserve">298041009 FORMACION DE REDES DE INVESTIGACION NACIONALES E INTERNACIONALES, PARA EL DESARROLLO SUSTENTABLE DEL ESTADO </v>
          </cell>
          <cell r="C650">
            <v>560942</v>
          </cell>
        </row>
        <row r="651">
          <cell r="A651" t="str">
            <v>298041012</v>
          </cell>
          <cell r="B651" t="str">
            <v>298041012 CONSOLIDACION DE LA AGENDA ESTATAL DE INNOVACION</v>
          </cell>
          <cell r="C651">
            <v>560942</v>
          </cell>
        </row>
        <row r="652">
          <cell r="A652" t="str">
            <v>298050000</v>
          </cell>
          <cell r="B652" t="str">
            <v>298050000 PROGRAMA DE DESARROLLO EN EDUCACION MEDIA SUPERIOR</v>
          </cell>
          <cell r="C652">
            <v>202400006</v>
          </cell>
        </row>
        <row r="653">
          <cell r="A653" t="str">
            <v>298051506</v>
          </cell>
          <cell r="B653" t="str">
            <v>298051506 REMUNERACION DE SERVICIOS PERSONALES A LA PLANTILLA DE LOS PLANTELES Y DE LA DIRECCION GENERAL</v>
          </cell>
          <cell r="C653">
            <v>176950006</v>
          </cell>
        </row>
        <row r="654">
          <cell r="A654" t="str">
            <v>298051509</v>
          </cell>
          <cell r="B654" t="str">
            <v>298051509 DOTACION DE INFRAESTRUCTURA Y EQUIPAMIENTO A LOS PLANTELES Y LA DIRECCION GENERAL</v>
          </cell>
          <cell r="C654">
            <v>3735000</v>
          </cell>
        </row>
        <row r="655">
          <cell r="A655" t="str">
            <v>298051521</v>
          </cell>
          <cell r="B655" t="str">
            <v>298051521 ADQUISICION DE INSUMOS PARA LA OPERACION DEL SUBSISTEMA</v>
          </cell>
          <cell r="C655">
            <v>21715000</v>
          </cell>
        </row>
        <row r="656">
          <cell r="A656" t="str">
            <v>298060000</v>
          </cell>
          <cell r="B656" t="str">
            <v>298060000 EDUCACION PROFESIONAL TECNICA</v>
          </cell>
          <cell r="C656">
            <v>55112284</v>
          </cell>
        </row>
        <row r="657">
          <cell r="A657" t="str">
            <v>298061003</v>
          </cell>
          <cell r="B657" t="str">
            <v>298061003 FORMACION DE DOCENTES COMPETENTES</v>
          </cell>
          <cell r="C657">
            <v>21473051</v>
          </cell>
        </row>
        <row r="658">
          <cell r="A658" t="str">
            <v>298061006</v>
          </cell>
          <cell r="B658" t="str">
            <v>298061006 MEDICION DE APROVECHAMIENTO ACADEMICO DE LOS ALUMNOS POR SEMESTRE</v>
          </cell>
          <cell r="C658">
            <v>30538283</v>
          </cell>
        </row>
        <row r="659">
          <cell r="A659" t="str">
            <v>298062503</v>
          </cell>
          <cell r="B659" t="str">
            <v>298062503 CERTIFICACION A LOS ALUMNOS</v>
          </cell>
          <cell r="C659">
            <v>1540264</v>
          </cell>
        </row>
        <row r="660">
          <cell r="A660" t="str">
            <v>298062506</v>
          </cell>
          <cell r="B660" t="str">
            <v>298062506 PROMOCION DE LOS SERVICIOS EDUCATIVOS</v>
          </cell>
          <cell r="C660">
            <v>1560686</v>
          </cell>
        </row>
        <row r="661">
          <cell r="A661" t="str">
            <v>298070000</v>
          </cell>
          <cell r="B661" t="str">
            <v>298070000 ATENCION A LA DEMANDA DE EDUCACION SUPERIOR TECNOLOGICA EN LA REGION NOROESTE DEL ESTADO DE DURANGO</v>
          </cell>
          <cell r="C661">
            <v>11423926</v>
          </cell>
        </row>
        <row r="662">
          <cell r="A662" t="str">
            <v>298070103</v>
          </cell>
          <cell r="B662" t="str">
            <v>298070103 DESARROLLO DE ACTIVIDADES ADMINISTRATIVAS DE ATENCION DE ALUMNOS</v>
          </cell>
          <cell r="C662">
            <v>5266218</v>
          </cell>
        </row>
        <row r="663">
          <cell r="A663" t="str">
            <v>298070106</v>
          </cell>
          <cell r="B663" t="str">
            <v>298070106 FORTALECIMIENTO DE LA PARTICIPACION DE ALUMNOS EN ACTIVIDADES EXTRA-ESCOLARES</v>
          </cell>
          <cell r="C663">
            <v>50633</v>
          </cell>
        </row>
        <row r="664">
          <cell r="A664" t="str">
            <v>298070109</v>
          </cell>
          <cell r="B664" t="str">
            <v>298070109 FORTALECIMIENTO DE LAS ACTIVIDADES ACADEMICAS</v>
          </cell>
          <cell r="C664">
            <v>112000</v>
          </cell>
        </row>
        <row r="665">
          <cell r="A665" t="str">
            <v>298070115</v>
          </cell>
          <cell r="B665" t="str">
            <v>298070115 PROMOCION DE LA OFERTA EDUCATIVA EN INSTITUCIONES DE NIVEL MEDIO SUPERIOR</v>
          </cell>
          <cell r="C665">
            <v>93716</v>
          </cell>
        </row>
        <row r="666">
          <cell r="A666" t="str">
            <v>298070118</v>
          </cell>
          <cell r="B666" t="str">
            <v>298070118 IMPARTICION DE ASIGNATURAS CON ATENCION PERSONALIZADA A ALUMNOS</v>
          </cell>
          <cell r="C666">
            <v>5691935</v>
          </cell>
        </row>
        <row r="667">
          <cell r="A667" t="str">
            <v>298070503</v>
          </cell>
          <cell r="B667" t="str">
            <v>298070503 CONSERVACION DE LA ACREDITACION DE CARRERAS EN EL ITSSP</v>
          </cell>
          <cell r="C667">
            <v>62400</v>
          </cell>
        </row>
        <row r="668">
          <cell r="A668" t="str">
            <v>298070506</v>
          </cell>
          <cell r="B668" t="str">
            <v>298070506 CONSERVACION DE LA CERTIFICACION DEL SISTEMA DE GESTION AMBIENTAL</v>
          </cell>
          <cell r="C668">
            <v>37008</v>
          </cell>
        </row>
        <row r="669">
          <cell r="A669" t="str">
            <v>298070509</v>
          </cell>
          <cell r="B669" t="str">
            <v>298070509 CONSERVACION DE LA CERTIFICACION DEL SISTEMA DE GESTION DE CALIDAD</v>
          </cell>
          <cell r="C669">
            <v>37008</v>
          </cell>
        </row>
        <row r="670">
          <cell r="A670" t="str">
            <v>298070512</v>
          </cell>
          <cell r="B670" t="str">
            <v>298070512 MANTENIMIENTO DE LA CERTIFICACION DEL SISTEMA DE EQUIDAD DE GENERO</v>
          </cell>
          <cell r="C670">
            <v>37008</v>
          </cell>
        </row>
        <row r="671">
          <cell r="A671" t="str">
            <v>298071003</v>
          </cell>
          <cell r="B671" t="str">
            <v>298071003 DESARROLLO DE PROYECTOS DE INVESTIGACION</v>
          </cell>
          <cell r="C671">
            <v>12000</v>
          </cell>
        </row>
        <row r="672">
          <cell r="A672" t="str">
            <v>298071009</v>
          </cell>
          <cell r="B672" t="str">
            <v>298071009 VINCULACION DE ALUMNOS EN EL PROGRAMA DE SERVICIO SOCIAL Y DESARROLLO COMUNITARIO</v>
          </cell>
          <cell r="C672">
            <v>12000</v>
          </cell>
        </row>
        <row r="673">
          <cell r="A673" t="str">
            <v>298071012</v>
          </cell>
          <cell r="B673" t="str">
            <v>298071012 VINCULACION DE ALUMNOS EN LA REALIZACION DE LA RESIDENCIA PROFESIONAL</v>
          </cell>
          <cell r="C673">
            <v>12000</v>
          </cell>
        </row>
        <row r="674">
          <cell r="A674" t="str">
            <v>298080000</v>
          </cell>
          <cell r="B674" t="str">
            <v>298080000 FORMACION INTEGRAL DE PROFESIONISTAS</v>
          </cell>
          <cell r="C674">
            <v>20959529</v>
          </cell>
        </row>
        <row r="675">
          <cell r="A675" t="str">
            <v>298080103</v>
          </cell>
          <cell r="B675" t="str">
            <v>298080103 GESTIONA LA PLANEACION ESTRATEGICA Y TACTICA DEL INSTITUTO</v>
          </cell>
          <cell r="C675">
            <v>682888</v>
          </cell>
        </row>
        <row r="676">
          <cell r="A676" t="str">
            <v>298080106</v>
          </cell>
          <cell r="B676" t="str">
            <v xml:space="preserve">298080106 MEJORA EN LA INFRAESTRUCTURA FISICA PARA EL APOYO DE LAS ESTRATEGIAS INSTITUCIONALES </v>
          </cell>
          <cell r="C676">
            <v>989338</v>
          </cell>
        </row>
        <row r="677">
          <cell r="A677" t="str">
            <v>298080109</v>
          </cell>
          <cell r="B677" t="str">
            <v>298080109 SERVICIOS DE APOYO AL ALUMNADO</v>
          </cell>
          <cell r="C677">
            <v>1233926</v>
          </cell>
        </row>
        <row r="678">
          <cell r="A678" t="str">
            <v>298080112</v>
          </cell>
          <cell r="B678" t="str">
            <v>298080112 GESTION DE CALIDAD</v>
          </cell>
          <cell r="C678">
            <v>279711</v>
          </cell>
        </row>
        <row r="679">
          <cell r="A679" t="str">
            <v>298080115</v>
          </cell>
          <cell r="B679" t="str">
            <v>298080115 DESARROLLO DE LA ORGANIZACION</v>
          </cell>
          <cell r="C679">
            <v>115040</v>
          </cell>
        </row>
        <row r="680">
          <cell r="A680" t="str">
            <v>298080118</v>
          </cell>
          <cell r="B680" t="str">
            <v>298080118 ADMINISTRACION DE LOS RECURSOS Y SERVICIOS DE FORMA SUSTENTABLE Y EFICIENTE PARA LA OPERATIVIDAD DE LA INSTITUCION</v>
          </cell>
          <cell r="C680">
            <v>1604262</v>
          </cell>
        </row>
        <row r="681">
          <cell r="A681" t="str">
            <v>298080503</v>
          </cell>
          <cell r="B681" t="str">
            <v>298080503 DESARROLLO DE SERVICIOS TECNOLOGICOS ESPECIALIZADOS A LAS EMPRESAS</v>
          </cell>
          <cell r="C681">
            <v>620340</v>
          </cell>
        </row>
        <row r="682">
          <cell r="A682" t="str">
            <v>298080506</v>
          </cell>
          <cell r="B682" t="str">
            <v>298080506 DESARROLLO DE PROYECTOS DE INVESTIGACION VINCULADOS AL SECTOR PRODUCTIVO</v>
          </cell>
          <cell r="C682">
            <v>145159</v>
          </cell>
        </row>
        <row r="683">
          <cell r="A683" t="str">
            <v>298080509</v>
          </cell>
          <cell r="B683" t="str">
            <v>298080509 DESARROLLO DE PROYECTOS DE INVESTIGACION EN LAS LINEAS INSTITUCIONALES</v>
          </cell>
          <cell r="C683">
            <v>146714</v>
          </cell>
        </row>
        <row r="684">
          <cell r="A684" t="str">
            <v>298081003</v>
          </cell>
          <cell r="B684" t="str">
            <v>298081003 ATENCION A ALUMNOS ESCOLARIZADOS CON ALTOS NIVELES ACADEMICOS</v>
          </cell>
          <cell r="C684">
            <v>12762616</v>
          </cell>
        </row>
        <row r="685">
          <cell r="A685" t="str">
            <v>298081006</v>
          </cell>
          <cell r="B685" t="str">
            <v>298081006 FORMACION INTEGRAL BRINDADA AL ALUMNO</v>
          </cell>
          <cell r="C685">
            <v>392070</v>
          </cell>
        </row>
        <row r="686">
          <cell r="A686" t="str">
            <v>298081009</v>
          </cell>
          <cell r="B686" t="str">
            <v>298081009 AMPLIACION DE LA COBERTURA EN MODALIDAD DE EDUCACION VIRTUAL</v>
          </cell>
          <cell r="C686">
            <v>690508</v>
          </cell>
        </row>
        <row r="687">
          <cell r="A687" t="str">
            <v>298081012</v>
          </cell>
          <cell r="B687" t="str">
            <v>298081012 IMPLEMENTACION DE ESTRATEGIAS EN APOYO A LA PERMANENCIA DEL ESTUDIANTE</v>
          </cell>
          <cell r="C687">
            <v>576132</v>
          </cell>
        </row>
        <row r="688">
          <cell r="A688" t="str">
            <v>298081015</v>
          </cell>
          <cell r="B688" t="str">
            <v>298081015 IMPARTICION DE EDUCACION A NIVEL POSGRADO</v>
          </cell>
          <cell r="C688">
            <v>180614</v>
          </cell>
        </row>
        <row r="689">
          <cell r="A689" t="str">
            <v>298084003</v>
          </cell>
          <cell r="B689" t="str">
            <v>298084003 VINCULACION DEL ALUMNO AL SECTOR LABORAL</v>
          </cell>
          <cell r="C689">
            <v>109391</v>
          </cell>
        </row>
        <row r="690">
          <cell r="A690" t="str">
            <v>298084006</v>
          </cell>
          <cell r="B690" t="str">
            <v>298084006 ESTRATEGIAS PARA LA AMPLIACION DE OPORTUNIDADES DE TRABAJO PARA EL EGRESADO</v>
          </cell>
          <cell r="C690">
            <v>96049</v>
          </cell>
        </row>
        <row r="691">
          <cell r="A691" t="str">
            <v>298084009</v>
          </cell>
          <cell r="B691" t="str">
            <v>298084009 PROMOCION INSTITUCIONAL</v>
          </cell>
          <cell r="C691">
            <v>96049</v>
          </cell>
        </row>
        <row r="692">
          <cell r="A692" t="str">
            <v>298084012</v>
          </cell>
          <cell r="B692" t="str">
            <v>298084012 APOYO A LA CREACION DE NUEVAS EMPRESAS</v>
          </cell>
          <cell r="C692">
            <v>238722</v>
          </cell>
        </row>
        <row r="693">
          <cell r="A693" t="str">
            <v>298090000</v>
          </cell>
          <cell r="B693" t="str">
            <v>298090000 EDUCACION DE NIVEL SUPERIOR DE LOS LLANOS</v>
          </cell>
          <cell r="C693">
            <v>11081700</v>
          </cell>
        </row>
        <row r="694">
          <cell r="A694" t="str">
            <v>298090109</v>
          </cell>
          <cell r="B694" t="str">
            <v>298090109 FOMENTO DE LA PARTICIPACION DE ALUMNOS EN EVENTOS ACADEMICOS</v>
          </cell>
          <cell r="C694">
            <v>3135940</v>
          </cell>
        </row>
        <row r="695">
          <cell r="A695" t="str">
            <v>298090112</v>
          </cell>
          <cell r="B695" t="str">
            <v>298090112 IMPLEMENTACION DE ESTRATEGIAS DE APOYO AL RENDIMIENTO ACADEMICO</v>
          </cell>
          <cell r="C695">
            <v>1996595</v>
          </cell>
        </row>
        <row r="696">
          <cell r="A696" t="str">
            <v>298090115</v>
          </cell>
          <cell r="B696" t="str">
            <v>298090115 IMPLEMENTACION DE ESTRATEGIAS EN APOYO A LA PERMANENCIA DEL ESTUDIANTE</v>
          </cell>
          <cell r="C696">
            <v>1906988</v>
          </cell>
        </row>
        <row r="697">
          <cell r="A697" t="str">
            <v>298091003</v>
          </cell>
          <cell r="B697" t="str">
            <v>298091003 CONSERVACION DE EQUIPO INFORMATICO</v>
          </cell>
          <cell r="C697">
            <v>766397</v>
          </cell>
        </row>
        <row r="698">
          <cell r="A698" t="str">
            <v>298091006</v>
          </cell>
          <cell r="B698" t="str">
            <v>298091006 CONSERVACION A EQUIPO DE TRANSPORTE</v>
          </cell>
          <cell r="C698">
            <v>736552</v>
          </cell>
        </row>
        <row r="699">
          <cell r="A699" t="str">
            <v>298091009</v>
          </cell>
          <cell r="B699" t="str">
            <v>298091009 CONSERVACION DE INFRAESTRUCTURA A ESPACIOS DE USO COMUN</v>
          </cell>
          <cell r="C699">
            <v>556740</v>
          </cell>
        </row>
        <row r="700">
          <cell r="A700" t="str">
            <v>298092003</v>
          </cell>
          <cell r="B700" t="str">
            <v>298092003 SEGUIMIENTO A VISITAS TECNICAS A EMPRESAS</v>
          </cell>
          <cell r="C700">
            <v>515656</v>
          </cell>
        </row>
        <row r="701">
          <cell r="A701" t="str">
            <v>298092006</v>
          </cell>
          <cell r="B701" t="str">
            <v>298092006 SEGUIMIENTO A EGRESADOS</v>
          </cell>
          <cell r="C701">
            <v>664208</v>
          </cell>
        </row>
        <row r="702">
          <cell r="A702" t="str">
            <v>298092009</v>
          </cell>
          <cell r="B702" t="str">
            <v>298092009 COBERTURA EN EL ENTORNO</v>
          </cell>
          <cell r="C702">
            <v>802624</v>
          </cell>
        </row>
        <row r="703">
          <cell r="A703" t="str">
            <v>298100000</v>
          </cell>
          <cell r="B703" t="str">
            <v>298100000 EDUCACION SUPERIOR TECNOLOGICA DE CALIDAD EN EL NORTE DE DURANGO</v>
          </cell>
          <cell r="C703">
            <v>3774973</v>
          </cell>
        </row>
        <row r="704">
          <cell r="A704" t="str">
            <v>298100106</v>
          </cell>
          <cell r="B704" t="str">
            <v xml:space="preserve">298100106 AUMENTO A LA COBERTURA E IMPARTICION DE EDUCACION SUPERIOR EN LA ZONA DE INFLUENCIA </v>
          </cell>
          <cell r="C704">
            <v>3619973</v>
          </cell>
        </row>
        <row r="705">
          <cell r="A705" t="str">
            <v>298100109</v>
          </cell>
          <cell r="B705" t="str">
            <v xml:space="preserve">298100109 CERTIFICACION DE LOS PROCESOS DE CALIDAD Y AMBIENTAL Y DE EQUIDAD DE GENERO </v>
          </cell>
          <cell r="C705">
            <v>35000</v>
          </cell>
        </row>
        <row r="706">
          <cell r="A706" t="str">
            <v>298100112</v>
          </cell>
          <cell r="B706" t="str">
            <v>298100112 ACTUALIZACION Y FORMACION A PERSONAL DOCENTE, DIRECTIVO Y DE APOYO.</v>
          </cell>
          <cell r="C706">
            <v>75000</v>
          </cell>
        </row>
        <row r="707">
          <cell r="A707" t="str">
            <v>298101003</v>
          </cell>
          <cell r="B707" t="str">
            <v>298101003 CONSOLIDACION DEL MODELO DE VINCULACION DEL INSTITUTO</v>
          </cell>
          <cell r="C707">
            <v>45000</v>
          </cell>
        </row>
        <row r="708">
          <cell r="A708" t="str">
            <v>298110000</v>
          </cell>
          <cell r="B708" t="str">
            <v>298110000 EDUCACION SUPERIOR TECNOLOGICA CON ACTITUD, CONOCIMIENTO Y DESEMPEÑO</v>
          </cell>
          <cell r="C708">
            <v>18063922</v>
          </cell>
        </row>
        <row r="709">
          <cell r="A709" t="str">
            <v>298110103</v>
          </cell>
          <cell r="B709" t="str">
            <v>298110103 REALIZACION DEL SEGUIMIENTO A EGRESADOS</v>
          </cell>
          <cell r="C709">
            <v>830384</v>
          </cell>
        </row>
        <row r="710">
          <cell r="A710" t="str">
            <v>298110106</v>
          </cell>
          <cell r="B710" t="str">
            <v xml:space="preserve">298110106 OFRECIMIENTO DE SERVICIOS A LA COMUNIDAD </v>
          </cell>
          <cell r="C710">
            <v>843839</v>
          </cell>
        </row>
        <row r="711">
          <cell r="A711" t="str">
            <v>298110109</v>
          </cell>
          <cell r="B711" t="str">
            <v>298110109 DIFUSION DE LA OFERTA EDUCATIVA DE LA UNIVERSIDAD TECNOLOGICA DE DURANGO</v>
          </cell>
          <cell r="C711">
            <v>990158</v>
          </cell>
        </row>
        <row r="712">
          <cell r="A712" t="str">
            <v>298110112</v>
          </cell>
          <cell r="B712" t="str">
            <v>298110112 REALIZACION DE ACTIVIDADES DE INTERNACIONALIZACION</v>
          </cell>
          <cell r="C712">
            <v>857839</v>
          </cell>
        </row>
        <row r="713">
          <cell r="A713" t="str">
            <v>298110115</v>
          </cell>
          <cell r="B713" t="str">
            <v>298110115 REALIZACION DE ACTIVIDADES EXTRAESCOLARES</v>
          </cell>
          <cell r="C713">
            <v>9285115</v>
          </cell>
        </row>
        <row r="714">
          <cell r="A714" t="str">
            <v>298110503</v>
          </cell>
          <cell r="B714" t="str">
            <v>298110503 PARTICIPACION EN PONENCIAS</v>
          </cell>
          <cell r="C714">
            <v>58838</v>
          </cell>
        </row>
        <row r="715">
          <cell r="A715" t="str">
            <v>298110506</v>
          </cell>
          <cell r="B715" t="str">
            <v>298110506 FORMACION DE CUERPOS ACADEMICOS</v>
          </cell>
          <cell r="C715">
            <v>3127</v>
          </cell>
        </row>
        <row r="716">
          <cell r="A716" t="str">
            <v>298110509</v>
          </cell>
          <cell r="B716" t="str">
            <v>298110509 OBTENCION DE PERFIL DESEABLE</v>
          </cell>
          <cell r="C716">
            <v>2762</v>
          </cell>
        </row>
        <row r="717">
          <cell r="A717" t="str">
            <v>298110512</v>
          </cell>
          <cell r="B717" t="str">
            <v>298110512 REALIZACION DE PROYECTOS DE INVESTIGACION</v>
          </cell>
          <cell r="C717">
            <v>4052</v>
          </cell>
        </row>
        <row r="718">
          <cell r="A718" t="str">
            <v>298111003</v>
          </cell>
          <cell r="B718" t="str">
            <v>298111003 INFRAESTRUCTURA INSTALADA</v>
          </cell>
          <cell r="C718">
            <v>515334</v>
          </cell>
        </row>
        <row r="719">
          <cell r="A719" t="str">
            <v>298111006</v>
          </cell>
          <cell r="B719" t="str">
            <v>298111006 OTORGAMIENTO DE APOYOS A LOS ALUMNOS</v>
          </cell>
          <cell r="C719">
            <v>378410</v>
          </cell>
        </row>
        <row r="720">
          <cell r="A720" t="str">
            <v>298111009</v>
          </cell>
          <cell r="B720" t="str">
            <v>298111009 CAPACITACION DEL PERSONAL</v>
          </cell>
          <cell r="C720">
            <v>934369</v>
          </cell>
        </row>
        <row r="721">
          <cell r="A721" t="str">
            <v>298111012</v>
          </cell>
          <cell r="B721" t="str">
            <v>298111012 REALIZACION DE ACTIVIDADES ACADEMICAS</v>
          </cell>
          <cell r="C721">
            <v>1081734</v>
          </cell>
        </row>
        <row r="722">
          <cell r="A722" t="str">
            <v>298111015</v>
          </cell>
          <cell r="B722" t="str">
            <v>298111015 ATENCION DE ALUMNOS INSCRITOS</v>
          </cell>
          <cell r="C722">
            <v>1747985</v>
          </cell>
        </row>
        <row r="723">
          <cell r="A723" t="str">
            <v>298111018</v>
          </cell>
          <cell r="B723" t="str">
            <v>298111018 ASEGURAMIENTO DE LA CALIDAD DEL SERVICIO EDUCATIVO BRINDADO</v>
          </cell>
          <cell r="C723">
            <v>529976</v>
          </cell>
        </row>
        <row r="724">
          <cell r="A724" t="str">
            <v>298120000</v>
          </cell>
          <cell r="B724" t="str">
            <v>298120000 EDUCACION DE NIVEL SUPERIOR DE POANAS</v>
          </cell>
          <cell r="C724">
            <v>4066024</v>
          </cell>
        </row>
        <row r="725">
          <cell r="A725" t="str">
            <v>298120103</v>
          </cell>
          <cell r="B725" t="str">
            <v>298120103 CAPACITACION DE DOCENTES</v>
          </cell>
          <cell r="C725">
            <v>75000</v>
          </cell>
        </row>
        <row r="726">
          <cell r="A726" t="str">
            <v>298120106</v>
          </cell>
          <cell r="B726" t="str">
            <v>298120106 PRACTICAS Y VISITAS EDUCATIVAS</v>
          </cell>
          <cell r="C726">
            <v>66000</v>
          </cell>
        </row>
        <row r="727">
          <cell r="A727" t="str">
            <v>298120109</v>
          </cell>
          <cell r="B727" t="str">
            <v>298120109 SEGUIMIENTO DE EGRESADOS.</v>
          </cell>
          <cell r="C727">
            <v>28800</v>
          </cell>
        </row>
        <row r="728">
          <cell r="A728" t="str">
            <v>298120112</v>
          </cell>
          <cell r="B728" t="str">
            <v>298120112 ADQUISICION DE EQUIPAMIENTO.</v>
          </cell>
          <cell r="C728">
            <v>1200</v>
          </cell>
        </row>
        <row r="729">
          <cell r="A729" t="str">
            <v>298120115</v>
          </cell>
          <cell r="B729" t="str">
            <v>298120115 GESTION DE INFRAESTRUCTURA.</v>
          </cell>
          <cell r="C729">
            <v>7800</v>
          </cell>
        </row>
        <row r="730">
          <cell r="A730" t="str">
            <v>298120118</v>
          </cell>
          <cell r="B730" t="str">
            <v>298120118 MANTENIMIENTO DE EQUIPO E INFRAESTRUCTURA.</v>
          </cell>
          <cell r="C730">
            <v>136800</v>
          </cell>
        </row>
        <row r="731">
          <cell r="A731" t="str">
            <v>298120121</v>
          </cell>
          <cell r="B731" t="str">
            <v>298120121 CERTIFICACION DE ALUMNOS CON EL MODELO EDUCATIVO.</v>
          </cell>
          <cell r="C731">
            <v>2430121</v>
          </cell>
        </row>
        <row r="732">
          <cell r="A732" t="str">
            <v>298120124</v>
          </cell>
          <cell r="B732" t="str">
            <v>298120124 CERTIFICACION DE PE</v>
          </cell>
          <cell r="C732">
            <v>6576</v>
          </cell>
        </row>
        <row r="733">
          <cell r="A733" t="str">
            <v>298120127</v>
          </cell>
          <cell r="B733" t="str">
            <v>298120127 CERTIFICACION ISO 9001:2015</v>
          </cell>
          <cell r="C733">
            <v>174000</v>
          </cell>
        </row>
        <row r="734">
          <cell r="A734" t="str">
            <v>298120503</v>
          </cell>
          <cell r="B734" t="str">
            <v>298120503 GESTION DE BECAS</v>
          </cell>
          <cell r="C734">
            <v>6000</v>
          </cell>
        </row>
        <row r="735">
          <cell r="A735" t="str">
            <v>298120506</v>
          </cell>
          <cell r="B735" t="str">
            <v>298120506 GESTION DE BECAS DE TRANSPORTE Y ALIMENTACION A ESTUDIANTES DE FAMILIAS DE ESCASOS RECURSOS</v>
          </cell>
          <cell r="C735">
            <v>7200</v>
          </cell>
        </row>
        <row r="736">
          <cell r="A736" t="str">
            <v>298120512</v>
          </cell>
          <cell r="B736" t="str">
            <v>298120512 PROMOCION DE CONVOCATORIAS</v>
          </cell>
          <cell r="C736">
            <v>3600</v>
          </cell>
        </row>
        <row r="737">
          <cell r="A737" t="str">
            <v>298121003</v>
          </cell>
          <cell r="B737" t="str">
            <v>298121003 OPERACION DE SERVICIOS BASICOS.</v>
          </cell>
          <cell r="C737">
            <v>801998</v>
          </cell>
        </row>
        <row r="738">
          <cell r="A738" t="str">
            <v>298121006</v>
          </cell>
          <cell r="B738" t="str">
            <v>298121006 EMISION DE ESTADOS FINANCIEROS.</v>
          </cell>
          <cell r="C738">
            <v>228000</v>
          </cell>
        </row>
        <row r="739">
          <cell r="A739" t="str">
            <v>298121503</v>
          </cell>
          <cell r="B739" t="str">
            <v>298121503 CAMPAÑA DE DIFUSION Y CAPTACION DE ALUMNOS.</v>
          </cell>
          <cell r="C739">
            <v>43560</v>
          </cell>
        </row>
        <row r="740">
          <cell r="A740" t="str">
            <v>298121506</v>
          </cell>
          <cell r="B740" t="str">
            <v>298121506 CAMPAÑA DE RETENCION DE ALUMNOS.</v>
          </cell>
          <cell r="C740">
            <v>7200</v>
          </cell>
        </row>
        <row r="741">
          <cell r="A741" t="str">
            <v>298121509</v>
          </cell>
          <cell r="B741" t="str">
            <v>298121509 VINCULAR AL ESTUDIANTE CON LAS EMPRESAS, INSTITUCIONES E INDUSTRIAS.</v>
          </cell>
          <cell r="C741">
            <v>42169</v>
          </cell>
        </row>
        <row r="742">
          <cell r="A742" t="str">
            <v>298130000</v>
          </cell>
          <cell r="B742" t="str">
            <v>298130000 PROGRAMA DE EDUCACION SUPERIOR TECNOLOGICA DE CALIDAD EN LA UNIVERSIDAD TECNOLOGICA DE LA LAGUNA DURANGO</v>
          </cell>
          <cell r="C742">
            <v>7233998</v>
          </cell>
        </row>
        <row r="743">
          <cell r="A743" t="str">
            <v>298130103</v>
          </cell>
          <cell r="B743" t="str">
            <v xml:space="preserve">298130103 CUMPLIMIENTO CON LO ESTABLECIDO EN LA LEY DE TRANSPARENCIA Y ACCESO A LA INFORMACION PUBLICA </v>
          </cell>
          <cell r="C743">
            <v>15000</v>
          </cell>
        </row>
        <row r="744">
          <cell r="A744" t="str">
            <v>298130106</v>
          </cell>
          <cell r="B744" t="str">
            <v xml:space="preserve">298130106 DESARROLLO DE UN PROGRAMA DE GESTION INSTITUCIONAL PERMANENTE PARA LA OBTENCION DE RECURSOS DE PROGRAMAS ORDINARIOS Y EXTRAORDINARIOS, QUE COADYUVEN A LA CONSOLIDACION DE LA UNIVERSIDAD TECNOLOGICA DE LA LAGUNA DURANGO </v>
          </cell>
          <cell r="C744">
            <v>538858</v>
          </cell>
        </row>
        <row r="745">
          <cell r="A745" t="str">
            <v>298130109</v>
          </cell>
          <cell r="B745" t="str">
            <v>298130109 IMPLEMENTACION DE UN PROGRAMA DE PLANIFICACION Y ATENCION DE LAS NECESIDADES DE RECURSOS HUMANOS, MATERIALES Y FINANCIEROS QUE GARANTICEN EL DESARROLLO EFICIENTE DE LAS ACTIVIDADES DE LA UNIVERSIDAD TECNOLOGICA DE LA LAGUNA DURANGO, ASI COMO L</v>
          </cell>
          <cell r="C745">
            <v>1911242</v>
          </cell>
        </row>
        <row r="746">
          <cell r="A746" t="str">
            <v>298130112</v>
          </cell>
          <cell r="B746" t="str">
            <v xml:space="preserve">298130112 OPERACION DE UN PROGRAMA DE  VINCULACION CON LAS INSTANCIAS DE LOS GOBIERNOS FEDERAL Y ESTATAL E INSTITUCIONES DE EDUCACION SUPERIOR DEL PAIS </v>
          </cell>
          <cell r="C746">
            <v>86039</v>
          </cell>
        </row>
        <row r="747">
          <cell r="A747" t="str">
            <v>298130115</v>
          </cell>
          <cell r="B747" t="str">
            <v xml:space="preserve">298130115 CUMPLIMIENTO CON LO ESTABLECIDO EN LA LEY DE CONTABILIDAD GUBERNAMENTAL </v>
          </cell>
          <cell r="C747">
            <v>6000</v>
          </cell>
        </row>
        <row r="748">
          <cell r="A748" t="str">
            <v>298130503</v>
          </cell>
          <cell r="B748" t="str">
            <v>298130503 IMPLEMENTACION DE UN PROGRAMA DE MANTENIMIENTO DE EQUIPOS QUE PERMITAN LA REALIZACION DE PRACTICAS PARA EL DESARROLLO DE LAS COMPETENCIAS DE LOS ALUMNOS</v>
          </cell>
          <cell r="C748">
            <v>26727</v>
          </cell>
        </row>
        <row r="749">
          <cell r="A749" t="str">
            <v>298130506</v>
          </cell>
          <cell r="B749" t="str">
            <v>298130506 OPERACION DE UN PROGRAMA DE PERTINACIA DE LAS CARRERAS DE LA UNIVERSIDAD TECNOLOGICA DE LA LAGUNA DURANGO</v>
          </cell>
          <cell r="C749">
            <v>39716</v>
          </cell>
        </row>
        <row r="750">
          <cell r="A750" t="str">
            <v>298130509</v>
          </cell>
          <cell r="B750" t="str">
            <v>298130509 DESARROLLO DE UN PROGRAMA PARA ELEVAR LOS INDICES DE APROVECHAMIENTO</v>
          </cell>
          <cell r="C750">
            <v>27964</v>
          </cell>
        </row>
        <row r="751">
          <cell r="A751" t="str">
            <v>298130512</v>
          </cell>
          <cell r="B751" t="str">
            <v>298130512 CAPACITACION DEL PERSONAL ACADEMICO PARA EL DESARROLLO DE ACTIVIDADES DE LOS PROGRAMAS EDUCATIVOS DE LA UNIVERSIDAD TECNOLOGICA DE LA LAGUNA DURANGO</v>
          </cell>
          <cell r="C751">
            <v>3290839</v>
          </cell>
        </row>
        <row r="752">
          <cell r="A752" t="str">
            <v>298131003</v>
          </cell>
          <cell r="B752" t="str">
            <v>298131003 REALIZACION (APLICACION) DE ACUERDOS DE COLABORACION CON SECTORES PUBLICO Y PRIVADO</v>
          </cell>
          <cell r="C752">
            <v>491487</v>
          </cell>
        </row>
        <row r="753">
          <cell r="A753" t="str">
            <v>298131006</v>
          </cell>
          <cell r="B753" t="str">
            <v xml:space="preserve">298131006 IMPLEMENTACION DE UN PROGRAMA DE SEGUIMIENTO DE EGRESADOS PARA SU COLOCACION EN EL MERCADO LABORAL </v>
          </cell>
          <cell r="C753">
            <v>29179</v>
          </cell>
        </row>
        <row r="754">
          <cell r="A754" t="str">
            <v>298131009</v>
          </cell>
          <cell r="B754" t="str">
            <v xml:space="preserve">298131009 DESARROLLO DE UN PROGRAMA DE FORMACION CONTINUA PARA EGRESADOS </v>
          </cell>
          <cell r="C754">
            <v>219759</v>
          </cell>
        </row>
        <row r="755">
          <cell r="A755" t="str">
            <v>298131503</v>
          </cell>
          <cell r="B755" t="str">
            <v>298131503 DESARROLLO DE UN PROGRAMA DE INGRESO, PERMANENCIA Y EGRESO DE LOS ALUMNOS</v>
          </cell>
          <cell r="C755">
            <v>429960</v>
          </cell>
        </row>
        <row r="756">
          <cell r="A756" t="str">
            <v>298131506</v>
          </cell>
          <cell r="B756" t="str">
            <v>298131506 IMPLEMENTACION DE UN PROGRAMA DE TUTORIAS QUE FAVOREZCA LA PERMANENCIA Y FORMACION INTEGRAL CON CALIDAD</v>
          </cell>
          <cell r="C756">
            <v>4000</v>
          </cell>
        </row>
        <row r="757">
          <cell r="A757" t="str">
            <v>298131509</v>
          </cell>
          <cell r="B757" t="str">
            <v>298131509 DESARROLLO DE UN PROGRAMA DE ATENCION PSICOPEDAGOGICA A LOS ALUMNOS</v>
          </cell>
          <cell r="C757">
            <v>8000</v>
          </cell>
        </row>
        <row r="758">
          <cell r="A758" t="str">
            <v>298131512</v>
          </cell>
          <cell r="B758" t="str">
            <v>298131512 IMPLEMENTACION DE UN SISTEMA DE SERVICIOS BIBLIOTECARIOS E INFORMATICOS PARA LA ATENCION DE LOS ALUMNOS</v>
          </cell>
          <cell r="C758">
            <v>6705</v>
          </cell>
        </row>
        <row r="759">
          <cell r="A759" t="str">
            <v>298132003</v>
          </cell>
          <cell r="B759" t="str">
            <v xml:space="preserve">298132003 CAPACITACION DEL PERSONAL DE LA UT EN EL IDIOMA INGLES PARA LA IMPLEMENTACION DEL MODELO BIS </v>
          </cell>
          <cell r="C759">
            <v>11991</v>
          </cell>
        </row>
        <row r="760">
          <cell r="A760" t="str">
            <v>298132006</v>
          </cell>
          <cell r="B760" t="str">
            <v xml:space="preserve">298132006 FORTALECIMIENTO DE INFRAESTRUCTURA TECNOLOGICA EN AULAS PARA EL DESARROLLO DEL MODELO EDUCATIVO BILINGUE </v>
          </cell>
          <cell r="C760">
            <v>37827</v>
          </cell>
        </row>
        <row r="761">
          <cell r="A761" t="str">
            <v>298132009</v>
          </cell>
          <cell r="B761" t="str">
            <v xml:space="preserve">298132009 TRADUCCION AL IDIOMA INGLES DEL CONTENIDO DE LAS MATERIAS DE LOS DIFERENTES PROGRAMAS EDUCATIVOS DE LA UNIVERSIDAD TECNOLOGICA DE LA LAGUNA DURANGO REALIZADA </v>
          </cell>
          <cell r="C761">
            <v>52705</v>
          </cell>
        </row>
        <row r="762">
          <cell r="A762" t="str">
            <v>298140000</v>
          </cell>
          <cell r="B762" t="str">
            <v>298140000 EDUCACION SUPERIOR TECNOLOGICA DE CALIDAD EN MEZQUITAL</v>
          </cell>
          <cell r="C762">
            <v>1494137</v>
          </cell>
        </row>
        <row r="763">
          <cell r="A763" t="str">
            <v>298140103</v>
          </cell>
          <cell r="B763" t="str">
            <v>298140103 REALIZACION DEL SEGUIMIENTO A EGRESADOS</v>
          </cell>
          <cell r="C763">
            <v>82656</v>
          </cell>
        </row>
        <row r="764">
          <cell r="A764" t="str">
            <v>298140106</v>
          </cell>
          <cell r="B764" t="str">
            <v>298140106 PRESTACION DE SERVICIOS A  LA COMUNIDAD</v>
          </cell>
          <cell r="C764">
            <v>8936</v>
          </cell>
        </row>
        <row r="765">
          <cell r="A765" t="str">
            <v>298140109</v>
          </cell>
          <cell r="B765" t="str">
            <v>298140109 DIFUSION DE LA OFERTA EDUCATIVA DE LA UNIVERSIDAD</v>
          </cell>
          <cell r="C765">
            <v>31275</v>
          </cell>
        </row>
        <row r="766">
          <cell r="A766" t="str">
            <v>298140503</v>
          </cell>
          <cell r="B766" t="str">
            <v>298140503 IMPARTICION DE LA CAPACITACION</v>
          </cell>
          <cell r="C766">
            <v>18037</v>
          </cell>
        </row>
        <row r="767">
          <cell r="A767" t="str">
            <v>298141003</v>
          </cell>
          <cell r="B767" t="str">
            <v>298141003 MANTENIMIENTO A INFRAESTRUCTURA INSTALADA</v>
          </cell>
          <cell r="C767">
            <v>8936</v>
          </cell>
        </row>
        <row r="768">
          <cell r="A768" t="str">
            <v>298141006</v>
          </cell>
          <cell r="B768" t="str">
            <v>298141006 OTORGAMIENTO DE APOYOS A ALUMNOS DE LA UTM</v>
          </cell>
          <cell r="C768">
            <v>4468</v>
          </cell>
        </row>
        <row r="769">
          <cell r="A769" t="str">
            <v>298141009</v>
          </cell>
          <cell r="B769" t="str">
            <v>298141009 REALIZACION DE ACTIVIDADES EXTRAESCOLARES</v>
          </cell>
          <cell r="C769">
            <v>15637</v>
          </cell>
        </row>
        <row r="770">
          <cell r="A770" t="str">
            <v>298141012</v>
          </cell>
          <cell r="B770" t="str">
            <v>298141012 REALIZACION DE ACTIVIDADES ACADEMICAS</v>
          </cell>
          <cell r="C770">
            <v>176481</v>
          </cell>
        </row>
        <row r="771">
          <cell r="A771" t="str">
            <v>298141015</v>
          </cell>
          <cell r="B771" t="str">
            <v>298141015 ATENCION DE ALUMNOS INSCRITOS</v>
          </cell>
          <cell r="C771">
            <v>1147711</v>
          </cell>
        </row>
        <row r="772">
          <cell r="A772" t="str">
            <v>298150000</v>
          </cell>
          <cell r="B772" t="str">
            <v>298150000 EDUCACION SUPERIOR DE CALIDAD EN EL MUNICIPIO DE RODEO Y CIRCUNVECINOS</v>
          </cell>
          <cell r="C772">
            <v>2999106</v>
          </cell>
        </row>
        <row r="773">
          <cell r="A773" t="str">
            <v>298150103</v>
          </cell>
          <cell r="B773" t="str">
            <v>298150103 INTEGRACION DE GRUPOS CIVICOS, CULTURALES Y DEPORTIVOS PARA UNA FORMACION INTEGRAL DE LOS ESTUDIANTES</v>
          </cell>
          <cell r="C773">
            <v>120585</v>
          </cell>
        </row>
        <row r="774">
          <cell r="A774" t="str">
            <v>298150106</v>
          </cell>
          <cell r="B774" t="str">
            <v>298150106 GESTION DE BECAS ECONOMICAS PARA LA RETENCION DE ESTUDIANTES</v>
          </cell>
          <cell r="C774">
            <v>126581</v>
          </cell>
        </row>
        <row r="775">
          <cell r="A775" t="str">
            <v>298150109</v>
          </cell>
          <cell r="B775" t="str">
            <v>298150109 REGISTRO DE ALUMNOS</v>
          </cell>
          <cell r="C775">
            <v>159621</v>
          </cell>
        </row>
        <row r="776">
          <cell r="A776" t="str">
            <v>298150112</v>
          </cell>
          <cell r="B776" t="str">
            <v>298150112 REGISTROS DE ASPIRANTES</v>
          </cell>
          <cell r="C776">
            <v>133581</v>
          </cell>
        </row>
        <row r="777">
          <cell r="A777" t="str">
            <v>298150115</v>
          </cell>
          <cell r="B777" t="str">
            <v>298150115 PROMOCION DE LA OFERTA EDUCATIVA</v>
          </cell>
          <cell r="C777">
            <v>172081</v>
          </cell>
        </row>
        <row r="778">
          <cell r="A778" t="str">
            <v>298150503</v>
          </cell>
          <cell r="B778" t="str">
            <v>298150503 REALIZACION DE ACTIVIDADES COMPLEMENTARIAS DE FORMACION ACADEMICA</v>
          </cell>
          <cell r="C778">
            <v>157681</v>
          </cell>
        </row>
        <row r="779">
          <cell r="A779" t="str">
            <v>298150506</v>
          </cell>
          <cell r="B779" t="str">
            <v>298150506 FORTALECIMIENTO DEL SERVICIO DE BIBLIOTECA</v>
          </cell>
          <cell r="C779">
            <v>120587</v>
          </cell>
        </row>
        <row r="780">
          <cell r="A780" t="str">
            <v>298150509</v>
          </cell>
          <cell r="B780" t="str">
            <v>298150509 ADQUISICION DE LICENCIAS DE SOFTWARE ACADEMICO</v>
          </cell>
          <cell r="C780">
            <v>120583</v>
          </cell>
        </row>
        <row r="781">
          <cell r="A781" t="str">
            <v>298150512</v>
          </cell>
          <cell r="B781" t="str">
            <v>298150512 REALIZACION DE PRACTICAS ACADEMICAS Y VISITAS AL SECTOR PRODUCTIVO</v>
          </cell>
          <cell r="C781">
            <v>135696</v>
          </cell>
        </row>
        <row r="782">
          <cell r="A782" t="str">
            <v>298151003</v>
          </cell>
          <cell r="B782" t="str">
            <v>298151003 CAPACITACION A DOCENTES EN TORNO AL MODELO DE EDUCACION BASADO EN COMPETENCIAS Y CARRERAS DE AGRICULTURA, QUIMICA Y SISTEMAS INFORMATICOS</v>
          </cell>
          <cell r="C782">
            <v>156563</v>
          </cell>
        </row>
        <row r="783">
          <cell r="A783" t="str">
            <v>298151006</v>
          </cell>
          <cell r="B783" t="str">
            <v>298151006 PROMOCION DOCENTE A ESTUDIOS DE POSGRADO</v>
          </cell>
          <cell r="C783">
            <v>120581</v>
          </cell>
        </row>
        <row r="784">
          <cell r="A784" t="str">
            <v>298151009</v>
          </cell>
          <cell r="B784" t="str">
            <v>298151009 EVALUACION DOCENTE</v>
          </cell>
          <cell r="C784">
            <v>115563</v>
          </cell>
        </row>
        <row r="785">
          <cell r="A785" t="str">
            <v>298151503</v>
          </cell>
          <cell r="B785" t="str">
            <v>298151503 PRESTACION DE SERVICIOS DE CAPACITACION AL SECTOR AGRICOLA, COMERCIAL Y DE SERVICIOS AMBIENTALES E INFORMATICOS DEL MUNICIPIO DE RODEO Y CIRCUNVECINOS</v>
          </cell>
          <cell r="C785">
            <v>123181</v>
          </cell>
        </row>
        <row r="786">
          <cell r="A786" t="str">
            <v>298151506</v>
          </cell>
          <cell r="B786" t="str">
            <v>298151506 CELEBRACION DE CONVENIOS DE COLABORACION CON EL SECTOR PUBLICO AGRICOLA Y AMBIENTAL</v>
          </cell>
          <cell r="C786">
            <v>125861</v>
          </cell>
        </row>
        <row r="787">
          <cell r="A787" t="str">
            <v>298151509</v>
          </cell>
          <cell r="B787" t="str">
            <v>298151509 CELEBRACION DE CONVENIOS DE COLABORACION CON EL SECTOR AGRICOLA, COMERCIAL Y DE SERVICIOS AMBIENTALES E INFORMATICOS DEL MUNICIPIO DE RODEO Y CIRCUNVECINOS</v>
          </cell>
          <cell r="C787">
            <v>123701</v>
          </cell>
        </row>
        <row r="788">
          <cell r="A788" t="str">
            <v>298152003</v>
          </cell>
          <cell r="B788" t="str">
            <v>298152003 CERTIFICACION DE CALIDAD EN ISO 9001 -2008</v>
          </cell>
          <cell r="C788">
            <v>189200</v>
          </cell>
        </row>
        <row r="789">
          <cell r="A789" t="str">
            <v>298152006</v>
          </cell>
          <cell r="B789" t="str">
            <v>298152006 ACREDITACION DE LAS CARRERAS EN EL CIEES</v>
          </cell>
          <cell r="C789">
            <v>154278</v>
          </cell>
        </row>
        <row r="790">
          <cell r="A790" t="str">
            <v>298152503</v>
          </cell>
          <cell r="B790" t="str">
            <v>298152503 REPRESENTACION INSTITUCIONAL</v>
          </cell>
          <cell r="C790">
            <v>266538</v>
          </cell>
        </row>
        <row r="791">
          <cell r="A791" t="str">
            <v>298152506</v>
          </cell>
          <cell r="B791" t="str">
            <v>298152506 EVALUACION PERMANENTE</v>
          </cell>
          <cell r="C791">
            <v>148407</v>
          </cell>
        </row>
        <row r="792">
          <cell r="A792" t="str">
            <v>298152509</v>
          </cell>
          <cell r="B792" t="str">
            <v>298152509 REALIZACION DE REUNIONES INSTITUCIONALES</v>
          </cell>
          <cell r="C792">
            <v>228237</v>
          </cell>
        </row>
        <row r="793">
          <cell r="A793" t="str">
            <v>298160000</v>
          </cell>
          <cell r="B793" t="str">
            <v>298160000 AUMENTO DE LA CALIDAD EDUCATIVA DE EDUCACION SUPERIOR</v>
          </cell>
          <cell r="C793">
            <v>13954728</v>
          </cell>
        </row>
        <row r="794">
          <cell r="A794" t="str">
            <v>298160106</v>
          </cell>
          <cell r="B794" t="str">
            <v>298160106 MANTENIMIENTO DE INFRAESTRUCTURA Y EQUIPOS</v>
          </cell>
          <cell r="C794">
            <v>1785246</v>
          </cell>
        </row>
        <row r="795">
          <cell r="A795" t="str">
            <v>298160506</v>
          </cell>
          <cell r="B795" t="str">
            <v>298160506 GESTION DE LA ASIGNATURA</v>
          </cell>
          <cell r="C795">
            <v>7132848</v>
          </cell>
        </row>
        <row r="796">
          <cell r="A796" t="str">
            <v>298160509</v>
          </cell>
          <cell r="B796" t="str">
            <v>298160509 IMPARTICION DE TUTORIA Y ASESORIA ACADEMICA</v>
          </cell>
          <cell r="C796">
            <v>1069934</v>
          </cell>
        </row>
        <row r="797">
          <cell r="A797" t="str">
            <v>298161003</v>
          </cell>
          <cell r="B797" t="str">
            <v>298161003 IMPARTICION DE FORMACION EXTRAESCOLAR</v>
          </cell>
          <cell r="C797">
            <v>346728</v>
          </cell>
        </row>
        <row r="798">
          <cell r="A798" t="str">
            <v>298161009</v>
          </cell>
          <cell r="B798" t="str">
            <v>298161009 ATENCION DE ALUMNOS INSCRITOS</v>
          </cell>
          <cell r="C798">
            <v>3106720</v>
          </cell>
        </row>
        <row r="799">
          <cell r="A799" t="str">
            <v>298161503</v>
          </cell>
          <cell r="B799" t="str">
            <v>298161503 PROMOCION Y DIFUSION</v>
          </cell>
          <cell r="C799">
            <v>374880</v>
          </cell>
        </row>
        <row r="800">
          <cell r="A800" t="str">
            <v>298161506</v>
          </cell>
          <cell r="B800" t="str">
            <v>298161506 SEGUIMIENTO DE ALUMNOS Y EGRESADOS EN EL SECTOR PRODUCTIVO Y SOCIAL</v>
          </cell>
          <cell r="C800">
            <v>80268</v>
          </cell>
        </row>
        <row r="801">
          <cell r="A801" t="str">
            <v>298161509</v>
          </cell>
          <cell r="B801" t="str">
            <v>298161509 PROYECTOS INTER-INSTITUCIONALES EN EL SECTOR PRODUCTIVO, SOCIAL, EDUCATIVO Y GUBERNAMENTAL</v>
          </cell>
          <cell r="C801">
            <v>58104</v>
          </cell>
        </row>
        <row r="802">
          <cell r="A802" t="str">
            <v>298170000</v>
          </cell>
          <cell r="B802" t="str">
            <v>298170000 FORMACION DE PROFESIONISTAS DE NIVEL SUPERIOR TECNOLOGICO</v>
          </cell>
          <cell r="C802">
            <v>12938690</v>
          </cell>
        </row>
        <row r="803">
          <cell r="A803" t="str">
            <v>298170103</v>
          </cell>
          <cell r="B803" t="str">
            <v>298170103 CONSOLIDACION DE LOS PROCESOS DE GESTION Y ADMINISTRACION INSTITUCIONAL LOGRADA</v>
          </cell>
          <cell r="C803">
            <v>427593</v>
          </cell>
        </row>
        <row r="804">
          <cell r="A804" t="str">
            <v>298170503</v>
          </cell>
          <cell r="B804" t="str">
            <v xml:space="preserve">298170503 SERVICIOS COMPLEMENTARIOS DE APOYO AL ESTUDIANTE HASTA SU TITULACION </v>
          </cell>
          <cell r="C804">
            <v>545172</v>
          </cell>
        </row>
        <row r="805">
          <cell r="A805" t="str">
            <v>298170506</v>
          </cell>
          <cell r="B805" t="str">
            <v>298170506 PROMOCION Y DIFUSION</v>
          </cell>
          <cell r="C805">
            <v>249000</v>
          </cell>
        </row>
        <row r="806">
          <cell r="A806" t="str">
            <v>298170509</v>
          </cell>
          <cell r="B806" t="str">
            <v>298170509 PARTICIPACION DE LOS ALUMNOS EN EL MEDIO SOCIAL, CULTURAL Y DEPORTIVO</v>
          </cell>
          <cell r="C806">
            <v>17000</v>
          </cell>
        </row>
        <row r="807">
          <cell r="A807" t="str">
            <v>298171003</v>
          </cell>
          <cell r="B807" t="str">
            <v>298171003 ADMINISTRACION EFICAZ Y EFECTIVA DE LOS RECURSOS ASIGNADOS.</v>
          </cell>
          <cell r="C807">
            <v>1101314</v>
          </cell>
        </row>
        <row r="808">
          <cell r="A808" t="str">
            <v>298171006</v>
          </cell>
          <cell r="B808" t="str">
            <v>298171006 MANTENER EN OPTIMAS CONDICIONES DE OPERACION LA INFRAESTRUCTURA Y SERVICIOS DE LA INSTITUCION</v>
          </cell>
          <cell r="C808">
            <v>193400</v>
          </cell>
        </row>
        <row r="809">
          <cell r="A809" t="str">
            <v>298171503</v>
          </cell>
          <cell r="B809" t="str">
            <v>298171503 PRESTAR FORMACION PROFESIONAL DE CALIDAD</v>
          </cell>
          <cell r="C809">
            <v>9419951</v>
          </cell>
        </row>
        <row r="810">
          <cell r="A810" t="str">
            <v>298171506</v>
          </cell>
          <cell r="B810" t="str">
            <v>298171506 APOYO AL ESTUDIANTE HASTA SU EGRESO</v>
          </cell>
          <cell r="C810">
            <v>110000</v>
          </cell>
        </row>
        <row r="811">
          <cell r="A811" t="str">
            <v>298171509</v>
          </cell>
          <cell r="B811" t="str">
            <v>298171509 CRECIMIENTO EN LOS CUERPOS ACADEMICOS LOGRADA</v>
          </cell>
          <cell r="C811">
            <v>64000</v>
          </cell>
        </row>
        <row r="812">
          <cell r="A812" t="str">
            <v>298172003</v>
          </cell>
          <cell r="B812" t="str">
            <v xml:space="preserve">298172003 ELABORACION DE DOCUMENTOS DE PLANEACION ESTRATEGICA, IMPLEMENTACION DE SUS ESTRATEGIAS, SEGUIMIENTO Y EVALUACION DE INDICADORES </v>
          </cell>
          <cell r="C812">
            <v>683960</v>
          </cell>
        </row>
        <row r="813">
          <cell r="A813" t="str">
            <v>298172006</v>
          </cell>
          <cell r="B813" t="str">
            <v xml:space="preserve">298172006 EFICIENTIZACION DEL PROCESO DE CALIDAD   </v>
          </cell>
          <cell r="C813">
            <v>28000</v>
          </cell>
        </row>
        <row r="814">
          <cell r="A814" t="str">
            <v>298172009</v>
          </cell>
          <cell r="B814" t="str">
            <v>298172009 INCLUSION DE LA INSTITUCION EN  DIVERSOS PROGRAMAS PARA LA OBTENCION DE RECURSOS EXTRAORDINARIOS</v>
          </cell>
          <cell r="C814">
            <v>4300</v>
          </cell>
        </row>
        <row r="815">
          <cell r="A815" t="str">
            <v>298172012</v>
          </cell>
          <cell r="B815" t="str">
            <v>298172012 ASEGURAR LA COMUNICACION INSTITUCIONAL, EL USO DE HERRAMIENTAS DIGITALES Y LA CONECTIVIDAD OPERANDO EFICAZMENTE</v>
          </cell>
          <cell r="C815">
            <v>95000</v>
          </cell>
        </row>
        <row r="816">
          <cell r="A816" t="str">
            <v>298180000</v>
          </cell>
          <cell r="B816" t="str">
            <v>298180000 EDUCACION DE NIVEL SUPERIOR DE CUENCAME</v>
          </cell>
          <cell r="C816">
            <v>4884609</v>
          </cell>
        </row>
        <row r="817">
          <cell r="A817" t="str">
            <v>298180103</v>
          </cell>
          <cell r="B817" t="str">
            <v>298180103 GESTION DE ASIGNATURAS</v>
          </cell>
          <cell r="C817">
            <v>3634987</v>
          </cell>
        </row>
        <row r="818">
          <cell r="A818" t="str">
            <v>298180106</v>
          </cell>
          <cell r="B818" t="str">
            <v>298180106 SERVICIOS DE CAPACITACION AL PERSONAL</v>
          </cell>
          <cell r="C818">
            <v>170000</v>
          </cell>
        </row>
        <row r="819">
          <cell r="A819" t="str">
            <v>298180109</v>
          </cell>
          <cell r="B819" t="str">
            <v>298180109 OFERTA DE PROGRAMAS EDUCATIVOS PERTINENTES</v>
          </cell>
          <cell r="C819">
            <v>135000</v>
          </cell>
        </row>
        <row r="820">
          <cell r="A820" t="str">
            <v>298180503</v>
          </cell>
          <cell r="B820" t="str">
            <v>298180503 IMPARTICION DE ASESORIAS Y TUTORIAS</v>
          </cell>
          <cell r="C820">
            <v>11450</v>
          </cell>
        </row>
        <row r="821">
          <cell r="A821" t="str">
            <v>298181003</v>
          </cell>
          <cell r="B821" t="str">
            <v>298181003 ADMINISTRACION EFECTIVA DE LOS RECURSOS</v>
          </cell>
          <cell r="C821">
            <v>47372</v>
          </cell>
        </row>
        <row r="822">
          <cell r="A822" t="str">
            <v>298181006</v>
          </cell>
          <cell r="B822" t="str">
            <v>298181006 SUPERVISION DE LOS SERVICIOS BASICOS</v>
          </cell>
          <cell r="C822">
            <v>240800</v>
          </cell>
        </row>
        <row r="823">
          <cell r="A823" t="str">
            <v>298181009</v>
          </cell>
          <cell r="B823" t="str">
            <v>298181009 REALIZACION DE ACTIVIDADES DE MANTENIMIENTO</v>
          </cell>
          <cell r="C823">
            <v>496000</v>
          </cell>
        </row>
        <row r="824">
          <cell r="A824" t="str">
            <v>298181503</v>
          </cell>
          <cell r="B824" t="str">
            <v>298181503 REALIZACION DE ACTIVIDADES DE PROMOCION Y DIFUSION</v>
          </cell>
          <cell r="C824">
            <v>149000</v>
          </cell>
        </row>
        <row r="825">
          <cell r="A825" t="str">
            <v>298190000</v>
          </cell>
          <cell r="B825" t="str">
            <v>298190000 FORMACION CON CALIDAD DE PROFESIONALES DE LA EDUCACION</v>
          </cell>
          <cell r="C825">
            <v>3433582</v>
          </cell>
        </row>
        <row r="826">
          <cell r="A826" t="str">
            <v>298190103</v>
          </cell>
          <cell r="B826" t="str">
            <v>298190103 EVALUACION INTERNA DE PROGRAMAS EDUCATIVOS EXISTENTES</v>
          </cell>
          <cell r="C826">
            <v>73271</v>
          </cell>
        </row>
        <row r="827">
          <cell r="A827" t="str">
            <v>298190106</v>
          </cell>
          <cell r="B827" t="str">
            <v>298190106 DISEÑO DE PROGRAMAS EDUCATIVOS</v>
          </cell>
          <cell r="C827">
            <v>184038</v>
          </cell>
        </row>
        <row r="828">
          <cell r="A828" t="str">
            <v>298190109</v>
          </cell>
          <cell r="B828" t="str">
            <v>298190109 APERTURA DE PROGRAMAS EDUCATIVOS</v>
          </cell>
          <cell r="C828">
            <v>246613</v>
          </cell>
        </row>
        <row r="829">
          <cell r="A829" t="str">
            <v>298190503</v>
          </cell>
          <cell r="B829" t="str">
            <v>298190503 MEJORA DEL CLIMA INSTITUCIONAL</v>
          </cell>
          <cell r="C829">
            <v>239604</v>
          </cell>
        </row>
        <row r="830">
          <cell r="A830" t="str">
            <v>298190506</v>
          </cell>
          <cell r="B830" t="str">
            <v>298190506 CERTIFICACION DE PROFESORES EN SABERES PROFESIONALES</v>
          </cell>
          <cell r="C830">
            <v>95831</v>
          </cell>
        </row>
        <row r="831">
          <cell r="A831" t="str">
            <v>298190509</v>
          </cell>
          <cell r="B831" t="str">
            <v>298190509 ELABORACION DE NORMATIVIDAD INTERNA REFERIDA A DESEMPEÑO DE PROFESORES</v>
          </cell>
          <cell r="C831">
            <v>252601</v>
          </cell>
        </row>
        <row r="832">
          <cell r="A832" t="str">
            <v>298190512</v>
          </cell>
          <cell r="B832" t="str">
            <v>298190512 AMPLIACION DE LA PLANTA DOCENTE</v>
          </cell>
          <cell r="C832">
            <v>325717</v>
          </cell>
        </row>
        <row r="833">
          <cell r="A833" t="str">
            <v>298190515</v>
          </cell>
          <cell r="B833" t="str">
            <v>298190515 EVALUACION DE DESEMPEÑO PROFESIONAL</v>
          </cell>
          <cell r="C833">
            <v>107111</v>
          </cell>
        </row>
        <row r="834">
          <cell r="A834" t="str">
            <v>298191003</v>
          </cell>
          <cell r="B834" t="str">
            <v>298191003 INCORPORAR A LA UNIVERSIDAD PEDAGOGICA DE DURANGO ANTE UNA INSTANCIA FEDERAL</v>
          </cell>
          <cell r="C834">
            <v>187201</v>
          </cell>
        </row>
        <row r="835">
          <cell r="A835" t="str">
            <v>298191006</v>
          </cell>
          <cell r="B835" t="str">
            <v>298191006 APROBAR NORMATIVIDAD ACADEMICA Y ADMINISTRATIVA</v>
          </cell>
          <cell r="C835">
            <v>273493</v>
          </cell>
        </row>
        <row r="836">
          <cell r="A836" t="str">
            <v>298191009</v>
          </cell>
          <cell r="B836" t="str">
            <v>298191009 CONSOLIDAR CONVENIOS DE COLABORACION CON INSTITUCIONES PARES, LOCALES, NACIONALES E INTERNACIONALES</v>
          </cell>
          <cell r="C836">
            <v>178525</v>
          </cell>
        </row>
        <row r="837">
          <cell r="A837" t="str">
            <v>298191012</v>
          </cell>
          <cell r="B837" t="str">
            <v>298191012 CONSOLIDAR LA VINCULACION CON EL MERCADO LABORAL</v>
          </cell>
          <cell r="C837">
            <v>94392</v>
          </cell>
        </row>
        <row r="838">
          <cell r="A838" t="str">
            <v>298191015</v>
          </cell>
          <cell r="B838" t="str">
            <v>298191015 OBTENCION DEL REGISTRO RENIECYT DE LA UNIVERSIDAD</v>
          </cell>
          <cell r="C838">
            <v>85980</v>
          </cell>
        </row>
        <row r="839">
          <cell r="A839" t="str">
            <v>298191506</v>
          </cell>
          <cell r="B839" t="str">
            <v>298191506 REGISTRO A BASES DE DATOS VIRTUALES ESPECIALIZADAS</v>
          </cell>
          <cell r="C839">
            <v>90300</v>
          </cell>
        </row>
        <row r="840">
          <cell r="A840" t="str">
            <v>298191509</v>
          </cell>
          <cell r="B840" t="str">
            <v>298191509 DIGITALIZACION DE ACERVO BIBLIOGRAFICO</v>
          </cell>
          <cell r="C840">
            <v>126816</v>
          </cell>
        </row>
        <row r="841">
          <cell r="A841" t="str">
            <v>298191512</v>
          </cell>
          <cell r="B841" t="str">
            <v>298191512 MEJORAR EL FUNCIONAMIENTO Y DISEÑO DE LA PAGINA WEB INSTITUCIONAL</v>
          </cell>
          <cell r="C841">
            <v>79020</v>
          </cell>
        </row>
        <row r="842">
          <cell r="A842" t="str">
            <v>298191515</v>
          </cell>
          <cell r="B842" t="str">
            <v>298191515 EQUIPAR CON LICENCIAS DE SOFTWARE LOS CENTROS DE COMPUTO</v>
          </cell>
          <cell r="C842">
            <v>67716</v>
          </cell>
        </row>
        <row r="843">
          <cell r="A843" t="str">
            <v>298191518</v>
          </cell>
          <cell r="B843" t="str">
            <v>298191518 PORCENTAJE DE INCREMENTO DE TEXTOS BIBLIOGRAFICOS</v>
          </cell>
          <cell r="C843">
            <v>108348</v>
          </cell>
        </row>
        <row r="844">
          <cell r="A844" t="str">
            <v>298191521</v>
          </cell>
          <cell r="B844" t="str">
            <v>298191521 PORCENTAJE DE INCREMENTO DE TEXTOS HEMEROGRAFICOS</v>
          </cell>
          <cell r="C844">
            <v>88644</v>
          </cell>
        </row>
        <row r="845">
          <cell r="A845" t="str">
            <v>298192003</v>
          </cell>
          <cell r="B845" t="str">
            <v>298192003 DIFUSION DE INVESTIGACION</v>
          </cell>
          <cell r="C845">
            <v>98496</v>
          </cell>
        </row>
        <row r="846">
          <cell r="A846" t="str">
            <v>298192006</v>
          </cell>
          <cell r="B846" t="str">
            <v>298192006 CREACION DE INSTITUTO DE INVESTIGACION</v>
          </cell>
          <cell r="C846">
            <v>74688</v>
          </cell>
        </row>
        <row r="847">
          <cell r="A847" t="str">
            <v>298192009</v>
          </cell>
          <cell r="B847" t="str">
            <v>298192009 CREACION DE CUERPOS ACADEMICOS EN FORMACION</v>
          </cell>
          <cell r="C847">
            <v>123936</v>
          </cell>
        </row>
        <row r="848">
          <cell r="A848" t="str">
            <v>298192503</v>
          </cell>
          <cell r="B848" t="str">
            <v>298192503 CREACION DE UNIDADES EXTENSIVAS</v>
          </cell>
          <cell r="C848">
            <v>174805</v>
          </cell>
        </row>
        <row r="849">
          <cell r="A849" t="str">
            <v>298192518</v>
          </cell>
          <cell r="B849" t="str">
            <v>298192518 ADECUACION DE INFRAESTRUCTURA PARA FAVORECER LA INCLUSION</v>
          </cell>
          <cell r="C849">
            <v>56436</v>
          </cell>
        </row>
        <row r="850">
          <cell r="A850" t="str">
            <v>298200000</v>
          </cell>
          <cell r="B850" t="str">
            <v>298200000 PROGRAMA DE MEJORAMIENTO DE LA EDUCACION MEDIA SUPERIOR, FORMACION INICIAL, CONTINUA Y POSGRADO DE DOCENTES</v>
          </cell>
          <cell r="C850">
            <v>2474672</v>
          </cell>
        </row>
        <row r="851">
          <cell r="A851" t="str">
            <v>298201003</v>
          </cell>
          <cell r="B851" t="str">
            <v>298201003 ELABORACION DE LA NORMA QUE REGULE LA ACTIVIDAD INSTITUCIONAL</v>
          </cell>
          <cell r="C851">
            <v>18500</v>
          </cell>
        </row>
        <row r="852">
          <cell r="A852" t="str">
            <v>298201006</v>
          </cell>
          <cell r="B852" t="str">
            <v>298201006 ARTICULACION ENTRE LAS AREAS SUSTANTIVAS Y ADJETIVAS DE LA INSTITUCION</v>
          </cell>
          <cell r="C852">
            <v>8000</v>
          </cell>
        </row>
        <row r="853">
          <cell r="A853" t="str">
            <v>298201009</v>
          </cell>
          <cell r="B853" t="str">
            <v>298201009 VINCULACION INTERINSTITUCIONAL A NIVEL ESTATAL, NACIONAL E INTERNACIONAL</v>
          </cell>
          <cell r="C853">
            <v>185600</v>
          </cell>
        </row>
        <row r="854">
          <cell r="A854" t="str">
            <v>298201503</v>
          </cell>
          <cell r="B854" t="str">
            <v>298201503 ACTUALIZACION Y CERTIFICACION DEL DOCENTE</v>
          </cell>
          <cell r="C854">
            <v>732392</v>
          </cell>
        </row>
        <row r="855">
          <cell r="A855" t="str">
            <v>298201509</v>
          </cell>
          <cell r="B855" t="str">
            <v>298201509 REALIZACION DEL PROCESO ENSEÑANZA-APRENDIZAJE</v>
          </cell>
          <cell r="C855">
            <v>84000</v>
          </cell>
        </row>
        <row r="856">
          <cell r="A856" t="str">
            <v>298201512</v>
          </cell>
          <cell r="B856" t="str">
            <v>298201512 MEJORAMIENTO DE LOS SERVICIOS DE ATENCION AL ALUMNO</v>
          </cell>
          <cell r="C856">
            <v>1446180</v>
          </cell>
        </row>
        <row r="857">
          <cell r="A857" t="str">
            <v>298210000</v>
          </cell>
          <cell r="B857" t="str">
            <v>298210000 DISMINUCION DE REZAGO EDUCATIVO</v>
          </cell>
          <cell r="C857">
            <v>70663550</v>
          </cell>
        </row>
        <row r="858">
          <cell r="A858" t="str">
            <v>298211503</v>
          </cell>
          <cell r="B858" t="str">
            <v>298211503 SERVICIOS EDUCATIVOS DE ALFABETIZACION</v>
          </cell>
          <cell r="C858">
            <v>4239817</v>
          </cell>
        </row>
        <row r="859">
          <cell r="A859" t="str">
            <v>298211506</v>
          </cell>
          <cell r="B859" t="str">
            <v>298211506 SERVICIOS EDUCATIVOS DE PRIMARA</v>
          </cell>
          <cell r="C859">
            <v>27558787</v>
          </cell>
        </row>
        <row r="860">
          <cell r="A860" t="str">
            <v>298211509</v>
          </cell>
          <cell r="B860" t="str">
            <v>298211509 SERVICIOS EDUCATIVOS DE SECUNDARIA</v>
          </cell>
          <cell r="C860">
            <v>38864946</v>
          </cell>
        </row>
        <row r="861">
          <cell r="A861" t="str">
            <v>298220000</v>
          </cell>
          <cell r="B861" t="str">
            <v>298220000 PROGRAMA DE FORMACION DE BACHILLERES CON UN ENFOQUE BIVALENTE E INTEGRAL</v>
          </cell>
          <cell r="C861">
            <v>40961463</v>
          </cell>
        </row>
        <row r="862">
          <cell r="A862" t="str">
            <v>298220103</v>
          </cell>
          <cell r="B862" t="str">
            <v>298220103 ATENCION A LA DEMANDA, COBERTURA Y CALIDAD, IMPLEMENTADA</v>
          </cell>
          <cell r="C862">
            <v>22723460</v>
          </cell>
        </row>
        <row r="863">
          <cell r="A863" t="str">
            <v>298220106</v>
          </cell>
          <cell r="B863" t="str">
            <v>298220106 VINCULACION CON EL SECTOR PRODUCTIVO Y EDUCATIVO, EFECTUADA</v>
          </cell>
          <cell r="C863">
            <v>6173133</v>
          </cell>
        </row>
        <row r="864">
          <cell r="A864" t="str">
            <v>298220503</v>
          </cell>
          <cell r="B864" t="str">
            <v>298220503 DESARROLLO ACADEMICO, IMPLEMENTADO</v>
          </cell>
          <cell r="C864">
            <v>3343321</v>
          </cell>
        </row>
        <row r="865">
          <cell r="A865" t="str">
            <v>298220506</v>
          </cell>
          <cell r="B865" t="str">
            <v>298220506 ACTUALIZACION  DE LA PERTINENCIA DE PLANES Y PROGRAMAS DE ESTUDIO, REALIZADA</v>
          </cell>
          <cell r="C865">
            <v>2639765</v>
          </cell>
        </row>
        <row r="866">
          <cell r="A866" t="str">
            <v>298221003</v>
          </cell>
          <cell r="B866" t="str">
            <v>298221003 DESARROLLO INSTITUCIONAL Y GESTION ADMINISTRATIVA IMPLEMENTADA</v>
          </cell>
          <cell r="C866">
            <v>2733722</v>
          </cell>
        </row>
        <row r="867">
          <cell r="A867" t="str">
            <v>298221006</v>
          </cell>
          <cell r="B867" t="str">
            <v>298221006 FORTALECIMIENTO EN FORTALECIMIENTO EN INFRAESTRUCTURA Y EQUIPAMIENTO, REALIZADO</v>
          </cell>
          <cell r="C867">
            <v>1949226</v>
          </cell>
        </row>
        <row r="868">
          <cell r="A868" t="str">
            <v>298221009</v>
          </cell>
          <cell r="B868" t="str">
            <v>298221009 EVALUACION EDUCATIVA E INSTITUCIONAL, EFECTUADA</v>
          </cell>
          <cell r="C868">
            <v>1398836</v>
          </cell>
        </row>
        <row r="869">
          <cell r="A869" t="str">
            <v>298230000</v>
          </cell>
          <cell r="B869" t="str">
            <v>298230000 PROGRAMA PARA LA INCLUSION Y LA EQUIDAD EDUCATIVA</v>
          </cell>
          <cell r="C869">
            <v>455810906</v>
          </cell>
        </row>
        <row r="870">
          <cell r="A870" t="str">
            <v>298230106</v>
          </cell>
          <cell r="B870" t="str">
            <v>298230106 ELIMINAR LAS BARRERAS PARA EL APRENDIZAJE Y LA PARTICIPACION DE LAS ESCUELAS Y SERVICIOS QUE ATIENDEN A LOS ALUMNOS CON DISCAPACIDAD Y CON APTITUDES SOBRESALIENTES</v>
          </cell>
          <cell r="C870">
            <v>455810906</v>
          </cell>
        </row>
        <row r="871">
          <cell r="A871" t="str">
            <v>298240000</v>
          </cell>
          <cell r="B871" t="str">
            <v>298240000 BECAS PARA LA POBLACION ATENDIDA POR EL SECTOR EDUCATIVO</v>
          </cell>
          <cell r="C871">
            <v>41000000</v>
          </cell>
        </row>
        <row r="872">
          <cell r="A872" t="str">
            <v>298240103</v>
          </cell>
          <cell r="B872" t="str">
            <v>298240103 ENTREGA DE APOYO ECONOMICO A ALUMNOS DE EXCELENCIA</v>
          </cell>
          <cell r="C872">
            <v>41000000</v>
          </cell>
        </row>
        <row r="873">
          <cell r="A873" t="str">
            <v>298250000</v>
          </cell>
          <cell r="B873" t="str">
            <v>298250000 PROGRAMA DE LA REFORMA EDUCATIVA</v>
          </cell>
          <cell r="C873">
            <v>98191</v>
          </cell>
        </row>
        <row r="874">
          <cell r="A874" t="str">
            <v>298250103</v>
          </cell>
          <cell r="B874" t="str">
            <v>298250103 VALIDAR LA PERMANENCIA O SUSTITUCION DE LAS ESCUELAS SELECCIONADAS POR LA DIRECCION GENERAL ADJUNTA DE GESTION</v>
          </cell>
          <cell r="C874">
            <v>98191</v>
          </cell>
        </row>
        <row r="875">
          <cell r="A875" t="str">
            <v>298260000</v>
          </cell>
          <cell r="B875" t="str">
            <v>298260000 EVALUACION ESTATAL DEL APROVECHAMIENTO ESCOLAR EN EDUCACION BASICA Y MEDIA SUPERIOR</v>
          </cell>
          <cell r="C875">
            <v>2810000</v>
          </cell>
        </row>
        <row r="876">
          <cell r="A876" t="str">
            <v>298260103</v>
          </cell>
          <cell r="B876" t="str">
            <v>298260103 APLICACION DE PRUEBAS ESTANDARIZADAS</v>
          </cell>
          <cell r="C876">
            <v>1351293</v>
          </cell>
        </row>
        <row r="877">
          <cell r="A877" t="str">
            <v>298260503</v>
          </cell>
          <cell r="B877" t="str">
            <v>298260503 APLICACION DE PRUEBAS ESTANDARIZADAS</v>
          </cell>
          <cell r="C877">
            <v>1169957</v>
          </cell>
        </row>
        <row r="878">
          <cell r="A878" t="str">
            <v>298261003</v>
          </cell>
          <cell r="B878" t="str">
            <v>298261003 APLICACION DE PRUEBAS ESTANDARIZADAS</v>
          </cell>
          <cell r="C878">
            <v>288750</v>
          </cell>
        </row>
        <row r="879">
          <cell r="A879" t="str">
            <v>298280000</v>
          </cell>
          <cell r="B879" t="str">
            <v xml:space="preserve">298280000 REGISTRO NACIONAL DE PROFESIONISTAS Y DE ASOCIACIONES DE PROFESIONISTAS </v>
          </cell>
          <cell r="C879">
            <v>212891</v>
          </cell>
        </row>
        <row r="880">
          <cell r="A880" t="str">
            <v>298280103</v>
          </cell>
          <cell r="B880" t="str">
            <v>298280103 RECIBIR SOLICITUD DEL PROFESIONISTA, REALIZAR COMPULSA Y CERTIFICAR LA AUTENTICIDAD DE LA DOCUMENTACION REQUERIDA PARA SU OTORGAMIENTO</v>
          </cell>
          <cell r="C880">
            <v>101395</v>
          </cell>
        </row>
        <row r="881">
          <cell r="A881" t="str">
            <v>298280106</v>
          </cell>
          <cell r="B881" t="str">
            <v>298280106 TRAMITAR REGISTRO Y EXPEDICION DE CEDULAS PROFESIONALES, ENTREGA DE DOCUMENTOS PARA SU ELABORACION ANTE LA DIRECCION GENERAL DE PROFESIONES, RECUPERACION DE DOCUMENTACION Y RECEPCION DE CEDULAS PROFESIONALES</v>
          </cell>
          <cell r="C881">
            <v>105652</v>
          </cell>
        </row>
        <row r="882">
          <cell r="A882" t="str">
            <v>298280109</v>
          </cell>
          <cell r="B882" t="str">
            <v>298280109 ATENDER LAS SOLICITUDES DE TRAMITE DE REGISTRO PARA LA AUTORIZACION DE COLEGIOS Y FEDERACIONES DE PROFESIONISTAS.</v>
          </cell>
          <cell r="C882">
            <v>5844</v>
          </cell>
        </row>
        <row r="883">
          <cell r="A883" t="str">
            <v>298290000</v>
          </cell>
          <cell r="B883" t="str">
            <v>298290000 MANTENIMIENTO A LOS ESPACIOS EDUCATIVOS</v>
          </cell>
          <cell r="C883">
            <v>125555286</v>
          </cell>
        </row>
        <row r="884">
          <cell r="A884" t="str">
            <v>298290103</v>
          </cell>
          <cell r="B884" t="str">
            <v>298290103 ATENDER CON 4 PROGRAMA DE MEJORAMIENTO A LAS ESCUELAS DE EDUCACION BASICA Y NORMAL DEL ESTADO</v>
          </cell>
          <cell r="C884">
            <v>42064479</v>
          </cell>
        </row>
        <row r="885">
          <cell r="A885" t="str">
            <v>298290106</v>
          </cell>
          <cell r="B885" t="str">
            <v>298290106 ATENDER SOLICITUDES DE APOYO MEDIANTE LAS BRIGADAS DE PLOMERIA Y ELECTRICIDAD A ESCUELAS DE EDUCACION BASICA Y NORMAL</v>
          </cell>
          <cell r="C885">
            <v>1661620</v>
          </cell>
        </row>
        <row r="886">
          <cell r="A886" t="str">
            <v>298290503</v>
          </cell>
          <cell r="B886" t="str">
            <v>298290503 RADICACIONES A LAS OFICINAS REGIONALES Y MUNICIPALES PARA SU FUNCIONAMIENTO Y ATENCION A LAS DEMANDAS DE LOS CENTROS EDUCATIVOS</v>
          </cell>
          <cell r="C886">
            <v>1937000</v>
          </cell>
        </row>
        <row r="887">
          <cell r="A887" t="str">
            <v>298290506</v>
          </cell>
          <cell r="B887" t="str">
            <v>298290506 PAGO DE PASAJES AEREOS PARA PAGO DE NOMINA A LA OFICINAS REGIONALES DEL MEZQUITAL Y TAMAZULA</v>
          </cell>
          <cell r="C887">
            <v>357000</v>
          </cell>
        </row>
        <row r="888">
          <cell r="A888" t="str">
            <v>298290509</v>
          </cell>
          <cell r="B888" t="str">
            <v>298290509 VISITAS DE SUPERVISION A LAS OFICINAS REGIONALES, MUNICIPALES Y SUS CENTROS EDUCATIVOS</v>
          </cell>
          <cell r="C888">
            <v>1082037</v>
          </cell>
        </row>
        <row r="889">
          <cell r="A889" t="str">
            <v>298291003</v>
          </cell>
          <cell r="B889" t="str">
            <v>298291003 DOTAR DE PAQUETES DE MATERIAL DE OFICINA Y LIMPIEZA A LOS SUPERVISORES Y JEFES DE SECTOR</v>
          </cell>
          <cell r="C889">
            <v>2138434</v>
          </cell>
        </row>
        <row r="890">
          <cell r="A890" t="str">
            <v>298291006</v>
          </cell>
          <cell r="B890" t="str">
            <v>298291006 REALIZAR VISITAS DE VERIFICACION Y SUPERVISION A LAS ESCUELAS DE EDUCACION BASICA</v>
          </cell>
          <cell r="C890">
            <v>8176603</v>
          </cell>
        </row>
        <row r="891">
          <cell r="A891" t="str">
            <v>298291503</v>
          </cell>
          <cell r="B891" t="str">
            <v>298291503 PAGO DE SERVICIO DE ENERGIA ELECTRICA A TODOS LOS PLANTELES DE EDUCACION BASICA DEL ESTADO DE DURANGO</v>
          </cell>
          <cell r="C891">
            <v>48000000</v>
          </cell>
        </row>
        <row r="892">
          <cell r="A892" t="str">
            <v>298291506</v>
          </cell>
          <cell r="B892" t="str">
            <v>298291506 PAGO DE SERVICIO DE AGUA POTABLE  A TODOS LOS PLANTELES DE EDUCACION BASICA DEL ESTADO DE DURANGO</v>
          </cell>
          <cell r="C892">
            <v>3402258</v>
          </cell>
        </row>
        <row r="893">
          <cell r="A893" t="str">
            <v>298291509</v>
          </cell>
          <cell r="B893" t="str">
            <v>298291509 PAGO DE SERVICIO TELEFONICO A LAS OFICINAS ADMINISTRATIVAS PERTENECIENTES A LA SECRETARIA DE EDUCACION</v>
          </cell>
          <cell r="C893">
            <v>1148518</v>
          </cell>
        </row>
        <row r="894">
          <cell r="A894" t="str">
            <v>298291512</v>
          </cell>
          <cell r="B894" t="str">
            <v>298291512 PAGO DE ARRENDAMIENTO DE LAS OFICINAS ADMINISTRATIVAS PERTENECIENTES A LA SECRETARIA DE EDUCACION</v>
          </cell>
          <cell r="C894">
            <v>3106089</v>
          </cell>
        </row>
        <row r="895">
          <cell r="A895" t="str">
            <v>298291515</v>
          </cell>
          <cell r="B895" t="str">
            <v>298291515 PAGO DE SERVICIO DE VIGILANCIA REQUERIDOS PARA LAS OFICINAS ADMINISTRATIVAS PERTENECIENTES A LA SECRETARIA DE EDUCACION</v>
          </cell>
          <cell r="C895">
            <v>2139296</v>
          </cell>
        </row>
        <row r="896">
          <cell r="A896" t="str">
            <v>298291518</v>
          </cell>
          <cell r="B896" t="str">
            <v>298291518 COORDINAR UN SISTEMA EN OPERACION DE MEJORAS TANTO EN LAS OFICINAS ADMINISTRATIVAS COMO EN ESCUELAS DE EDUCACION BASICA Y NORMAL PERTENECIENTES AL SISTEMA EDUCATIVO</v>
          </cell>
          <cell r="C896">
            <v>10341952</v>
          </cell>
        </row>
        <row r="897">
          <cell r="A897" t="str">
            <v>298300000</v>
          </cell>
          <cell r="B897" t="str">
            <v>298300000 EDICION, PRODUCCION Y DISTRIBUCION DE LIBROS Y OTROS MATERIALES EDUCATIVOS</v>
          </cell>
          <cell r="C897">
            <v>32317439</v>
          </cell>
        </row>
        <row r="898">
          <cell r="A898" t="str">
            <v>298300103</v>
          </cell>
          <cell r="B898" t="str">
            <v>298300103 ENVIO Y CONCILIACION DE MATRICULA EN CONALITEG</v>
          </cell>
          <cell r="C898">
            <v>12650</v>
          </cell>
        </row>
        <row r="899">
          <cell r="A899" t="str">
            <v>298300106</v>
          </cell>
          <cell r="B899" t="str">
            <v>298300106 RECEPCION Y DISTRIBUCION DE LIBROS DE TEXTO</v>
          </cell>
          <cell r="C899">
            <v>4920820</v>
          </cell>
        </row>
        <row r="900">
          <cell r="A900" t="str">
            <v>298300503</v>
          </cell>
          <cell r="B900" t="str">
            <v>298300503 FIRMA DE CONVENIOS CON EDITORIALES</v>
          </cell>
          <cell r="C900">
            <v>27315969</v>
          </cell>
        </row>
        <row r="901">
          <cell r="A901" t="str">
            <v>298300506</v>
          </cell>
          <cell r="B901" t="str">
            <v>298300506 RECEPCION DE LIBROS Y SU DISTRIBUCION</v>
          </cell>
          <cell r="C901">
            <v>46000</v>
          </cell>
        </row>
        <row r="902">
          <cell r="A902" t="str">
            <v>298301006</v>
          </cell>
          <cell r="B902" t="str">
            <v>298301006 RECEPCION Y DISTRIBUCION DE BIBLIOTECAS ESCOLARES</v>
          </cell>
          <cell r="C902">
            <v>22000</v>
          </cell>
        </row>
        <row r="903">
          <cell r="A903" t="str">
            <v>298310000</v>
          </cell>
          <cell r="B903" t="str">
            <v>298310000 PROGRAMA PARA EL MEJORAMIENTO DE LA CALIDAD EN EDUCACION INICIAL, BASICA Y NORMAL</v>
          </cell>
          <cell r="C903">
            <v>9285712917</v>
          </cell>
        </row>
        <row r="904">
          <cell r="A904" t="str">
            <v>298310103</v>
          </cell>
          <cell r="B904" t="str">
            <v>298310103 SEGUIMIENTO A LAS ESCUELAS EN PROCESOS DE MEJORA</v>
          </cell>
          <cell r="C904">
            <v>1244046</v>
          </cell>
        </row>
        <row r="905">
          <cell r="A905" t="str">
            <v>298310106</v>
          </cell>
          <cell r="B905" t="str">
            <v>298310106 REALIZACION DE VISITAS DE ASESORIA Y ACOMPAÑAMIENTO A LA PRACTICA PEDAGOGICA</v>
          </cell>
          <cell r="C905">
            <v>856690</v>
          </cell>
        </row>
        <row r="906">
          <cell r="A906" t="str">
            <v>298310109</v>
          </cell>
          <cell r="B906" t="str">
            <v xml:space="preserve">298310109 SEGUIMIENTO MEDIANTE REUNIONES TECNICAS A LOS PROCESOS DE EVALUACION FORMATIVA </v>
          </cell>
          <cell r="C906">
            <v>87780041</v>
          </cell>
        </row>
        <row r="907">
          <cell r="A907" t="str">
            <v>298310112</v>
          </cell>
          <cell r="B907" t="str">
            <v xml:space="preserve">298310112 REALIZACION DE VISITAS DE SUPERVISION </v>
          </cell>
          <cell r="C907">
            <v>40075</v>
          </cell>
        </row>
        <row r="908">
          <cell r="A908" t="str">
            <v>298310503</v>
          </cell>
          <cell r="B908" t="str">
            <v>298310503 DOCENTES QUE MEJORAN SU PRACTICA PROFESIONAL</v>
          </cell>
          <cell r="C908">
            <v>2644720</v>
          </cell>
        </row>
        <row r="909">
          <cell r="A909" t="str">
            <v>298310506</v>
          </cell>
          <cell r="B909" t="str">
            <v>298310506 DOCENTES QUE MEJORAN LA EVALUACION FORMATIVA</v>
          </cell>
          <cell r="C909">
            <v>82140</v>
          </cell>
        </row>
        <row r="910">
          <cell r="A910" t="str">
            <v>298310509</v>
          </cell>
          <cell r="B910" t="str">
            <v>298310509 SEGUIMIENTO EFECTIVO A LA GESTION ESCOLAR REALIZADO.</v>
          </cell>
          <cell r="C910">
            <v>1041424499</v>
          </cell>
        </row>
        <row r="911">
          <cell r="A911" t="str">
            <v>298310512</v>
          </cell>
          <cell r="B911" t="str">
            <v>298310512 PADRES DE FAMILIA CON PARTICIPACION ACTIVA.</v>
          </cell>
          <cell r="C911">
            <v>42355</v>
          </cell>
        </row>
        <row r="912">
          <cell r="A912" t="str">
            <v>298311003</v>
          </cell>
          <cell r="B912" t="str">
            <v xml:space="preserve">298311003 PLANEACION DIDACTICA IMPLEMENTADA DE MANERA ADECUADA </v>
          </cell>
          <cell r="C912">
            <v>322385</v>
          </cell>
        </row>
        <row r="913">
          <cell r="A913" t="str">
            <v>298311006</v>
          </cell>
          <cell r="B913" t="str">
            <v>298311006 PRACTICA DE VALORES EN LA CONVIVENCIA ESCOLAR SANA, PACIFICA Y DEMOCRATICA IMPLEMENTADA</v>
          </cell>
          <cell r="C913">
            <v>1267224</v>
          </cell>
        </row>
        <row r="914">
          <cell r="A914" t="str">
            <v>298311009</v>
          </cell>
          <cell r="B914" t="str">
            <v>298311009 ACTUALIZACION/CAPACITACION DOCENTE REALIZADA</v>
          </cell>
          <cell r="C914">
            <v>4414888479</v>
          </cell>
        </row>
        <row r="915">
          <cell r="A915" t="str">
            <v>298311503</v>
          </cell>
          <cell r="B915" t="str">
            <v>298311503 LOGRO DE COMPETENCIAS  MATEMATICAS Y  LECTORAS</v>
          </cell>
          <cell r="C915">
            <v>705583</v>
          </cell>
        </row>
        <row r="916">
          <cell r="A916" t="str">
            <v>298311506</v>
          </cell>
          <cell r="B916" t="str">
            <v>298311506 PRACTICAS DOCENTES  DE ENSEÑANZA EFECTIVA</v>
          </cell>
          <cell r="C916">
            <v>714417</v>
          </cell>
        </row>
        <row r="917">
          <cell r="A917" t="str">
            <v>298311509</v>
          </cell>
          <cell r="B917" t="str">
            <v>298311509 COMPROMISO DE CONSEJOS TECNICOS ESCOLARES</v>
          </cell>
          <cell r="C917">
            <v>2182893518</v>
          </cell>
        </row>
        <row r="918">
          <cell r="A918" t="str">
            <v>298311512</v>
          </cell>
          <cell r="B918" t="str">
            <v xml:space="preserve">298311512 MEJORA DE SUPERVISION ESCOLAR </v>
          </cell>
          <cell r="C918">
            <v>268300</v>
          </cell>
        </row>
        <row r="919">
          <cell r="A919" t="str">
            <v>298311515</v>
          </cell>
          <cell r="B919" t="str">
            <v>298311515 ATENCION A ALUMNOS EN SITUACION DE VULNERABILIDAD</v>
          </cell>
          <cell r="C919">
            <v>7749800</v>
          </cell>
        </row>
        <row r="920">
          <cell r="A920" t="str">
            <v>298311518</v>
          </cell>
          <cell r="B920" t="str">
            <v xml:space="preserve">298311518 ATENCION Y DETECCION DE LOS ALUMNOS EN RIESGO DE REPROBACION </v>
          </cell>
          <cell r="C920">
            <v>169100</v>
          </cell>
        </row>
        <row r="921">
          <cell r="A921" t="str">
            <v>298312003</v>
          </cell>
          <cell r="B921" t="str">
            <v>298312003 ACCIONES QUE PROMUEVEN LA PARTICIPACION SOCIAL REALIZADAS</v>
          </cell>
          <cell r="C921">
            <v>13842499</v>
          </cell>
        </row>
        <row r="922">
          <cell r="A922" t="str">
            <v>298312006</v>
          </cell>
          <cell r="B922" t="str">
            <v xml:space="preserve">298312006 ACCIONES DE MEJORA A LOS PROCESOS DE GESTION </v>
          </cell>
          <cell r="C922">
            <v>495539086</v>
          </cell>
        </row>
        <row r="923">
          <cell r="A923" t="str">
            <v>298312009</v>
          </cell>
          <cell r="B923" t="str">
            <v>298312009 COORDINACION DE EVENTOS ACADEMICOS, CIVICOS, DEPORTIVOS Y CULTURALES REALIZADOS EN EDUCACION BASICA</v>
          </cell>
          <cell r="C923">
            <v>197247645</v>
          </cell>
        </row>
        <row r="924">
          <cell r="A924" t="str">
            <v>298312012</v>
          </cell>
          <cell r="B924" t="str">
            <v xml:space="preserve">298312012 REALIZACION DE INVESTIGACION EN EDUCACION BASICA </v>
          </cell>
          <cell r="C924">
            <v>232459613</v>
          </cell>
        </row>
        <row r="925">
          <cell r="A925" t="str">
            <v>298312015</v>
          </cell>
          <cell r="B925" t="str">
            <v>298312015 IMPLEMENTACION DE  PROYECTOS DE INTERVENCION/INNOVACION QUE ATIENDAN PROBLEMATICAS DE LAS ESCUELAS</v>
          </cell>
          <cell r="C925">
            <v>222440270</v>
          </cell>
        </row>
        <row r="926">
          <cell r="A926" t="str">
            <v>298312018</v>
          </cell>
          <cell r="B926" t="str">
            <v xml:space="preserve">298312018 DIFUSION DE LOS RESULTADOS DE LOS PROYECTOS DE INVESTIGACION E INNOVACION </v>
          </cell>
          <cell r="C926">
            <v>74000</v>
          </cell>
        </row>
        <row r="927">
          <cell r="A927" t="str">
            <v>298312021</v>
          </cell>
          <cell r="B927" t="str">
            <v>298312021 REALIZACION DE ACCIONES DE FORTALECIMIENTO INSTITUCIONAL PARA EQUIPO DEL CENTRO DE INVESTIGACION DE DESARROLLO EDUCATIVO Y SUPERVISIONES ESCOLARES</v>
          </cell>
          <cell r="C927">
            <v>37000</v>
          </cell>
        </row>
        <row r="928">
          <cell r="A928" t="str">
            <v>298312503</v>
          </cell>
          <cell r="B928" t="str">
            <v xml:space="preserve">298312503 ENTREGA DE UTILES ESCOLARES Y AUXILIARES DIDACTICOS  </v>
          </cell>
          <cell r="C928">
            <v>273900</v>
          </cell>
        </row>
        <row r="929">
          <cell r="A929" t="str">
            <v>298312506</v>
          </cell>
          <cell r="B929" t="str">
            <v xml:space="preserve">298312506 COMPROBACION DE LA PERMANENCIA DEL DOCENTE EN LA COMUNIDAD </v>
          </cell>
          <cell r="C929">
            <v>11051074</v>
          </cell>
        </row>
        <row r="930">
          <cell r="A930" t="str">
            <v>298312509</v>
          </cell>
          <cell r="B930" t="str">
            <v xml:space="preserve">298312509 ESCUELAS APOYADAS CON REHABILITACION Y EQUIPAMIENTO </v>
          </cell>
          <cell r="C930">
            <v>233000</v>
          </cell>
        </row>
        <row r="931">
          <cell r="A931" t="str">
            <v>298312512</v>
          </cell>
          <cell r="B931" t="str">
            <v>298312512 PARTICIPACION DE LOS PADRES DE FAMILIA EN LAS ACTIVIDADES ESCOLARES</v>
          </cell>
          <cell r="C931">
            <v>66500</v>
          </cell>
        </row>
        <row r="932">
          <cell r="A932" t="str">
            <v>298312515</v>
          </cell>
          <cell r="B932" t="str">
            <v>298312515 APOYO A ESCUELAS PRIMARIAS UNITARIAS DE MICROLOCALIDADES  PARA TRABAJAR EL PROGRAMA DE EDUCACION BASICA MULTINIVEL</v>
          </cell>
          <cell r="C932">
            <v>17550615</v>
          </cell>
        </row>
        <row r="933">
          <cell r="A933" t="str">
            <v>298313003</v>
          </cell>
          <cell r="B933" t="str">
            <v>298313003 ATENCION A ALUMNOS CON SERVICIOS ASISTENCIALES EN NORMAL</v>
          </cell>
          <cell r="C933">
            <v>21259707</v>
          </cell>
        </row>
        <row r="934">
          <cell r="A934" t="str">
            <v>298313006</v>
          </cell>
          <cell r="B934" t="str">
            <v>298313006 ATENCION EN LA OPERACION DE LAS INSTITUCIONES FORMADORAS DE DOCENTES</v>
          </cell>
          <cell r="C934">
            <v>330544636</v>
          </cell>
        </row>
        <row r="935">
          <cell r="A935" t="str">
            <v>298320000</v>
          </cell>
          <cell r="B935" t="str">
            <v>298320000 ESCUELAS DE TIEMPO COMPLETO</v>
          </cell>
          <cell r="C935">
            <v>7643229</v>
          </cell>
        </row>
        <row r="936">
          <cell r="A936" t="str">
            <v>298320103</v>
          </cell>
          <cell r="B936" t="str">
            <v>298320103 ENTREGA DE APOYOS ECONOMICOS A DIRECTIVOS, DOCENTES Y PERSONAL DE APOYO DE ESCUELAS INCORPORADAS A TIEMPO COMPLETO</v>
          </cell>
          <cell r="C936">
            <v>7643229</v>
          </cell>
        </row>
        <row r="937">
          <cell r="A937" t="str">
            <v>298330000</v>
          </cell>
          <cell r="B937" t="str">
            <v>298330000 PROGRAMA PARA EL DESARROLLO PROFESIONAL DOCENTE</v>
          </cell>
          <cell r="C937">
            <v>12727399</v>
          </cell>
        </row>
        <row r="938">
          <cell r="A938" t="str">
            <v>298330103</v>
          </cell>
          <cell r="B938" t="str">
            <v xml:space="preserve">298330103 FORMACION DE DOCENTES DE NUEVO INGRESO </v>
          </cell>
          <cell r="C938">
            <v>6691399</v>
          </cell>
        </row>
        <row r="939">
          <cell r="A939" t="str">
            <v>298330106</v>
          </cell>
          <cell r="B939" t="str">
            <v>298330106 FORMACION DE FIGURAS EDUCATIVAS QUE SE PROMOCIONAN A FUNCIONES DE APOYO TECNICO, DIRECCION Y SUPERVISION.</v>
          </cell>
          <cell r="C939">
            <v>6036000</v>
          </cell>
        </row>
        <row r="940">
          <cell r="A940" t="str">
            <v>298340000</v>
          </cell>
          <cell r="B940" t="str">
            <v>298340000 APOYO A ORGANISMOS DESCENTRALIZADOS Y ORGANOS DESCONCENTRADOS ESTATALES</v>
          </cell>
          <cell r="C940">
            <v>136439557</v>
          </cell>
        </row>
        <row r="941">
          <cell r="A941" t="str">
            <v>298340103</v>
          </cell>
          <cell r="B941" t="str">
            <v>298340103 RECURSOS ENTREGADOS A ORGANISMOS DESCENTRALIZADOS Y DESCONCENTRADOS ESTATALES DE EDUCACION</v>
          </cell>
          <cell r="C941">
            <v>136439557</v>
          </cell>
        </row>
        <row r="942">
          <cell r="A942" t="str">
            <v>298350000</v>
          </cell>
          <cell r="B942" t="str">
            <v>298350000 PROGRAMA DE INCLUSION Y ALFABETIZACION DIGITAL</v>
          </cell>
          <cell r="C942">
            <v>2004233</v>
          </cell>
        </row>
        <row r="943">
          <cell r="A943" t="str">
            <v>298350103</v>
          </cell>
          <cell r="B943" t="str">
            <v>298350103 ESTABLECER LOS MECANISMOS NECESARIOS EN EL ESTADO PARA REALIZAR LA RECEPCION, VERIFICACION, EMPAQUETAMIENTO, ASIGNACION, DISTRIBUCION E INSTALACION EN SU CASO, DE LOS DISPOSITIVOS ELECTRONICOS Y DEMAS BIENES CORRESPONDIENTES AL PIAD.</v>
          </cell>
          <cell r="C943">
            <v>2004233</v>
          </cell>
        </row>
        <row r="944">
          <cell r="A944" t="str">
            <v>298360000</v>
          </cell>
          <cell r="B944" t="str">
            <v>298360000 INFRAESTRUCTURA EDUCATIVA</v>
          </cell>
          <cell r="C944">
            <v>50000000</v>
          </cell>
        </row>
        <row r="945">
          <cell r="A945" t="str">
            <v>298360109</v>
          </cell>
          <cell r="B945" t="str">
            <v>298360109 EJECUCION DE OBRA DE INFRAESTRUCTURA EDUCATIVA</v>
          </cell>
          <cell r="C945">
            <v>50000000</v>
          </cell>
        </row>
        <row r="946">
          <cell r="A946" t="str">
            <v>298380000</v>
          </cell>
          <cell r="B946" t="str">
            <v xml:space="preserve">298380000 PROGRAMA NACIONAL DE INGLES </v>
          </cell>
          <cell r="C946">
            <v>7335264</v>
          </cell>
        </row>
        <row r="947">
          <cell r="A947" t="str">
            <v>298380503</v>
          </cell>
          <cell r="B947" t="str">
            <v>298380503 ACTIVIDADES DE FORTALECIMIENTO ACADEMICO A LOS ASESORES Y DOCENTES DEL PROGRAMA NACIONAL DE INGLES</v>
          </cell>
          <cell r="C947">
            <v>7335264</v>
          </cell>
        </row>
        <row r="948">
          <cell r="A948" t="str">
            <v>298400000</v>
          </cell>
          <cell r="B948" t="str">
            <v>298400000 EDUCACION INNOVADORA CENTRADA EN EL APRENDIZAJE E INVESTIGACION CIENTIFICA</v>
          </cell>
          <cell r="C948">
            <v>1435398162</v>
          </cell>
        </row>
        <row r="949">
          <cell r="A949" t="str">
            <v>298400103</v>
          </cell>
          <cell r="B949" t="str">
            <v>298400103 FOMENTAR EL DESARROLLO INTELECTUAL Y CIENTIFICO DE LOS ESTUDIANTES</v>
          </cell>
          <cell r="C949">
            <v>1435398162</v>
          </cell>
        </row>
        <row r="950">
          <cell r="A950" t="str">
            <v>298410000</v>
          </cell>
          <cell r="B950" t="str">
            <v>298410000 POLITICAS DE IGUALDAD DE GENERO EN EL SECTOR EDUCATIVO</v>
          </cell>
          <cell r="C950">
            <v>390000</v>
          </cell>
        </row>
        <row r="951">
          <cell r="A951" t="str">
            <v>298410103</v>
          </cell>
          <cell r="B951" t="str">
            <v>298410103 ELABORACION DE DOCUMENTOS NORMATIVOS PARA LA INCORPORACION DE LAS PERSPECTIVAS DE IGUALDAD DE GENERO, DERECHOS HUMANOS Y ERRADICACION DE LA VIOLENCIA DE GENERO EN LA GESTION INSTITUCIONAL Y EDUCATIVA.</v>
          </cell>
          <cell r="C951">
            <v>40000</v>
          </cell>
        </row>
        <row r="952">
          <cell r="A952" t="str">
            <v>298410106</v>
          </cell>
          <cell r="B952" t="str">
            <v>298410106 ORIENTACION Y APOYO A LAS UNIDADES RESPONSABLES Y AUTORIDADES EDUCATIVAS LOCALES PARA LA INSTRUMENTACION DE LA POLITICA DE IGUALDAD DE GENERO, DERECHOS HUMANOS Y ERRADICACION DE LA VIOLENCIA DE GENERO</v>
          </cell>
          <cell r="C952">
            <v>215000</v>
          </cell>
        </row>
        <row r="953">
          <cell r="A953" t="str">
            <v>298410503</v>
          </cell>
          <cell r="B953" t="str">
            <v>298410503 FORMACION A LOS SERVIDORES PUBLICOS EN LAS PERSPECTIVAS DE IGUALDAD DE GENERO, DERECHOS HUMANOS, EDUCACION SEXUAL INTEGRAL Y ERRADICACION DE LA VIOLENCIA DE GENERO</v>
          </cell>
          <cell r="C953">
            <v>35872</v>
          </cell>
        </row>
        <row r="954">
          <cell r="A954" t="str">
            <v>298410506</v>
          </cell>
          <cell r="B954" t="str">
            <v>298410506 ATENCION INTEGRAL DE CASOS DE VIOLENCIA LABORAL, DOCENTE E INSTITUCIONAL DE GENERO IDENTIFICADOS</v>
          </cell>
          <cell r="C954">
            <v>99128</v>
          </cell>
        </row>
        <row r="955">
          <cell r="A955" t="str">
            <v>298420000</v>
          </cell>
          <cell r="B955" t="str">
            <v>298420000 FORMACION Y CERTIFICACION PARA EL TRABAJO</v>
          </cell>
          <cell r="C955">
            <v>53145607</v>
          </cell>
        </row>
        <row r="956">
          <cell r="A956" t="str">
            <v>298420106</v>
          </cell>
          <cell r="B956" t="str">
            <v>298420106 TALLERES DE CAPACITACION Y ALFABETIZACION DE ADULTOS.</v>
          </cell>
          <cell r="C956">
            <v>21928113</v>
          </cell>
        </row>
        <row r="957">
          <cell r="A957" t="str">
            <v>298420503</v>
          </cell>
          <cell r="B957" t="str">
            <v>298420503 TALLERES DE CAPACITACION Y ACTUALIZACION.</v>
          </cell>
          <cell r="C957">
            <v>31091694</v>
          </cell>
        </row>
        <row r="958">
          <cell r="A958" t="str">
            <v>298420506</v>
          </cell>
          <cell r="B958" t="str">
            <v>298420506 EXPOSICION DE TRABAJOS Y DESARROLLO DE HABILIDADES EN LOS TRES MOMENTOS DE EVALUACION</v>
          </cell>
          <cell r="C958">
            <v>18400</v>
          </cell>
        </row>
        <row r="959">
          <cell r="A959" t="str">
            <v>298421003</v>
          </cell>
          <cell r="B959" t="str">
            <v>298421003 VISITAS DE ASESORIA, ACOMPAÑAMIENTO, SEGUIMIENTO Y EVALUACION.</v>
          </cell>
          <cell r="C959">
            <v>64800</v>
          </cell>
        </row>
        <row r="960">
          <cell r="A960" t="str">
            <v>298421503</v>
          </cell>
          <cell r="B960" t="str">
            <v>298421503 REUNIONES DE CONSEJO TECNICO ESCOLAR.</v>
          </cell>
          <cell r="C960">
            <v>18400</v>
          </cell>
        </row>
        <row r="961">
          <cell r="A961" t="str">
            <v>298421506</v>
          </cell>
          <cell r="B961" t="str">
            <v>298421506 TALLERES DE CAPACITACION Y ACTUALIZACION PARA SUPERVISORES</v>
          </cell>
          <cell r="C961">
            <v>24200</v>
          </cell>
        </row>
        <row r="962">
          <cell r="A962" t="str">
            <v>298430000</v>
          </cell>
          <cell r="B962" t="str">
            <v>298430000 NORMAR LOS SERVICIOS EDUCATIVOS DE EDUCACION MEDIA SUPERIOR, SUPERIOR Y PARTICULAR</v>
          </cell>
          <cell r="C962">
            <v>12714037</v>
          </cell>
        </row>
        <row r="963">
          <cell r="A963" t="str">
            <v>298430103</v>
          </cell>
          <cell r="B963" t="str">
            <v xml:space="preserve">298430103 MOVIMIENTO AL PADRON DE ESCUELAS INCORPORADAS </v>
          </cell>
          <cell r="C963">
            <v>7907786</v>
          </cell>
        </row>
        <row r="964">
          <cell r="A964" t="str">
            <v>298430109</v>
          </cell>
          <cell r="B964" t="str">
            <v xml:space="preserve">298430109 SUPERVISION </v>
          </cell>
          <cell r="C964">
            <v>87000</v>
          </cell>
        </row>
        <row r="965">
          <cell r="A965" t="str">
            <v>298430112</v>
          </cell>
          <cell r="B965" t="str">
            <v xml:space="preserve">298430112 REUNIONES NACIONALES </v>
          </cell>
          <cell r="C965">
            <v>150000</v>
          </cell>
        </row>
        <row r="966">
          <cell r="A966" t="str">
            <v>298430115</v>
          </cell>
          <cell r="B966" t="str">
            <v xml:space="preserve">298430115 EQUIVALENCIAS Y REVALIDACIONES </v>
          </cell>
          <cell r="C966">
            <v>6000</v>
          </cell>
        </row>
        <row r="967">
          <cell r="A967" t="str">
            <v>298430503</v>
          </cell>
          <cell r="B967" t="str">
            <v xml:space="preserve">298430503 APLICACION DE EXAMENES </v>
          </cell>
          <cell r="C967">
            <v>63251</v>
          </cell>
        </row>
        <row r="968">
          <cell r="A968" t="str">
            <v>298431003</v>
          </cell>
          <cell r="B968" t="str">
            <v xml:space="preserve">298431003 ENTREGAR RECONOCIMIENTOS A LOS ALUMNOS DESTACADOS </v>
          </cell>
          <cell r="C968">
            <v>4500000</v>
          </cell>
        </row>
        <row r="969">
          <cell r="A969" t="str">
            <v>298440000</v>
          </cell>
          <cell r="B969" t="str">
            <v>298440000 PROGRAMA DE EXPANSION EN LA OFERTA EDUCATIVA EN EDUCACION MEDIA SUPERIOR</v>
          </cell>
          <cell r="C969">
            <v>19095233</v>
          </cell>
        </row>
        <row r="970">
          <cell r="A970" t="str">
            <v>298440103</v>
          </cell>
          <cell r="B970" t="str">
            <v>298440103 ATENDER A LOS ALUMNOS DE COMUNIDADES LEJANAS EGRESADOS DE SECUNDARIA QUE NO CUENTAN CON EL SERVICIO DE EDUCACION MEDIA SUPERIOR</v>
          </cell>
          <cell r="C970">
            <v>18682733</v>
          </cell>
        </row>
        <row r="971">
          <cell r="A971" t="str">
            <v>298440106</v>
          </cell>
          <cell r="B971" t="str">
            <v xml:space="preserve">298440106 ORGANIZAR MESAS DE TRABAJO CON PROFESIONISTAS MULTIDISCIPLINARES DE SEED Y OTRAS DEPENDENCIAS </v>
          </cell>
          <cell r="C971">
            <v>219510</v>
          </cell>
        </row>
        <row r="972">
          <cell r="A972" t="str">
            <v>298440503</v>
          </cell>
          <cell r="B972" t="str">
            <v>298440503 DISEÑAR E IMPLEMENTAR UN PROGRAMA INTEGRAL DE CAPACITACION DOCENTE</v>
          </cell>
          <cell r="C972">
            <v>126400</v>
          </cell>
        </row>
        <row r="973">
          <cell r="A973" t="str">
            <v>298441003</v>
          </cell>
          <cell r="B973" t="str">
            <v>298441003 DISEÑAR E IMPLEMENTAR UN SISTEMA DE ADMINISTRACION EN LINEA PARA EL MANEJO EFICIENTE DE LA INFORMACION Y TRAMITES</v>
          </cell>
          <cell r="C973">
            <v>66590</v>
          </cell>
        </row>
        <row r="974">
          <cell r="A974" t="str">
            <v>299000000</v>
          </cell>
          <cell r="B974" t="str">
            <v>299000000 SERVICIOS DE SALUD EFICIENTES Y CON CALIDAD PARA TODOS</v>
          </cell>
          <cell r="C974">
            <v>2873691877</v>
          </cell>
        </row>
        <row r="975">
          <cell r="A975" t="str">
            <v>299010000</v>
          </cell>
          <cell r="B975" t="str">
            <v>299010000 SERVICIOS DE SALUD MAS EQUITATIVOS Y DE CALIDAD</v>
          </cell>
          <cell r="C975">
            <v>2755691877</v>
          </cell>
        </row>
        <row r="976">
          <cell r="A976" t="str">
            <v>299010103</v>
          </cell>
          <cell r="B976" t="str">
            <v>299010103 CAPACITACION RECURSOS HUMANOS EN LAS AREAS TECNICA, ADMINISTRATIVA Y MEDICA</v>
          </cell>
          <cell r="C976">
            <v>319666323</v>
          </cell>
        </row>
        <row r="977">
          <cell r="A977" t="str">
            <v>299010106</v>
          </cell>
          <cell r="B977" t="str">
            <v>299010106 DOTACION DE INFRAESTRUCTURA SUFICIENTE, EQUIPAMIENTO OPTIMO E INSUMOS SEGUROS PARA LA SALUD</v>
          </cell>
          <cell r="C977">
            <v>669329733</v>
          </cell>
        </row>
        <row r="978">
          <cell r="A978" t="str">
            <v>299010109</v>
          </cell>
          <cell r="B978" t="str">
            <v>299010109 ESTABLECIMIENTO DE POLITICAS DE CALIDAD Y FORTALECER LAS ACCIONES NORMATIVAS EN EL SISTEMA ESTATAL DE SALUD</v>
          </cell>
          <cell r="C978">
            <v>76121253</v>
          </cell>
        </row>
        <row r="979">
          <cell r="A979" t="str">
            <v>299010112</v>
          </cell>
          <cell r="B979" t="str">
            <v>299010112 OTORGAMIENTO APOYOS ECONOMICOS Y EN ESPECIE A LA COMUNIDAD VULNERABLE</v>
          </cell>
          <cell r="C979">
            <v>1127402</v>
          </cell>
        </row>
        <row r="980">
          <cell r="A980" t="str">
            <v>299010115</v>
          </cell>
          <cell r="B980" t="str">
            <v>299010115 PRESTACION DE ATENCION MEDICA DE PRIMER, SEGUNDO Y TERCER NIVEL A LA POBLACION DE RESPONSABILIDAD</v>
          </cell>
          <cell r="C980">
            <v>1589814314</v>
          </cell>
        </row>
        <row r="981">
          <cell r="A981" t="str">
            <v>299010118</v>
          </cell>
          <cell r="B981" t="str">
            <v>299010118 REALIZACION DE INVESTIGACION EN SALUD</v>
          </cell>
          <cell r="C981">
            <v>70411495</v>
          </cell>
        </row>
        <row r="982">
          <cell r="A982" t="str">
            <v>299010503</v>
          </cell>
          <cell r="B982" t="str">
            <v>299010503 ANALISIS, CONTROL Y VIGILANCIA DE LAS ACCIONES DE PREVENCION CONTRA RIESGOS SANITARIOS</v>
          </cell>
          <cell r="C982">
            <v>11246922</v>
          </cell>
        </row>
        <row r="983">
          <cell r="A983" t="str">
            <v>299010506</v>
          </cell>
          <cell r="B983" t="str">
            <v>299010506 PROMOCION DE LA SALUD Y PREVENCION Y CONTROL DE ENFERMEDADES TRANSMISIBLES Y NO TRANSMISIBLES EN GRUPOS VULNERABLES Y POR GENERO DENTRO DE LA POBLACION DE RESPONSABILIDAD</v>
          </cell>
          <cell r="C983">
            <v>17974435</v>
          </cell>
        </row>
        <row r="984">
          <cell r="A984" t="str">
            <v>299030000</v>
          </cell>
          <cell r="B984" t="str">
            <v>299030000 PROTECCION SOCIAL EN SALUD</v>
          </cell>
          <cell r="C984">
            <v>118000000</v>
          </cell>
        </row>
        <row r="985">
          <cell r="A985" t="str">
            <v>299030103</v>
          </cell>
          <cell r="B985" t="str">
            <v>299030103 ACTUALIZACION Y CAPACITACION DE PERSONAL DE AFILIACION</v>
          </cell>
          <cell r="C985">
            <v>155000</v>
          </cell>
        </row>
        <row r="986">
          <cell r="A986" t="str">
            <v>299030106</v>
          </cell>
          <cell r="B986" t="str">
            <v>299030106 AFILIACION Y REAFILIACION DE BENEFICIARIOS</v>
          </cell>
          <cell r="C986">
            <v>3936024</v>
          </cell>
        </row>
        <row r="987">
          <cell r="A987" t="str">
            <v>299030109</v>
          </cell>
          <cell r="B987" t="str">
            <v>299030109 MANTENIMIENTO DEL PADRON DE AFILIADOS</v>
          </cell>
          <cell r="C987">
            <v>551740</v>
          </cell>
        </row>
        <row r="988">
          <cell r="A988" t="str">
            <v>299031003</v>
          </cell>
          <cell r="B988" t="str">
            <v>299031003 ANALISIS Y PLANEACION OPERATIVA</v>
          </cell>
          <cell r="C988">
            <v>5073804</v>
          </cell>
        </row>
        <row r="989">
          <cell r="A989" t="str">
            <v>299031006</v>
          </cell>
          <cell r="B989" t="str">
            <v>299031006 ATENCION A LA TUTELA DE DERECHOS</v>
          </cell>
          <cell r="C989">
            <v>650760</v>
          </cell>
        </row>
        <row r="990">
          <cell r="A990" t="str">
            <v>299031012</v>
          </cell>
          <cell r="B990" t="str">
            <v>299031012 TRANSFERENCIAS PARA COBERTURA DE GASTOS DE SALUD</v>
          </cell>
          <cell r="C990">
            <v>107632672</v>
          </cell>
        </row>
        <row r="991">
          <cell r="A991" t="str">
            <v>301000000</v>
          </cell>
          <cell r="B991" t="str">
            <v>301000000 FRENTE COMUN Y VISION INTEGRAL QUE GARANTICE LA SEGURIDAD Y LA ARMONIA SOCIAL</v>
          </cell>
          <cell r="C991">
            <v>0</v>
          </cell>
        </row>
        <row r="992">
          <cell r="A992" t="str">
            <v>301010000</v>
          </cell>
          <cell r="B992" t="str">
            <v>301010000 SEGURIDAD CIUDADANA CON PARTICIPACION SOCIAL CORRESPONSABLE Y ARMONICA</v>
          </cell>
          <cell r="C992">
            <v>0</v>
          </cell>
        </row>
        <row r="993">
          <cell r="A993" t="str">
            <v>301010503</v>
          </cell>
          <cell r="B993" t="str">
            <v>301010503 FORTALECIMIENTO DE LOS PROGRAMAS DE REINSERCION SOCIAL</v>
          </cell>
          <cell r="C993">
            <v>0</v>
          </cell>
        </row>
        <row r="994">
          <cell r="A994" t="str">
            <v>301010506</v>
          </cell>
          <cell r="B994" t="str">
            <v>301010506 SEGUIMIENTO A LAS MEDIDAS CAUTELARES ALTERNATIVAS A LA PRISION</v>
          </cell>
          <cell r="C994">
            <v>0</v>
          </cell>
        </row>
        <row r="995">
          <cell r="A995" t="str">
            <v>301011003</v>
          </cell>
          <cell r="B995" t="str">
            <v>301011003 FORTALECIMIENTO DEL SISTEMA DE DESARROLLO DE LA POLICIA ESTATAL</v>
          </cell>
          <cell r="C995">
            <v>0</v>
          </cell>
        </row>
        <row r="996">
          <cell r="A996" t="str">
            <v>301011006</v>
          </cell>
          <cell r="B996" t="str">
            <v>301011006 FORTALECIMIENTO DEL SISTEMA DE DESARROLLO DE POLICIAS PREVENTIVAS MUNICIPALES INTEGRADAS AL MANDO UNICO</v>
          </cell>
          <cell r="C996">
            <v>0</v>
          </cell>
        </row>
        <row r="997">
          <cell r="A997" t="str">
            <v>301011012</v>
          </cell>
          <cell r="B997" t="str">
            <v>301011012 CUARTELAZO</v>
          </cell>
          <cell r="C997">
            <v>0</v>
          </cell>
        </row>
        <row r="998">
          <cell r="A998" t="str">
            <v>301011015</v>
          </cell>
          <cell r="B998" t="str">
            <v>301011015 CAMPAÑA ESTATAL PARA DONACION DE ARMAS Y EXPLOSIVOS</v>
          </cell>
          <cell r="C998">
            <v>0</v>
          </cell>
        </row>
        <row r="999">
          <cell r="A999" t="str">
            <v>301011018</v>
          </cell>
          <cell r="B999" t="str">
            <v>301011018 POLICIA MILITAR</v>
          </cell>
          <cell r="C999">
            <v>0</v>
          </cell>
        </row>
        <row r="1000">
          <cell r="A1000" t="str">
            <v>301011021</v>
          </cell>
          <cell r="B1000" t="str">
            <v>301011021 MANDO ESPECIAL</v>
          </cell>
          <cell r="C1000">
            <v>0</v>
          </cell>
        </row>
        <row r="1001">
          <cell r="A1001" t="str">
            <v>301011509</v>
          </cell>
          <cell r="B1001" t="str">
            <v>301011509 FORTALECIMIENTO A LOS PROGRAMAS DE ATENCION TELEFONICA</v>
          </cell>
          <cell r="C1001">
            <v>0</v>
          </cell>
        </row>
        <row r="1002">
          <cell r="A1002" t="str">
            <v>301012503</v>
          </cell>
          <cell r="B1002" t="str">
            <v>301012503 OPERACION DEL SERVICIO PROFESIONAL DE CARRERA POLICIAL</v>
          </cell>
          <cell r="C1002">
            <v>0</v>
          </cell>
        </row>
        <row r="1003">
          <cell r="A1003" t="str">
            <v>301013006</v>
          </cell>
          <cell r="B1003" t="str">
            <v>301013006 IMPLEMENTACION DE LOS SERVICIOS DE APOYO A LA PLANEACION, SEGUIMIENTO Y EVALUACION DE LOS PROGRAMAS INSTITUCIONALES</v>
          </cell>
          <cell r="C1003">
            <v>0</v>
          </cell>
        </row>
        <row r="1004">
          <cell r="A1004" t="str">
            <v>301013009</v>
          </cell>
          <cell r="B1004" t="str">
            <v>301013009 FORTALECIMIENTO A LOS PROCESOS ADMINISTRATIVOS</v>
          </cell>
          <cell r="C1004">
            <v>0</v>
          </cell>
        </row>
        <row r="1005">
          <cell r="A1005" t="str">
            <v>301020000</v>
          </cell>
          <cell r="B1005" t="str">
            <v>301020000 SECRETARIADO EJECUTIVO DEL CONSEJO ESTATAL DE SEGURIDAD PUBLICA</v>
          </cell>
          <cell r="C1005">
            <v>0</v>
          </cell>
        </row>
        <row r="1006">
          <cell r="A1006" t="str">
            <v>301020506</v>
          </cell>
          <cell r="B1006" t="str">
            <v>301020506 ELABORACION DE CONTRATOS DE ADQUISICION O CONVENIOS DE COLABORACION</v>
          </cell>
          <cell r="C1006">
            <v>0</v>
          </cell>
        </row>
        <row r="1007">
          <cell r="A1007" t="str">
            <v>301020512</v>
          </cell>
          <cell r="B1007" t="str">
            <v>301020512 ENTREGA EQUIPAMIENTO O DE INFRAESTRUCTURA A LAS INSTITUCIONES</v>
          </cell>
          <cell r="C1007">
            <v>0</v>
          </cell>
        </row>
        <row r="1008">
          <cell r="A1008" t="str">
            <v>301021006</v>
          </cell>
          <cell r="B1008" t="str">
            <v>301021006 CONTRATACION DE PROFESIONALIZACION O ESPECIALIZACION A LAS INSTITUCIONES</v>
          </cell>
          <cell r="C1008">
            <v>0</v>
          </cell>
        </row>
        <row r="1009">
          <cell r="A1009" t="str">
            <v>301021009</v>
          </cell>
          <cell r="B1009" t="str">
            <v>301021009 PAGO UNICO O ANTICIPO A PROVEEDORES</v>
          </cell>
          <cell r="C1009">
            <v>0</v>
          </cell>
        </row>
        <row r="1010">
          <cell r="A1010" t="str">
            <v>301021506</v>
          </cell>
          <cell r="B1010" t="str">
            <v>301021506 CONTRATACION DE SERVICIOS DE EVALUACION PARA PERSONAL DE LAS INSTITUCIONES DE SEGURIDAD</v>
          </cell>
          <cell r="C1010">
            <v>0</v>
          </cell>
        </row>
        <row r="1011">
          <cell r="A1011" t="str">
            <v>301021509</v>
          </cell>
          <cell r="B1011" t="str">
            <v>301021509 PAGO DE EVALUACIONES</v>
          </cell>
          <cell r="C1011">
            <v>0</v>
          </cell>
        </row>
        <row r="1012">
          <cell r="A1012" t="str">
            <v>301021512</v>
          </cell>
          <cell r="B1012" t="str">
            <v>301021512 CENTRO OPERATIVO C5 ESTATAL</v>
          </cell>
          <cell r="C1012">
            <v>0</v>
          </cell>
        </row>
        <row r="1013">
          <cell r="A1013" t="str">
            <v>301022039</v>
          </cell>
          <cell r="B1013" t="str">
            <v>301022039 ENTREGA DE EQUIPAMIENTO O INFRAESTRUCTURA A INSTITUCIONES</v>
          </cell>
          <cell r="C1013">
            <v>0</v>
          </cell>
        </row>
        <row r="1014">
          <cell r="A1014" t="str">
            <v>301030000</v>
          </cell>
          <cell r="B1014" t="str">
            <v>301030000 REPRESENTACION Y ASESORIA LEGAL</v>
          </cell>
          <cell r="C1014">
            <v>0</v>
          </cell>
        </row>
        <row r="1015">
          <cell r="A1015" t="str">
            <v>301030103</v>
          </cell>
          <cell r="B1015" t="str">
            <v>301030103 BRINDA ASESORIA JURIDICA AL GOBERNADOR</v>
          </cell>
          <cell r="C1015">
            <v>0</v>
          </cell>
        </row>
        <row r="1016">
          <cell r="A1016" t="str">
            <v>301030106</v>
          </cell>
          <cell r="B1016" t="str">
            <v>301030106 BRINDA ASESORIA JURIDICA A DIVERSAS AREAS DEL GOBIERNO</v>
          </cell>
          <cell r="C1016">
            <v>0</v>
          </cell>
        </row>
        <row r="1017">
          <cell r="A1017" t="str">
            <v>301030109</v>
          </cell>
          <cell r="B1017" t="str">
            <v>301030109 ELABORACION DE CONTESTACIONES DE DEMANDAS Y REPRESENTACION DEL GOBIERNO</v>
          </cell>
          <cell r="C1017">
            <v>0</v>
          </cell>
        </row>
        <row r="1018">
          <cell r="A1018" t="str">
            <v>301030112</v>
          </cell>
          <cell r="B1018" t="str">
            <v>301030112 ELABORACION DE OPINIONES SOBRE TEMAS JURIDICOS</v>
          </cell>
          <cell r="C1018">
            <v>0</v>
          </cell>
        </row>
        <row r="1019">
          <cell r="A1019" t="str">
            <v>301040000</v>
          </cell>
          <cell r="B1019" t="str">
            <v>301040000 DESARROLLO INSTITUCIONAL</v>
          </cell>
          <cell r="C1019">
            <v>0</v>
          </cell>
        </row>
        <row r="1020">
          <cell r="A1020" t="str">
            <v>301040103</v>
          </cell>
          <cell r="B1020" t="str">
            <v>301040103 ACTUALIZACION DEL MARCO JURIDICO DE LA SECRETARIA DE SEGURIDAD PUBLICA</v>
          </cell>
          <cell r="C1020">
            <v>0</v>
          </cell>
        </row>
        <row r="1021">
          <cell r="A1021" t="str">
            <v>301040106</v>
          </cell>
          <cell r="B1021" t="str">
            <v>301040106 ATENCION Y SEGUIMIENTO DE LOS ASUNTOS JURIDICOS DE LA SECRETARIA DE SEGURIDAD PUBLICA</v>
          </cell>
          <cell r="C1021">
            <v>0</v>
          </cell>
        </row>
        <row r="1022">
          <cell r="A1022" t="str">
            <v>301040503</v>
          </cell>
          <cell r="B1022" t="str">
            <v>301040503 IMPLEMENTACION DE SERVICIOS DE APOYO PARA LA PLANEACION DE PROGRAMAS INSTITUCIONALES CON ENFOQUE A RESULTADOS</v>
          </cell>
          <cell r="C1022">
            <v>0</v>
          </cell>
        </row>
        <row r="1023">
          <cell r="A1023" t="str">
            <v>301040512</v>
          </cell>
          <cell r="B1023" t="str">
            <v>301040512 EJECUCION DE ACCIONES PARA LA EVALUACION DEL DESEMPEÑO INSTITUCIONAL</v>
          </cell>
          <cell r="C1023">
            <v>0</v>
          </cell>
        </row>
        <row r="1024">
          <cell r="A1024" t="str">
            <v>301040515</v>
          </cell>
          <cell r="B1024" t="str">
            <v>301040515 IMPLEMENTACION DE SERVICIOS DE APOYO PARA LA PLANEACION DE PROGRAMAS INSTITUCIONALES CON ENFOQUE A RESULTADOS</v>
          </cell>
          <cell r="C1024">
            <v>0</v>
          </cell>
        </row>
        <row r="1025">
          <cell r="A1025" t="str">
            <v>301041003</v>
          </cell>
          <cell r="B1025" t="str">
            <v>301041003 ADMINISTRACION LOS RECURSOS HUMANOS, FINANCIEROS Y MATERIALES, ASI COMO LOS SERVICIOS ADMINISTRATIVOS DE LA SECRETARIA DE ACUERDO CON LAS DISPOSICIONES APLICABLES</v>
          </cell>
          <cell r="C1025">
            <v>0</v>
          </cell>
        </row>
        <row r="1026">
          <cell r="A1026" t="str">
            <v>301041009</v>
          </cell>
          <cell r="B1026" t="str">
            <v>301041009 ATENCION A LAS SOLICITUDES DE ACCESO A LA INFORMACION Y NORMATIVIDAD DE TRANSPARENCIA</v>
          </cell>
          <cell r="C1026">
            <v>0</v>
          </cell>
        </row>
        <row r="1027">
          <cell r="A1027" t="str">
            <v>301041503</v>
          </cell>
          <cell r="B1027" t="str">
            <v>301041503 ATENCION A LAS SOLICITUDES DE ACCESO A LA INFORMACION PUBLICA</v>
          </cell>
          <cell r="C1027">
            <v>0</v>
          </cell>
        </row>
        <row r="1028">
          <cell r="A1028" t="str">
            <v>301042003</v>
          </cell>
          <cell r="B1028" t="str">
            <v>301042003 DIFUSION DE ACCIONES DE LA SECRETARIA DE SEGURIDAD PUBLICA</v>
          </cell>
          <cell r="C1028">
            <v>0</v>
          </cell>
        </row>
        <row r="1029">
          <cell r="A1029" t="str">
            <v>301050000</v>
          </cell>
          <cell r="B1029" t="str">
            <v>301050000 PROFESIONALIZACION DE LAS INSTITUCIONES DE SEGURIDAD PUBLICA</v>
          </cell>
          <cell r="C1029">
            <v>0</v>
          </cell>
        </row>
        <row r="1030">
          <cell r="A1030" t="str">
            <v>301050103</v>
          </cell>
          <cell r="B1030" t="str">
            <v>301050103 OPERACION DEL SERVICIO PROFESIONAL DE CARRERA POLICIAL</v>
          </cell>
          <cell r="C1030">
            <v>0</v>
          </cell>
        </row>
        <row r="1031">
          <cell r="A1031" t="str">
            <v>301050106</v>
          </cell>
          <cell r="B1031" t="str">
            <v>301050106 CAPACITACION DE LOS CUERPOS DE SEGURIDAD PUBLICA Y SEGURIDAD PENITENCIARIA</v>
          </cell>
          <cell r="C1031">
            <v>0</v>
          </cell>
        </row>
        <row r="1032">
          <cell r="A1032" t="str">
            <v>301051003</v>
          </cell>
          <cell r="B1032" t="str">
            <v>301051003 FORTALECIMIENTO A LA INFRAESTRUCTURA DEL INSTITUTO</v>
          </cell>
          <cell r="C1032">
            <v>0</v>
          </cell>
        </row>
        <row r="1033">
          <cell r="A1033" t="str">
            <v>301051006</v>
          </cell>
          <cell r="B1033" t="str">
            <v>301051006 REALIZACION DE ACCIONES DE EQUIPAMIENTO DEL INSTITUTO</v>
          </cell>
          <cell r="C1033">
            <v>0</v>
          </cell>
        </row>
        <row r="1034">
          <cell r="A1034" t="str">
            <v>301060000</v>
          </cell>
          <cell r="B1034" t="str">
            <v>301060000 PREVENCION SOCIAL DE LA VIOLENCIA</v>
          </cell>
          <cell r="C1034">
            <v>0</v>
          </cell>
        </row>
        <row r="1035">
          <cell r="A1035" t="str">
            <v>301060103</v>
          </cell>
          <cell r="B1035" t="str">
            <v>301060103 REALIZACION DE PLATICAS Y TALLERES PARA LA PREVENCION DEL DELITO Y CULTURA DE LA LEGALIDAD</v>
          </cell>
          <cell r="C1035">
            <v>0</v>
          </cell>
        </row>
        <row r="1036">
          <cell r="A1036" t="str">
            <v>301060109</v>
          </cell>
          <cell r="B1036" t="str">
            <v>301060109 FORTALECIMIENTO A LAS POLITICAS DE PREVENCION CON PARTICIPACION CIUDADANA</v>
          </cell>
          <cell r="C1036">
            <v>0</v>
          </cell>
        </row>
        <row r="1037">
          <cell r="A1037" t="str">
            <v>301060112</v>
          </cell>
          <cell r="B1037" t="str">
            <v>301060112 DONACION Y REGISTRO DE ARMAS PARA LA PREVENCION DEL DELITO</v>
          </cell>
          <cell r="C1037">
            <v>0</v>
          </cell>
        </row>
        <row r="1038">
          <cell r="A1038" t="str">
            <v>301070000</v>
          </cell>
          <cell r="B1038" t="str">
            <v>301070000 FORTALECIMIENTO AL SISTEMA PENITENCIARIO</v>
          </cell>
          <cell r="C1038">
            <v>0</v>
          </cell>
        </row>
        <row r="1039">
          <cell r="A1039" t="str">
            <v>301070103</v>
          </cell>
          <cell r="B1039" t="str">
            <v>301070103 INNOVACION EN LOS PROGRAMAS DE REINSERCION</v>
          </cell>
          <cell r="C1039">
            <v>0</v>
          </cell>
        </row>
        <row r="1040">
          <cell r="A1040" t="str">
            <v>301070509</v>
          </cell>
          <cell r="B1040" t="str">
            <v>301070509 FORTALECIMIENTO AL PERSONAL DE SEGURIDAD DEL SISTEMA PENITENCIARIO ESTATAL</v>
          </cell>
          <cell r="C1040">
            <v>0</v>
          </cell>
        </row>
        <row r="1041">
          <cell r="A1041" t="str">
            <v>301080000</v>
          </cell>
          <cell r="B1041" t="str">
            <v>301080000 SISTEMA ESTATAL DE INFORMACION</v>
          </cell>
          <cell r="C1041">
            <v>0</v>
          </cell>
        </row>
        <row r="1042">
          <cell r="A1042" t="str">
            <v>301080503</v>
          </cell>
          <cell r="B1042" t="str">
            <v>301080503 MODERNIZACION EN EL EQUIPAMIENTO, TECNOLOGIA, NORMATIVIDAD E INFRAESTRUCTURA</v>
          </cell>
          <cell r="C1042">
            <v>0</v>
          </cell>
        </row>
        <row r="1043">
          <cell r="A1043" t="str">
            <v>301080506</v>
          </cell>
          <cell r="B1043" t="str">
            <v>301080506 FORTALECIMIENTO EN LA CAPTURA DE DATOS Y REGISTROS</v>
          </cell>
          <cell r="C1043">
            <v>0</v>
          </cell>
        </row>
        <row r="1044">
          <cell r="A1044" t="str">
            <v>301090000</v>
          </cell>
          <cell r="B1044" t="str">
            <v>301090000 POLICIA ESTATAL ACREDITABLE</v>
          </cell>
          <cell r="C1044">
            <v>0</v>
          </cell>
        </row>
        <row r="1045">
          <cell r="A1045" t="str">
            <v>301090103</v>
          </cell>
          <cell r="B1045" t="str">
            <v>301090103 ELABORACION DE CONTRATOS DE ADQUISICION O CONVENIOS DE COLABORACION</v>
          </cell>
          <cell r="C1045">
            <v>0</v>
          </cell>
        </row>
        <row r="1046">
          <cell r="A1046" t="str">
            <v>301100000</v>
          </cell>
          <cell r="B1046" t="str">
            <v>301100000 FONDO DE APORTACIONES PARA LA SEGURIDAD PUBLICA EN LOS ESTADOS Y MUNICIPIOS FASP</v>
          </cell>
          <cell r="C1046">
            <v>0</v>
          </cell>
        </row>
        <row r="1047">
          <cell r="A1047" t="str">
            <v>301100103</v>
          </cell>
          <cell r="B1047" t="str">
            <v>301100103 CONTRATACION DE SERVICIOS DE CAPACITACION PARA LAS INSTITUCIONES DE SEGURIDAD PUBLICA</v>
          </cell>
          <cell r="C1047">
            <v>0</v>
          </cell>
        </row>
        <row r="1048">
          <cell r="A1048" t="str">
            <v>301100106</v>
          </cell>
          <cell r="B1048" t="str">
            <v>301100106 PAGO DE ANTICIPO O UNICO A PROVEEDORES (EN CASO DE ASI ESTIPULARLO EL CONTRATO O CONVENIO)</v>
          </cell>
          <cell r="C1048">
            <v>0</v>
          </cell>
        </row>
        <row r="1049">
          <cell r="A1049" t="str">
            <v>301100109</v>
          </cell>
          <cell r="B1049" t="str">
            <v>301100109 PAGO DE SERVICIOS PERSONALES</v>
          </cell>
          <cell r="C1049">
            <v>0</v>
          </cell>
        </row>
        <row r="1050">
          <cell r="A1050" t="str">
            <v>301100112</v>
          </cell>
          <cell r="B1050" t="str">
            <v>301100112 PAGO DE SERVICIOS GENERALES</v>
          </cell>
          <cell r="C1050">
            <v>0</v>
          </cell>
        </row>
        <row r="1051">
          <cell r="A1051" t="str">
            <v>301100503</v>
          </cell>
          <cell r="B1051" t="str">
            <v>301100503 CONTRATACION DE SERVICIOS DE EVALUACION DE CONTROL Y CONFIANZA</v>
          </cell>
          <cell r="C1051">
            <v>0</v>
          </cell>
        </row>
        <row r="1052">
          <cell r="A1052" t="str">
            <v>301100506</v>
          </cell>
          <cell r="B1052" t="str">
            <v>301100506 PAGO DE EVALUACIONES DE CONTROL Y CONFIANZA</v>
          </cell>
          <cell r="C1052">
            <v>0</v>
          </cell>
        </row>
        <row r="1053">
          <cell r="A1053" t="str">
            <v>301101003</v>
          </cell>
          <cell r="B1053" t="str">
            <v>301101003 ELABORACION DE CONTRATOS DE ADQUISICION O CONVENIOS DE COLABORACION</v>
          </cell>
          <cell r="C1053">
            <v>0</v>
          </cell>
        </row>
        <row r="1054">
          <cell r="A1054" t="str">
            <v>301101006</v>
          </cell>
          <cell r="B1054" t="str">
            <v>301101006 PAGO DE ANTICIPO O UNICO A PROVEEDORES (EN CASO DE ASI ESTIPULARLO EL CONTRATO O CONVENIO)</v>
          </cell>
          <cell r="C1054">
            <v>0</v>
          </cell>
        </row>
        <row r="1055">
          <cell r="A1055" t="str">
            <v>301110000</v>
          </cell>
          <cell r="B1055" t="str">
            <v>301110000 EFICIENCIA ADMINISTRATIVA</v>
          </cell>
          <cell r="C1055">
            <v>0</v>
          </cell>
        </row>
        <row r="1056">
          <cell r="A1056" t="str">
            <v>301110103</v>
          </cell>
          <cell r="B1056" t="str">
            <v>301110103 ELABORACION DE NOMINAS</v>
          </cell>
          <cell r="C1056">
            <v>0</v>
          </cell>
        </row>
        <row r="1057">
          <cell r="A1057" t="str">
            <v>301110106</v>
          </cell>
          <cell r="B1057" t="str">
            <v>301110106 PAGO DE NOMINAS AL PERSONAL</v>
          </cell>
          <cell r="C1057">
            <v>0</v>
          </cell>
        </row>
        <row r="1058">
          <cell r="A1058" t="str">
            <v>301110503</v>
          </cell>
          <cell r="B1058" t="str">
            <v>301110503 ADQUISICION DE MATERIALES Y SUMINISTROS</v>
          </cell>
          <cell r="C1058">
            <v>0</v>
          </cell>
        </row>
        <row r="1059">
          <cell r="A1059" t="str">
            <v>301110506</v>
          </cell>
          <cell r="B1059" t="str">
            <v>301110506 PAGO A PROVEEDORES</v>
          </cell>
          <cell r="C1059">
            <v>0</v>
          </cell>
        </row>
        <row r="1060">
          <cell r="A1060" t="str">
            <v>301111003</v>
          </cell>
          <cell r="B1060" t="str">
            <v>301111003 CONTRATACION DE SERVICIOS GENERALES</v>
          </cell>
          <cell r="C1060">
            <v>0</v>
          </cell>
        </row>
        <row r="1061">
          <cell r="A1061" t="str">
            <v>301111006</v>
          </cell>
          <cell r="B1061" t="str">
            <v>301111006 PAGO A PROVEEDORES</v>
          </cell>
          <cell r="C1061">
            <v>0</v>
          </cell>
        </row>
        <row r="1062">
          <cell r="A1062" t="str">
            <v>301120000</v>
          </cell>
          <cell r="B1062" t="str">
            <v>301120000 ESMERALDA G</v>
          </cell>
          <cell r="C1062">
            <v>0</v>
          </cell>
        </row>
        <row r="1063">
          <cell r="A1063" t="str">
            <v>301120103</v>
          </cell>
          <cell r="B1063" t="str">
            <v>301120103 IMPLEMENTACION DE CAMPAÑA DE DIFUSION</v>
          </cell>
          <cell r="C1063">
            <v>0</v>
          </cell>
        </row>
        <row r="1064">
          <cell r="A1064" t="str">
            <v>301120506</v>
          </cell>
          <cell r="B1064" t="str">
            <v>301120506 IMPLEMENTACION DE ACCIONES DE PREVENCION DE LA VIOLENCIA</v>
          </cell>
          <cell r="C1064">
            <v>0</v>
          </cell>
        </row>
        <row r="1065">
          <cell r="A1065" t="str">
            <v>301130000</v>
          </cell>
          <cell r="B1065" t="str">
            <v>301130000 PROGRAMA NACIONAL DE PREVENCION DEL DELITO</v>
          </cell>
          <cell r="C1065">
            <v>0</v>
          </cell>
        </row>
        <row r="1066">
          <cell r="A1066" t="str">
            <v>301130103</v>
          </cell>
          <cell r="B1066" t="str">
            <v>301130103 COORDINACION Y OPERACION DE ACCIONES</v>
          </cell>
          <cell r="C1066">
            <v>0</v>
          </cell>
        </row>
        <row r="1067">
          <cell r="A1067" t="str">
            <v>301130106</v>
          </cell>
          <cell r="B1067" t="str">
            <v>301130106 LICITACION DE PROYECTOS DE PREVENCION</v>
          </cell>
          <cell r="C1067">
            <v>0</v>
          </cell>
        </row>
        <row r="1068">
          <cell r="A1068" t="str">
            <v>301130503</v>
          </cell>
          <cell r="B1068" t="str">
            <v>301130503 PLANEACION Y SEGUIMIENTO DE OBRAS</v>
          </cell>
          <cell r="C1068">
            <v>0</v>
          </cell>
        </row>
        <row r="1069">
          <cell r="A1069" t="str">
            <v>301130506</v>
          </cell>
          <cell r="B1069" t="str">
            <v>301130506 LICITACION DE OBRAS DE PREVENCION</v>
          </cell>
          <cell r="C1069">
            <v>0</v>
          </cell>
        </row>
        <row r="1070">
          <cell r="A1070" t="str">
            <v>302000000</v>
          </cell>
          <cell r="B1070" t="str">
            <v>302000000 COORDINACION EFICAZ, PROFESIONALIZACION POLICIAL E INTELIGENCIA CONTRA EL CRIMEN</v>
          </cell>
          <cell r="C1070">
            <v>0</v>
          </cell>
        </row>
        <row r="1071">
          <cell r="A1071" t="str">
            <v>302020000</v>
          </cell>
          <cell r="B1071" t="str">
            <v>302020000 CONTROL DE CONFIANZA</v>
          </cell>
          <cell r="C1071">
            <v>0</v>
          </cell>
        </row>
        <row r="1072">
          <cell r="A1072" t="str">
            <v>302020103</v>
          </cell>
          <cell r="B1072" t="str">
            <v>302020103 REALIZACION DE LAS EVALUACIONES DE CONTROL DE CONFIANZA A SERVIDORES PUBLICOS Y ASPIRANTES A LAS CORPORACIONES DE SEGURIDAD PUBLICA, PRIVADA Y PROCURACION DE JUSTICIA</v>
          </cell>
          <cell r="C1072">
            <v>0</v>
          </cell>
        </row>
        <row r="1073">
          <cell r="A1073" t="str">
            <v>302020106</v>
          </cell>
          <cell r="B1073" t="str">
            <v>302020106 APLICACION DE EXAMENES DE CONTROL DE CONFIANZA DE PERMANENCIA</v>
          </cell>
          <cell r="C1073">
            <v>0</v>
          </cell>
        </row>
        <row r="1074">
          <cell r="A1074" t="str">
            <v>302020503</v>
          </cell>
          <cell r="B1074" t="str">
            <v>302020503 FORTALECIMIENTO A LA PLANTILLA EVALUADORA DEL CENTRO ESTATAL DE ACREDITACION Y CONTROL DE CONFIANZA</v>
          </cell>
          <cell r="C1074">
            <v>0</v>
          </cell>
        </row>
        <row r="1075">
          <cell r="A1075" t="str">
            <v>302020506</v>
          </cell>
          <cell r="B1075" t="str">
            <v>302020506 EQUIPAMIENTO AL CENTRO ESTATAL DE ACREDITACION Y CONTROL DE CONFIANZA</v>
          </cell>
          <cell r="C1075">
            <v>0</v>
          </cell>
        </row>
        <row r="1076">
          <cell r="A1076" t="str">
            <v>302030000</v>
          </cell>
          <cell r="B1076" t="str">
            <v>302030000 SERVICIOS TELEFONICOS DE ATENCION CIUDADANA</v>
          </cell>
          <cell r="C1076">
            <v>0</v>
          </cell>
        </row>
        <row r="1077">
          <cell r="A1077" t="str">
            <v>302030503</v>
          </cell>
          <cell r="B1077" t="str">
            <v>302030503 MODERNIZACION EN EL EQUIPAMIENTO, INFRAESTRUCTURA Y TECNOLOGIA DE LOS SERVICIOS TELEFONICOS</v>
          </cell>
          <cell r="C1077">
            <v>0</v>
          </cell>
        </row>
        <row r="1078">
          <cell r="A1078" t="str">
            <v>302040000</v>
          </cell>
          <cell r="B1078" t="str">
            <v>302040000 SEGURIDAD CIUDADANA</v>
          </cell>
          <cell r="C1078">
            <v>0</v>
          </cell>
        </row>
        <row r="1079">
          <cell r="A1079" t="str">
            <v>302040106</v>
          </cell>
          <cell r="B1079" t="str">
            <v>302040106 OPERACION DE LOS CONVENIOS DE COODINACION POLICIAL DE MANDO UNICO</v>
          </cell>
          <cell r="C1079">
            <v>0</v>
          </cell>
        </row>
        <row r="1080">
          <cell r="A1080" t="str">
            <v>302040109</v>
          </cell>
          <cell r="B1080" t="str">
            <v>302040109 DESARROLLO DE ACCIONES DE INSPECCION, SEGURIDAD Y VIGILANCIA</v>
          </cell>
          <cell r="C1080">
            <v>0</v>
          </cell>
        </row>
        <row r="1081">
          <cell r="A1081" t="str">
            <v>302040112</v>
          </cell>
          <cell r="B1081" t="str">
            <v>302040112 REALIZACION DE OPERATIVOS DEL MANDO UNICO POLICIAL</v>
          </cell>
          <cell r="C1081">
            <v>0</v>
          </cell>
        </row>
        <row r="1082">
          <cell r="A1082" t="str">
            <v>302040115</v>
          </cell>
          <cell r="B1082" t="str">
            <v>302040115 REALIZACION DE OPERATIVOS EN CONJUNTO CON LOS TRES NIVELES DE GOBIERNO</v>
          </cell>
          <cell r="C1082">
            <v>0</v>
          </cell>
        </row>
        <row r="1083">
          <cell r="A1083" t="str">
            <v>302040118</v>
          </cell>
          <cell r="B1083" t="str">
            <v>302040118 EJECUCION DE ACCIONES DEL MANDO ESPECIAL</v>
          </cell>
          <cell r="C1083">
            <v>0</v>
          </cell>
        </row>
        <row r="1084">
          <cell r="A1084" t="str">
            <v>302040503</v>
          </cell>
          <cell r="B1084" t="str">
            <v>302040503 IMPLEMENTACION DE ACCIONES DE CONTROL DE ARMAMENTO</v>
          </cell>
          <cell r="C1084">
            <v>0</v>
          </cell>
        </row>
        <row r="1085">
          <cell r="A1085" t="str">
            <v>302040509</v>
          </cell>
          <cell r="B1085" t="str">
            <v>302040509 FORTALECIMIENTO A LOS PROGRAMAS DEL SISTEMA DE DESARROLLO POLICIAL</v>
          </cell>
          <cell r="C1085">
            <v>0</v>
          </cell>
        </row>
        <row r="1086">
          <cell r="A1086" t="str">
            <v>302041003</v>
          </cell>
          <cell r="B1086" t="str">
            <v>302041003 IMPLEMENTACION DE LAS ACCIONES DE SEGURIDAD PRIVADA</v>
          </cell>
          <cell r="C1086">
            <v>0</v>
          </cell>
        </row>
        <row r="1087">
          <cell r="A1087" t="str">
            <v>302041012</v>
          </cell>
          <cell r="B1087" t="str">
            <v>302041012 IMPLEMENTACION DE ACCIONES PARA EL DESARROLLO POLICIAL</v>
          </cell>
          <cell r="C1087">
            <v>0</v>
          </cell>
        </row>
        <row r="1088">
          <cell r="A1088" t="str">
            <v>302041503</v>
          </cell>
          <cell r="B1088" t="str">
            <v>302041503 DESARROLLO DE VISITAS DE VERIFICACION A LOS PRESTADORES DE SEGURIDAD PRIVADA</v>
          </cell>
          <cell r="C1088">
            <v>0</v>
          </cell>
        </row>
        <row r="1089">
          <cell r="A1089" t="str">
            <v>302042003</v>
          </cell>
          <cell r="B1089" t="str">
            <v>302042003 REALIZACION DE VISITAS DE VERIFICACION DE ARMAMENTO A LAS INSTITUCIONES DE SEGURIDAD PUBLICA</v>
          </cell>
          <cell r="C1089">
            <v>0</v>
          </cell>
        </row>
        <row r="1090">
          <cell r="A1090" t="str">
            <v>302050000</v>
          </cell>
          <cell r="B1090" t="str">
            <v>302050000 PROFESIONALIZACION DE LAS INSTITUCIONES DE SEGURIDAD PUBLICA</v>
          </cell>
          <cell r="C1090">
            <v>0</v>
          </cell>
        </row>
        <row r="1091">
          <cell r="A1091" t="str">
            <v>302050106</v>
          </cell>
          <cell r="B1091" t="str">
            <v>302050106 ACTUALIZACION DEL MARCO JURIDICO ADMINISTRATIVO DEL SERVICIO CIVIL DE CARRERA POLICIAL</v>
          </cell>
          <cell r="C1091">
            <v>0</v>
          </cell>
        </row>
        <row r="1092">
          <cell r="A1092" t="str">
            <v>302050109</v>
          </cell>
          <cell r="B1092" t="str">
            <v>302050109 REALIZACION DE ACCIONES DE CAPACITACION FORMACION INICIAL</v>
          </cell>
          <cell r="C1092">
            <v>0</v>
          </cell>
        </row>
        <row r="1093">
          <cell r="A1093" t="str">
            <v>302050112</v>
          </cell>
          <cell r="B1093" t="str">
            <v>302050112 REALIZACION DE ACCIONES DE CAPACITACION EN FORMACION CONTINUA</v>
          </cell>
          <cell r="C1093">
            <v>0</v>
          </cell>
        </row>
        <row r="1094">
          <cell r="A1094" t="str">
            <v>302050121</v>
          </cell>
          <cell r="B1094" t="str">
            <v>302050121 EJECUCION DE ACCIONES DE EQUIPAMIENTO DEL INSTITUTO</v>
          </cell>
          <cell r="C1094">
            <v>0</v>
          </cell>
        </row>
        <row r="1095">
          <cell r="A1095" t="str">
            <v>302060000</v>
          </cell>
          <cell r="B1095" t="str">
            <v>302060000 TECNOLOGIAS PARA LA PREVENCION</v>
          </cell>
          <cell r="C1095">
            <v>0</v>
          </cell>
        </row>
        <row r="1096">
          <cell r="A1096" t="str">
            <v>302060506</v>
          </cell>
          <cell r="B1096" t="str">
            <v>302060506 SEGUIMIENTO AL SUMINISTRO DE HERRAMIENTAS TECNOLOGICAS Y EQUIPAMIENTO PARA LAS TECNOLOGIAS DE PREVENCION</v>
          </cell>
          <cell r="C1096">
            <v>0</v>
          </cell>
        </row>
        <row r="1097">
          <cell r="A1097" t="str">
            <v>302061003</v>
          </cell>
          <cell r="B1097" t="str">
            <v>302061003 CAPACITACION EN EL MANEJO Y MANTENIMIENTO PREVENTIVO BASICO DEL HADWARE O SOFTWARE QUE LE ES ASGINADO AL PERSONAL PARA EL CUMPLIMIENTO DE SUS FUNCIONES</v>
          </cell>
          <cell r="C1097">
            <v>0</v>
          </cell>
        </row>
        <row r="1098">
          <cell r="A1098" t="str">
            <v>302061503</v>
          </cell>
          <cell r="B1098" t="str">
            <v>302061503 ACCIONES PARA LA ACTUALIZACION DE BASES DE DATOS</v>
          </cell>
          <cell r="C1098">
            <v>0</v>
          </cell>
        </row>
        <row r="1099">
          <cell r="A1099" t="str">
            <v>302070000</v>
          </cell>
          <cell r="B1099" t="str">
            <v>302070000 INFRAESTRUCTURA EN SEGURIDAD</v>
          </cell>
          <cell r="C1099">
            <v>0</v>
          </cell>
        </row>
        <row r="1100">
          <cell r="A1100" t="str">
            <v>302070109</v>
          </cell>
          <cell r="B1100" t="str">
            <v>302070109 EJECUCION DE OBRA DE INFRAESTRUCTURA EN SEGURIDAD</v>
          </cell>
          <cell r="C1100">
            <v>0</v>
          </cell>
        </row>
        <row r="1101">
          <cell r="A1101" t="str">
            <v>303000000</v>
          </cell>
          <cell r="B1101" t="str">
            <v>303000000 PROCURACION DE JUSTICIA APEGADA A DERECHO Y PROFESIONAL</v>
          </cell>
          <cell r="C1101">
            <v>0</v>
          </cell>
        </row>
        <row r="1102">
          <cell r="A1102" t="str">
            <v>303010000</v>
          </cell>
          <cell r="B1102" t="str">
            <v>303010000 PROCURACION DE JUSTICIA</v>
          </cell>
          <cell r="C1102">
            <v>0</v>
          </cell>
        </row>
        <row r="1103">
          <cell r="A1103" t="str">
            <v>303010103</v>
          </cell>
          <cell r="B1103" t="str">
            <v>303010103 ADECUACION Y EQUIPAMIENTO DEL CENTRO DE OPERACION ESTRATEGICA</v>
          </cell>
          <cell r="C1103">
            <v>0</v>
          </cell>
        </row>
        <row r="1104">
          <cell r="A1104" t="str">
            <v>303010109</v>
          </cell>
          <cell r="B1104" t="str">
            <v>303010109 INSTRUMENTACION DE LA ESTRATEGIAS INSTITUCIONALES DE COMBATE AL SECUESTRO</v>
          </cell>
          <cell r="C1104">
            <v>0</v>
          </cell>
        </row>
        <row r="1105">
          <cell r="A1105" t="str">
            <v>303010509</v>
          </cell>
          <cell r="B1105" t="str">
            <v>303010509 ATENCION DE LAS QUEJAS DE LA CEDH COMISION ESTATAL DE DERECHOS HUMANOS</v>
          </cell>
          <cell r="C1105">
            <v>0</v>
          </cell>
        </row>
        <row r="1106">
          <cell r="A1106" t="str">
            <v>303011006</v>
          </cell>
          <cell r="B1106" t="str">
            <v>303011006 CREACION DEL CENTRO DE JUSTICIA PARA LAS MUJERES</v>
          </cell>
          <cell r="C1106">
            <v>0</v>
          </cell>
        </row>
        <row r="1107">
          <cell r="A1107" t="str">
            <v>303011503</v>
          </cell>
          <cell r="B1107" t="str">
            <v>303011503 INSTRUMENTACION DE ESTRATEGIAS INTEGRALES DE COMBATE A LA DELINCUENCIA</v>
          </cell>
          <cell r="C1107">
            <v>0</v>
          </cell>
        </row>
        <row r="1108">
          <cell r="A1108" t="str">
            <v>303011506</v>
          </cell>
          <cell r="B1108" t="str">
            <v>303011506 INCREMENTO DE EFICACIA Y EFICIENCIA EN LA INVESTIGACION DE LOS DELITOS</v>
          </cell>
          <cell r="C1108">
            <v>0</v>
          </cell>
        </row>
        <row r="1109">
          <cell r="A1109" t="str">
            <v>303011512</v>
          </cell>
          <cell r="B1109" t="str">
            <v>303011512 MODERNIZACION DE SERVICIOS PERICIALES</v>
          </cell>
          <cell r="C1109">
            <v>0</v>
          </cell>
        </row>
        <row r="1110">
          <cell r="A1110" t="str">
            <v>303012003</v>
          </cell>
          <cell r="B1110" t="str">
            <v>303012003 APLICACION DE POLITICAS DE CONTROL INTERNO</v>
          </cell>
          <cell r="C1110">
            <v>0</v>
          </cell>
        </row>
        <row r="1111">
          <cell r="A1111" t="str">
            <v>303012006</v>
          </cell>
          <cell r="B1111" t="str">
            <v>303012006 CAPACITACION DE SERVIDORES PUBLICOS</v>
          </cell>
          <cell r="C1111">
            <v>0</v>
          </cell>
        </row>
        <row r="1112">
          <cell r="A1112" t="str">
            <v>303012503</v>
          </cell>
          <cell r="B1112" t="str">
            <v>303012503 APLICACION DE MEDIOS ALTERNOS DE SOLUCION DE CONFLICTOS Y POLITICA RESTAURATIVA</v>
          </cell>
          <cell r="C1112">
            <v>0</v>
          </cell>
        </row>
        <row r="1113">
          <cell r="A1113" t="str">
            <v>303012506</v>
          </cell>
          <cell r="B1113" t="str">
            <v>303012506 CELEBRACION DE CONVENIOS DE VINCULACION CIUDADANA</v>
          </cell>
          <cell r="C1113">
            <v>0</v>
          </cell>
        </row>
        <row r="1114">
          <cell r="A1114" t="str">
            <v>303012509</v>
          </cell>
          <cell r="B1114" t="str">
            <v>303012509 IMPARTICION DE CONFERENCIAS SOBRE PREVENCION DEL DELITO Y VINCULACION CON LA CIUDADANIA</v>
          </cell>
          <cell r="C1114">
            <v>0</v>
          </cell>
        </row>
        <row r="1115">
          <cell r="A1115" t="str">
            <v>303012512</v>
          </cell>
          <cell r="B1115" t="str">
            <v>303012512 IMPLEMENTACION DEL NUEVO SISTEMA DE JUSTICIA PENAL EN PROCURACION DE JUSTICIA</v>
          </cell>
          <cell r="C1115">
            <v>0</v>
          </cell>
        </row>
        <row r="1116">
          <cell r="A1116" t="str">
            <v>303013006</v>
          </cell>
          <cell r="B1116" t="str">
            <v>303013006 CAPTURA OPORTUNA DE LA INFORMACION DE LA FISCALIA EN EL PORTAL DE TRANSPARENCIA</v>
          </cell>
          <cell r="C1116">
            <v>0</v>
          </cell>
        </row>
        <row r="1117">
          <cell r="A1117" t="str">
            <v>303020000</v>
          </cell>
          <cell r="B1117" t="str">
            <v>303020000 PROGRAMA DE ATENCIÓN A FAMILIARES DE VICTIMAS DE LA VIOLENCIA</v>
          </cell>
          <cell r="C1117">
            <v>0</v>
          </cell>
        </row>
        <row r="1118">
          <cell r="A1118" t="str">
            <v>303020103</v>
          </cell>
          <cell r="B1118" t="str">
            <v>303020103 ASESORÍA Y EJECUCIÓN DE JUICIOS</v>
          </cell>
          <cell r="C1118">
            <v>0</v>
          </cell>
        </row>
        <row r="1119">
          <cell r="A1119" t="str">
            <v>304000000</v>
          </cell>
          <cell r="B1119" t="str">
            <v>304000000 SISTEMA JUDICIAL EFICIENTE, TRANSPARENTE Y EXPEDITO, AL SERVICIO DE LOS CIUDADANOS</v>
          </cell>
          <cell r="C1119">
            <v>0</v>
          </cell>
        </row>
        <row r="1120">
          <cell r="A1120" t="str">
            <v>304010000</v>
          </cell>
          <cell r="B1120" t="str">
            <v>304010000 LA SOCIEDAD CUENTA CON UN PODER JUDICIAL FORTALECIDO Y MODERNIZADO</v>
          </cell>
          <cell r="C1120">
            <v>0</v>
          </cell>
        </row>
        <row r="1121">
          <cell r="A1121" t="str">
            <v>304010103</v>
          </cell>
          <cell r="B1121" t="str">
            <v>304010103 IMPARTICION DE JUSTICIA</v>
          </cell>
          <cell r="C1121">
            <v>0</v>
          </cell>
        </row>
        <row r="1122">
          <cell r="A1122" t="str">
            <v>304010106</v>
          </cell>
          <cell r="B1122" t="str">
            <v>304010106 NUEVO SISTEMA DE JUSTICIA PENAL</v>
          </cell>
          <cell r="C1122">
            <v>0</v>
          </cell>
        </row>
        <row r="1123">
          <cell r="A1123" t="str">
            <v>304020000</v>
          </cell>
          <cell r="B1123" t="str">
            <v>304020000 LA POBLACION DEL ESTADO DE DURANGO SUJETA A UN PROCESO JUDICIAL PENAL, TIENE ACCESO A UN PROCESO ACUSATORIO Y ORAL</v>
          </cell>
          <cell r="C1123">
            <v>0</v>
          </cell>
        </row>
        <row r="1124">
          <cell r="A1124" t="str">
            <v>304020103</v>
          </cell>
          <cell r="B1124" t="str">
            <v>304020103 ADMINISTRACION DE RECURSOS</v>
          </cell>
          <cell r="C1124">
            <v>0</v>
          </cell>
        </row>
        <row r="1125">
          <cell r="A1125" t="str">
            <v>304020106</v>
          </cell>
          <cell r="B1125" t="str">
            <v>304020106 IMPLEMENTACION DEL NUEVO SISTEMA DE JUSTICIA PENAL</v>
          </cell>
          <cell r="C1125">
            <v>0</v>
          </cell>
        </row>
        <row r="1126">
          <cell r="A1126" t="str">
            <v>304020503</v>
          </cell>
          <cell r="B1126" t="str">
            <v>304020503 ELABORACION DE PROYECTOS PARA LA OBTENCION DE SUBSIDIO FEDERAL ANTE LA SECRETARIA TECNICA PARA LA IMPLEMENTACION DEL NUEVO SISTEMA DE JUSTICIA PENAL (SETEC). PARA LA ADQUISICION DE  EQUIPAMIENTO E INFRAESTRUCTURA</v>
          </cell>
          <cell r="C1126">
            <v>0</v>
          </cell>
        </row>
        <row r="1127">
          <cell r="A1127" t="str">
            <v>304020506</v>
          </cell>
          <cell r="B1127" t="str">
            <v>304020506 PRESENTACION DEL PROYECTO DE EQUIPAMIENTO E INFRAESTRUTURA</v>
          </cell>
          <cell r="C1127">
            <v>0</v>
          </cell>
        </row>
        <row r="1128">
          <cell r="A1128" t="str">
            <v>304020509</v>
          </cell>
          <cell r="B1128" t="str">
            <v>304020509 EJECUCION  DE LOS PROYECTOS DE EQUIPAMIENTO E INFRAESTRUCTURA</v>
          </cell>
          <cell r="C1128">
            <v>0</v>
          </cell>
        </row>
        <row r="1129">
          <cell r="A1129" t="str">
            <v>304020512</v>
          </cell>
          <cell r="B1129" t="str">
            <v>304020512 CIERRE DEL PROYECTO DE EQUIPAMIENTO E INFRAESTRUCTURA</v>
          </cell>
          <cell r="C1129">
            <v>0</v>
          </cell>
        </row>
        <row r="1130">
          <cell r="A1130" t="str">
            <v>304021003</v>
          </cell>
          <cell r="B1130" t="str">
            <v>304021003 ELABORACION DE PROYECTOS PARA LA OBTENCION DE SUBSIDIO FEDERAL ANTE LA SECRETARIA TECNICA PARA LA IMPLEMENTACION DEL NUEVO SISTEMA DE JUSTICIA PENAL (SETEC)PARA CAPACITACIÓN DE LOS OPERADORES</v>
          </cell>
          <cell r="C1130">
            <v>0</v>
          </cell>
        </row>
        <row r="1131">
          <cell r="A1131" t="str">
            <v>304021006</v>
          </cell>
          <cell r="B1131" t="str">
            <v>304021006 PRESENTACION DEL PROYECTO DE CAPACITACION</v>
          </cell>
          <cell r="C1131">
            <v>0</v>
          </cell>
        </row>
        <row r="1132">
          <cell r="A1132" t="str">
            <v>304021009</v>
          </cell>
          <cell r="B1132" t="str">
            <v>304021009 EJECUCION  DEL  PROYECTO  DE CAPACITACION</v>
          </cell>
          <cell r="C1132">
            <v>0</v>
          </cell>
        </row>
        <row r="1133">
          <cell r="A1133" t="str">
            <v>304021012</v>
          </cell>
          <cell r="B1133" t="str">
            <v>304021012 CIERRE DEL PROYECTO DE  CAPACITACION</v>
          </cell>
          <cell r="C1133">
            <v>0</v>
          </cell>
        </row>
        <row r="1134">
          <cell r="A1134" t="str">
            <v>304021503</v>
          </cell>
          <cell r="B1134" t="str">
            <v>304021503 ELABORACION DE PROYECTOS  PARA LA OBTENCION DE SUBSIDIO FEDERAL ANTE LA SECRETARIA TECNICA PARA LA IMPLEMENTACION DEL NUEVO SISTEMA DE JUSTICIA PENAL (SETEC) PARA DIFUSION Y COMUNICACION</v>
          </cell>
          <cell r="C1134">
            <v>0</v>
          </cell>
        </row>
        <row r="1135">
          <cell r="A1135" t="str">
            <v>304021506</v>
          </cell>
          <cell r="B1135" t="str">
            <v>304021506 PRESENTACION DEL PROYECTO DE DIFUSION Y COMUNICACION</v>
          </cell>
          <cell r="C1135">
            <v>0</v>
          </cell>
        </row>
        <row r="1136">
          <cell r="A1136" t="str">
            <v>304021509</v>
          </cell>
          <cell r="B1136" t="str">
            <v>304021509 EJECUCION  DEL  PROYECTO  DE DIFUSION Y COMUNICACION</v>
          </cell>
          <cell r="C1136">
            <v>0</v>
          </cell>
        </row>
        <row r="1137">
          <cell r="A1137" t="str">
            <v>304021512</v>
          </cell>
          <cell r="B1137" t="str">
            <v>304021512 CIERRE DEL PROYECTO DE  DIFUSION Y COMUNICACION</v>
          </cell>
          <cell r="C1137">
            <v>0</v>
          </cell>
        </row>
        <row r="1138">
          <cell r="A1138" t="str">
            <v>304022003</v>
          </cell>
          <cell r="B1138" t="str">
            <v>304022003 ELABORACION DE PROYECTO DE REORGANIZACION INSTITUCIONAL.</v>
          </cell>
          <cell r="C1138">
            <v>0</v>
          </cell>
        </row>
        <row r="1139">
          <cell r="A1139" t="str">
            <v>304022006</v>
          </cell>
          <cell r="B1139" t="str">
            <v>304022006 PRESENTACION DEL PROYECTO DE REORGANIZACION INSTITUCIONAL.</v>
          </cell>
          <cell r="C1139">
            <v>0</v>
          </cell>
        </row>
        <row r="1140">
          <cell r="A1140" t="str">
            <v>304022009</v>
          </cell>
          <cell r="B1140" t="str">
            <v>304022009 EJECUCION DEL PROYECTO DE REORGANIZACION INSTITUCIONAL.</v>
          </cell>
          <cell r="C1140">
            <v>0</v>
          </cell>
        </row>
        <row r="1141">
          <cell r="A1141" t="str">
            <v>304022012</v>
          </cell>
          <cell r="B1141" t="str">
            <v>304022012 CIERRE DEL PROYECTO DE REORGANIZACION INSTITUCIONAL.</v>
          </cell>
          <cell r="C1141">
            <v>0</v>
          </cell>
        </row>
        <row r="1142">
          <cell r="A1142" t="str">
            <v>305000000</v>
          </cell>
          <cell r="B1142" t="str">
            <v>305000000 CULTURA DE PREVENCION Y PROTECCION CIVIL</v>
          </cell>
          <cell r="C1142">
            <v>0</v>
          </cell>
        </row>
        <row r="1143">
          <cell r="A1143" t="str">
            <v>305010000</v>
          </cell>
          <cell r="B1143" t="str">
            <v>305010000 PROGRAMA DE PROTECCION CIVIL</v>
          </cell>
          <cell r="C1143">
            <v>0</v>
          </cell>
        </row>
        <row r="1144">
          <cell r="A1144" t="str">
            <v>305010103</v>
          </cell>
          <cell r="B1144" t="str">
            <v>305010103 ESTUDIOS DE RIESGOS</v>
          </cell>
          <cell r="C1144">
            <v>0</v>
          </cell>
        </row>
        <row r="1145">
          <cell r="A1145" t="str">
            <v>306000000</v>
          </cell>
          <cell r="B1145" t="str">
            <v>306000000 READAPTACION SOCIAL CON SENTIDO HUMANO Y PRODUCTIVO</v>
          </cell>
          <cell r="C1145">
            <v>0</v>
          </cell>
        </row>
        <row r="1146">
          <cell r="A1146" t="str">
            <v>306010000</v>
          </cell>
          <cell r="B1146" t="str">
            <v>306010000 FORTALECIMIENTO AL SISTEMA PENITENCIARIO ESTATAL</v>
          </cell>
          <cell r="C1146">
            <v>0</v>
          </cell>
        </row>
        <row r="1147">
          <cell r="A1147" t="str">
            <v>306010103</v>
          </cell>
          <cell r="B1147" t="str">
            <v>306010103 REALIZACION DE ACCIONES PARA LA REINSERCION SOCIAL</v>
          </cell>
          <cell r="C1147">
            <v>0</v>
          </cell>
        </row>
        <row r="1148">
          <cell r="A1148" t="str">
            <v>306010506</v>
          </cell>
          <cell r="B1148" t="str">
            <v>306010506 REALIZACION DE ACCIONES EN LA SUPERVISION DE MEDIDAS DE SEGURIDAD</v>
          </cell>
          <cell r="C1148">
            <v>0</v>
          </cell>
        </row>
        <row r="1149">
          <cell r="A1149" t="str">
            <v>306010515</v>
          </cell>
          <cell r="B1149" t="str">
            <v>306010515 SUPERVISION DE CONDICIONES EN EJECUCION DE PENAS</v>
          </cell>
          <cell r="C1149">
            <v>0</v>
          </cell>
        </row>
        <row r="1150">
          <cell r="A1150" t="str">
            <v>307000000</v>
          </cell>
          <cell r="B1150" t="str">
            <v>307000000 CULTURA DE RESPETO A LOS DERECHOS HUMANOS</v>
          </cell>
          <cell r="C1150">
            <v>0</v>
          </cell>
        </row>
        <row r="1151">
          <cell r="A1151" t="str">
            <v>307010000</v>
          </cell>
          <cell r="B1151" t="str">
            <v>307010000 LA SOCIEDAD CONVIVE EN UN MARCO DE RESPETO Y APLICACION DE LOS DERECHOS HUMANOS</v>
          </cell>
          <cell r="C1151">
            <v>0</v>
          </cell>
        </row>
        <row r="1152">
          <cell r="A1152" t="str">
            <v>307010103</v>
          </cell>
          <cell r="B1152" t="str">
            <v>307010103 SENSIBILIZACION EN LA APLICACION DE LOS DERECHOS HUMANOS</v>
          </cell>
          <cell r="C1152">
            <v>0</v>
          </cell>
        </row>
        <row r="1153">
          <cell r="A1153" t="str">
            <v>393000000</v>
          </cell>
          <cell r="B1153" t="str">
            <v>393000000 CULTURA DE RESPETO A LOS DERECHOS HUMANOS</v>
          </cell>
          <cell r="C1153">
            <v>27325632</v>
          </cell>
        </row>
        <row r="1154">
          <cell r="A1154" t="str">
            <v>393010000</v>
          </cell>
          <cell r="B1154" t="str">
            <v>393010000 LA SOCIEDAD CONVIVE EN UN MARCO DE RESPETO Y APLICACION DE LOS DERECHOS HUMANOS</v>
          </cell>
          <cell r="C1154">
            <v>27325632</v>
          </cell>
        </row>
        <row r="1155">
          <cell r="A1155" t="str">
            <v>393010103</v>
          </cell>
          <cell r="B1155" t="str">
            <v>393010103 SENSIBILIZACION EN LA APLICACION DE LOS DERECHOS HUMANOS</v>
          </cell>
          <cell r="C1155">
            <v>27325632</v>
          </cell>
        </row>
        <row r="1156">
          <cell r="A1156" t="str">
            <v>394000000</v>
          </cell>
          <cell r="B1156" t="str">
            <v>394000000 READAPTACION SOCIAL CON SENTIDO HUMANO Y PRODUCTIVO</v>
          </cell>
          <cell r="C1156">
            <v>187311168</v>
          </cell>
        </row>
        <row r="1157">
          <cell r="A1157" t="str">
            <v>394010000</v>
          </cell>
          <cell r="B1157" t="str">
            <v>394010000 FORTALECIMIENTO AL SISTEMA PENITENCIARIO ESTATAL</v>
          </cell>
          <cell r="C1157">
            <v>187311168</v>
          </cell>
        </row>
        <row r="1158">
          <cell r="A1158" t="str">
            <v>394010103</v>
          </cell>
          <cell r="B1158" t="str">
            <v>394010103 REALIZACION DE ACCIONES PARA LA REINSERCION SOCIAL</v>
          </cell>
          <cell r="C1158">
            <v>75693004</v>
          </cell>
        </row>
        <row r="1159">
          <cell r="A1159" t="str">
            <v>394010506</v>
          </cell>
          <cell r="B1159" t="str">
            <v>394010506 REALIZACION DE ACCIONES EN LA SUPERVISION DE MEDIDAS DE SEGURIDAD</v>
          </cell>
          <cell r="C1159">
            <v>111618164</v>
          </cell>
        </row>
        <row r="1160">
          <cell r="A1160" t="str">
            <v>395000000</v>
          </cell>
          <cell r="B1160" t="str">
            <v>395000000 CULTURA DE PREVENCION Y PROTECCION CIVIL</v>
          </cell>
          <cell r="C1160">
            <v>18745254</v>
          </cell>
        </row>
        <row r="1161">
          <cell r="A1161" t="str">
            <v>395010000</v>
          </cell>
          <cell r="B1161" t="str">
            <v>395010000 PROGRAMA DE PROTECCION CIVIL</v>
          </cell>
          <cell r="C1161">
            <v>18745254</v>
          </cell>
        </row>
        <row r="1162">
          <cell r="A1162" t="str">
            <v>395010103</v>
          </cell>
          <cell r="B1162" t="str">
            <v>395010103 ESTUDIOS DE RIESGOS</v>
          </cell>
          <cell r="C1162">
            <v>18745254</v>
          </cell>
        </row>
        <row r="1163">
          <cell r="A1163" t="str">
            <v>396000000</v>
          </cell>
          <cell r="B1163" t="str">
            <v>396000000 SISTEMA JUDICIAL EFICIENTE, TRANSPARENTE Y EXPEDITO, AL SERVICIO DE LOS CIUDADANOS</v>
          </cell>
          <cell r="C1163">
            <v>439334839</v>
          </cell>
        </row>
        <row r="1164">
          <cell r="A1164" t="str">
            <v>396010000</v>
          </cell>
          <cell r="B1164" t="str">
            <v>396010000 LA SOCIEDAD CUENTA CON UN PODER JUDICIAL FORTALECIDO Y MODERNIZADO</v>
          </cell>
          <cell r="C1164">
            <v>432789676</v>
          </cell>
        </row>
        <row r="1165">
          <cell r="A1165" t="str">
            <v>396010103</v>
          </cell>
          <cell r="B1165" t="str">
            <v>396010103 IMPARTICION DE JUSTICIA</v>
          </cell>
          <cell r="C1165">
            <v>432789676</v>
          </cell>
        </row>
        <row r="1166">
          <cell r="A1166" t="str">
            <v>396020000</v>
          </cell>
          <cell r="B1166" t="str">
            <v xml:space="preserve">396020000 NUEVO SISTEMA DE JUSTICIA PENAL </v>
          </cell>
          <cell r="C1166">
            <v>6545163</v>
          </cell>
        </row>
        <row r="1167">
          <cell r="A1167" t="str">
            <v>396020103</v>
          </cell>
          <cell r="B1167" t="str">
            <v>396020103 ADMINISTRACION DE RECURSOS</v>
          </cell>
          <cell r="C1167">
            <v>1753160</v>
          </cell>
        </row>
        <row r="1168">
          <cell r="A1168" t="str">
            <v>396020503</v>
          </cell>
          <cell r="B1168" t="str">
            <v>396020503 ELABORACION DE PROYECTOS PARA SEGUIMIENTO Y EVALUACION</v>
          </cell>
          <cell r="C1168">
            <v>198339</v>
          </cell>
        </row>
        <row r="1169">
          <cell r="A1169" t="str">
            <v>396020506</v>
          </cell>
          <cell r="B1169" t="str">
            <v xml:space="preserve">396020506 EJECUCION DE PROYECTOS DE SEGUIMIENTO Y EVALUACION </v>
          </cell>
          <cell r="C1169">
            <v>1568931</v>
          </cell>
        </row>
        <row r="1170">
          <cell r="A1170" t="str">
            <v>396020509</v>
          </cell>
          <cell r="B1170" t="str">
            <v xml:space="preserve">396020509 CIERRE DE PROYECTOS DE SEGUIMIENTO Y EVALUACION </v>
          </cell>
          <cell r="C1170">
            <v>236652</v>
          </cell>
        </row>
        <row r="1171">
          <cell r="A1171" t="str">
            <v>396021003</v>
          </cell>
          <cell r="B1171" t="str">
            <v>396021003 ELABORACION DE PROYECTOS DE CAPACITACION</v>
          </cell>
          <cell r="C1171">
            <v>148661</v>
          </cell>
        </row>
        <row r="1172">
          <cell r="A1172" t="str">
            <v>396021009</v>
          </cell>
          <cell r="B1172" t="str">
            <v xml:space="preserve">396021009 EJECUCION DE PROYECTOS DE CAPACITACION </v>
          </cell>
          <cell r="C1172">
            <v>1645813</v>
          </cell>
        </row>
        <row r="1173">
          <cell r="A1173" t="str">
            <v>396021012</v>
          </cell>
          <cell r="B1173" t="str">
            <v>396021012 CIERRE DE PROYECTOS DE CAPACITACION</v>
          </cell>
          <cell r="C1173">
            <v>188492</v>
          </cell>
        </row>
        <row r="1174">
          <cell r="A1174" t="str">
            <v>396021503</v>
          </cell>
          <cell r="B1174" t="str">
            <v>396021503 ELABORACION DE PROYECTOS PARA DIFUSION</v>
          </cell>
          <cell r="C1174">
            <v>70713</v>
          </cell>
        </row>
        <row r="1175">
          <cell r="A1175" t="str">
            <v>396021509</v>
          </cell>
          <cell r="B1175" t="str">
            <v>396021509 EJECUCION DE PROYECTOS DE DIFUSION</v>
          </cell>
          <cell r="C1175">
            <v>658219</v>
          </cell>
        </row>
        <row r="1176">
          <cell r="A1176" t="str">
            <v>396021512</v>
          </cell>
          <cell r="B1176" t="str">
            <v>396021512 CIERRE DE PROYECTOS DE DIFUSION</v>
          </cell>
          <cell r="C1176">
            <v>76183</v>
          </cell>
        </row>
        <row r="1177">
          <cell r="A1177" t="str">
            <v>397000000</v>
          </cell>
          <cell r="B1177" t="str">
            <v>397000000 PROCURACION DE JUSTICIA APEGADA A DERECHO Y PROFESIONAL</v>
          </cell>
          <cell r="C1177">
            <v>517025350</v>
          </cell>
        </row>
        <row r="1178">
          <cell r="A1178" t="str">
            <v>397010000</v>
          </cell>
          <cell r="B1178" t="str">
            <v>397010000 PROCURACION DE JUSTICIA</v>
          </cell>
          <cell r="C1178">
            <v>516745350</v>
          </cell>
        </row>
        <row r="1179">
          <cell r="A1179" t="str">
            <v>397010103</v>
          </cell>
          <cell r="B1179" t="str">
            <v>397010103 ADECUACION Y EQUIPAMIENTO DEL CENTRO DE OPERACION ESTRATEGICA</v>
          </cell>
          <cell r="C1179">
            <v>272750</v>
          </cell>
        </row>
        <row r="1180">
          <cell r="A1180" t="str">
            <v>397010109</v>
          </cell>
          <cell r="B1180" t="str">
            <v>397010109 INSTRUMENTACION DE LA ESTRATEGIAS INSTITUCIONALES DE COMBATE AL SECUESTRO</v>
          </cell>
          <cell r="C1180">
            <v>881700</v>
          </cell>
        </row>
        <row r="1181">
          <cell r="A1181" t="str">
            <v>397010509</v>
          </cell>
          <cell r="B1181" t="str">
            <v>397010509 ATENCION DE LAS QUEJAS DE LA CEDH COMISION ESTATAL DE DERECHOS HUMANOS</v>
          </cell>
          <cell r="C1181">
            <v>3290704</v>
          </cell>
        </row>
        <row r="1182">
          <cell r="A1182" t="str">
            <v>397011006</v>
          </cell>
          <cell r="B1182" t="str">
            <v>397011006 CREACION DEL CENTRO DE JUSTICIA PARA LAS MUJERES</v>
          </cell>
          <cell r="C1182">
            <v>9000</v>
          </cell>
        </row>
        <row r="1183">
          <cell r="A1183" t="str">
            <v>397011503</v>
          </cell>
          <cell r="B1183" t="str">
            <v>397011503 INSTRUMENTACION DE ESTRATEGIAS INTEGRALES DE COMBATE A LA DELINCUENCIA</v>
          </cell>
          <cell r="C1183">
            <v>3000</v>
          </cell>
        </row>
        <row r="1184">
          <cell r="A1184" t="str">
            <v>397011506</v>
          </cell>
          <cell r="B1184" t="str">
            <v>397011506 INCREMENTO DE EFICACIA Y EFICIENCIA EN LA INVESTIGACION DE LOS DELITOS</v>
          </cell>
          <cell r="C1184">
            <v>303433643</v>
          </cell>
        </row>
        <row r="1185">
          <cell r="A1185" t="str">
            <v>397011512</v>
          </cell>
          <cell r="B1185" t="str">
            <v>397011512 MODERNIZACION DE SERVICIOS PERICIALES</v>
          </cell>
          <cell r="C1185">
            <v>35245332</v>
          </cell>
        </row>
        <row r="1186">
          <cell r="A1186" t="str">
            <v>397012003</v>
          </cell>
          <cell r="B1186" t="str">
            <v>397012003 APLICACION DE POLITICAS DE CONTROL INTERNO</v>
          </cell>
          <cell r="C1186">
            <v>5373903</v>
          </cell>
        </row>
        <row r="1187">
          <cell r="A1187" t="str">
            <v>397012006</v>
          </cell>
          <cell r="B1187" t="str">
            <v>397012006 CAPACITACION DE SERVIDORES PUBLICOS</v>
          </cell>
          <cell r="C1187">
            <v>5393268</v>
          </cell>
        </row>
        <row r="1188">
          <cell r="A1188" t="str">
            <v>397012506</v>
          </cell>
          <cell r="B1188" t="str">
            <v>397012506 CELEBRACION DE CONVENIOS DE VINCULACION CIUDADANA</v>
          </cell>
          <cell r="C1188">
            <v>2262098</v>
          </cell>
        </row>
        <row r="1189">
          <cell r="A1189" t="str">
            <v>397012509</v>
          </cell>
          <cell r="B1189" t="str">
            <v>397012509 IMPARTICION DE CONFERENCIAS SOBRE PREVENCION DEL DELITO Y VINCULACION CON LA CIUDADANIA</v>
          </cell>
          <cell r="C1189">
            <v>490300</v>
          </cell>
        </row>
        <row r="1190">
          <cell r="A1190" t="str">
            <v>397012512</v>
          </cell>
          <cell r="B1190" t="str">
            <v>397012512 IMPLEMENTACION DEL NUEVO SISTEMA DE JUSTICIA PENAL EN PROCURACION DE JUSTICIA</v>
          </cell>
          <cell r="C1190">
            <v>160043652</v>
          </cell>
        </row>
        <row r="1191">
          <cell r="A1191" t="str">
            <v>397013006</v>
          </cell>
          <cell r="B1191" t="str">
            <v>397013006 CAPTURA OPORTUNA DE LA INFORMACION DE LA FISCALIA EN EL PORTAL DE TRANSPARENCIA</v>
          </cell>
          <cell r="C1191">
            <v>46000</v>
          </cell>
        </row>
        <row r="1192">
          <cell r="A1192" t="str">
            <v>397020000</v>
          </cell>
          <cell r="B1192" t="str">
            <v>397020000 PROGRAMA DE ATENCION A FAMILIARES DE VICTIMAS DE LA VIOLENCIA</v>
          </cell>
          <cell r="C1192">
            <v>280000</v>
          </cell>
        </row>
        <row r="1193">
          <cell r="A1193" t="str">
            <v>397020103</v>
          </cell>
          <cell r="B1193" t="str">
            <v>397020103 ASESORIA Y EJECUCION DE JUICIOS</v>
          </cell>
          <cell r="C1193">
            <v>280000</v>
          </cell>
        </row>
        <row r="1194">
          <cell r="A1194" t="str">
            <v>398000000</v>
          </cell>
          <cell r="B1194" t="str">
            <v>398000000 COORDINACION EFICAZ, PROFESIONALIZACION POLICIAL E INTELIGENCIA CONTRA EL CRIMEN</v>
          </cell>
          <cell r="C1194">
            <v>375126877</v>
          </cell>
        </row>
        <row r="1195">
          <cell r="A1195" t="str">
            <v>398020000</v>
          </cell>
          <cell r="B1195" t="str">
            <v>398020000 CONTROL DE CONFIANZA</v>
          </cell>
          <cell r="C1195">
            <v>14967363</v>
          </cell>
        </row>
        <row r="1196">
          <cell r="A1196" t="str">
            <v>398020506</v>
          </cell>
          <cell r="B1196" t="str">
            <v>398020506 REALIZACION DE ACCIONES PARA EL FORTALECIMIENTO A LA PLANTILLA EVALUADORA DEL CENTRO ESTATAL DE ACREDITACION Y CONTROL DE CONFIANZA</v>
          </cell>
          <cell r="C1196">
            <v>14967363</v>
          </cell>
        </row>
        <row r="1197">
          <cell r="A1197" t="str">
            <v>398040000</v>
          </cell>
          <cell r="B1197" t="str">
            <v>398040000 SEGURIDAD CIUDADANA</v>
          </cell>
          <cell r="C1197">
            <v>341682973</v>
          </cell>
        </row>
        <row r="1198">
          <cell r="A1198" t="str">
            <v>398040109</v>
          </cell>
          <cell r="B1198" t="str">
            <v>398040109 DESARROLLO DE ACCIONES DE INSPECCION, SEGURIDAD Y VIGILANCIA</v>
          </cell>
          <cell r="C1198">
            <v>1814152</v>
          </cell>
        </row>
        <row r="1199">
          <cell r="A1199" t="str">
            <v>398040115</v>
          </cell>
          <cell r="B1199" t="str">
            <v>398040115 REALIZACION DE OPERATIVOS EN CONJUNTO CON LOS TRES NIVELES DE GOBIERNO</v>
          </cell>
          <cell r="C1199">
            <v>282549445</v>
          </cell>
        </row>
        <row r="1200">
          <cell r="A1200" t="str">
            <v>398040118</v>
          </cell>
          <cell r="B1200" t="str">
            <v>398040118 EJECUCION DE ACCIONES DEL MANDO ESPECIAL</v>
          </cell>
          <cell r="C1200">
            <v>9639750</v>
          </cell>
        </row>
        <row r="1201">
          <cell r="A1201" t="str">
            <v>398040121</v>
          </cell>
          <cell r="B1201" t="str">
            <v>398040121 DESARROLLO DE ACCIONES DE LA POLICIA METROPOLITANA</v>
          </cell>
          <cell r="C1201">
            <v>1060000</v>
          </cell>
        </row>
        <row r="1202">
          <cell r="A1202" t="str">
            <v>398040503</v>
          </cell>
          <cell r="B1202" t="str">
            <v>398040503 ATENCION A LAS QUEJAS POR LA CIUDADANIA</v>
          </cell>
          <cell r="C1202">
            <v>47600</v>
          </cell>
        </row>
        <row r="1203">
          <cell r="A1203" t="str">
            <v>398040506</v>
          </cell>
          <cell r="B1203" t="str">
            <v>398040506 ATENCION A QUEJAS INTERNAS</v>
          </cell>
          <cell r="C1203">
            <v>1101044</v>
          </cell>
        </row>
        <row r="1204">
          <cell r="A1204" t="str">
            <v>398041012</v>
          </cell>
          <cell r="B1204" t="str">
            <v>398041012 IMPLEMENTACION DE ACCIONES PARA EL DESARROLLO DEL SERVICIO PROFESIONAL DE CARRERA POLICIAL</v>
          </cell>
          <cell r="C1204">
            <v>45215982</v>
          </cell>
        </row>
        <row r="1205">
          <cell r="A1205" t="str">
            <v>398041503</v>
          </cell>
          <cell r="B1205" t="str">
            <v>398041503 DESARROLLO DE VISITAS DE VERIFICACION A LOS PRESTADORES DE SEGURIDAD PRIVADA</v>
          </cell>
          <cell r="C1205">
            <v>121000</v>
          </cell>
        </row>
        <row r="1206">
          <cell r="A1206" t="str">
            <v>398042003</v>
          </cell>
          <cell r="B1206" t="str">
            <v>398042003 REALIZACION DE VISITAS DE VERIFICACION DE ARMAMENTO A LAS INSTITUCIONES DE SEGURIDAD PUBLICA</v>
          </cell>
          <cell r="C1206">
            <v>134000</v>
          </cell>
        </row>
        <row r="1207">
          <cell r="A1207" t="str">
            <v>398050000</v>
          </cell>
          <cell r="B1207" t="str">
            <v>398050000 PROFESIONALIZACION DE LAS INSTITUCIONES DE SEGURIDAD PUBLICA</v>
          </cell>
          <cell r="C1207">
            <v>4710000</v>
          </cell>
        </row>
        <row r="1208">
          <cell r="A1208" t="str">
            <v>398050112</v>
          </cell>
          <cell r="B1208" t="str">
            <v>398050112 REALIZACION DE ACCIONES DE CAPACITACION DE FORMACION CONTINUA.</v>
          </cell>
          <cell r="C1208">
            <v>4710000</v>
          </cell>
        </row>
        <row r="1209">
          <cell r="A1209" t="str">
            <v>398060000</v>
          </cell>
          <cell r="B1209" t="str">
            <v>398060000 TECNOLOGIAS PARA LA PREVENCION DE LOS DELITOS</v>
          </cell>
          <cell r="C1209">
            <v>13766541</v>
          </cell>
        </row>
        <row r="1210">
          <cell r="A1210" t="str">
            <v>398060103</v>
          </cell>
          <cell r="B1210" t="str">
            <v>398060103 SUPERVISION DE LOS SITIOS DE REPETICION Y PUNTOS DE PRESENCIA</v>
          </cell>
          <cell r="C1210">
            <v>9564341</v>
          </cell>
        </row>
        <row r="1211">
          <cell r="A1211" t="str">
            <v>398061003</v>
          </cell>
          <cell r="B1211" t="str">
            <v>398061003 REALIZACION DE ACCIONES DE MONITOREO EN APOYO A OPERATIVOS</v>
          </cell>
          <cell r="C1211">
            <v>4109200</v>
          </cell>
        </row>
        <row r="1212">
          <cell r="A1212" t="str">
            <v>398061503</v>
          </cell>
          <cell r="B1212" t="str">
            <v>398061503 ACCIONES PARA LA ACTUALIZACION DE BASES DE DATOS</v>
          </cell>
          <cell r="C1212">
            <v>93000</v>
          </cell>
        </row>
        <row r="1213">
          <cell r="A1213" t="str">
            <v>399000000</v>
          </cell>
          <cell r="B1213" t="str">
            <v>399000000 FRENTE COMUN Y VISION INTEGRAL QUE GARANTICE LA SEGURIDAD Y LA ARMONIA SOCIAL</v>
          </cell>
          <cell r="C1213">
            <v>293491365</v>
          </cell>
        </row>
        <row r="1214">
          <cell r="A1214" t="str">
            <v>399030000</v>
          </cell>
          <cell r="B1214" t="str">
            <v>399030000 REPRESENTACION Y ASESORIA LEGAL</v>
          </cell>
          <cell r="C1214">
            <v>9674243</v>
          </cell>
        </row>
        <row r="1215">
          <cell r="A1215" t="str">
            <v>399030103</v>
          </cell>
          <cell r="B1215" t="str">
            <v>399030103 BRINDA ASESORIA JURIDICA AL GOBERNADOR</v>
          </cell>
          <cell r="C1215">
            <v>19000</v>
          </cell>
        </row>
        <row r="1216">
          <cell r="A1216" t="str">
            <v>399030106</v>
          </cell>
          <cell r="B1216" t="str">
            <v>399030106 BRINDA ASESORIA JURIDICA A DIVERSAS AREAS DEL GOBIERNO</v>
          </cell>
          <cell r="C1216">
            <v>424736</v>
          </cell>
        </row>
        <row r="1217">
          <cell r="A1217" t="str">
            <v>399030109</v>
          </cell>
          <cell r="B1217" t="str">
            <v>399030109 ELABORACION DE CONTESTACIONES DE DEMANDAS Y REPRESENTACION DEL GOBIERNO</v>
          </cell>
          <cell r="C1217">
            <v>9214507</v>
          </cell>
        </row>
        <row r="1218">
          <cell r="A1218" t="str">
            <v>399030112</v>
          </cell>
          <cell r="B1218" t="str">
            <v>399030112 ELABORACION DE OPINIONES SOBRE TEMAS JURIDICOS</v>
          </cell>
          <cell r="C1218">
            <v>16000</v>
          </cell>
        </row>
        <row r="1219">
          <cell r="A1219" t="str">
            <v>399040000</v>
          </cell>
          <cell r="B1219" t="str">
            <v>399040000 DESARROLLO INSTITUCIONAL CON ENFOQUE EN RESULTADOS</v>
          </cell>
          <cell r="C1219">
            <v>28589615</v>
          </cell>
        </row>
        <row r="1220">
          <cell r="A1220" t="str">
            <v>399040103</v>
          </cell>
          <cell r="B1220" t="str">
            <v>399040103 ATENCION DE LOS ASUNTOS JURIDICOS DE LA SECRETARIA DE SEGURIDAD PUBLICA</v>
          </cell>
          <cell r="C1220">
            <v>53500</v>
          </cell>
        </row>
        <row r="1221">
          <cell r="A1221" t="str">
            <v>399040106</v>
          </cell>
          <cell r="B1221" t="str">
            <v>399040106 ATENCION A PROYECTOS DEL MARCO JURIDICO DE LA SECRETARIA DE SEGURIDAD PUBLICA SOMETIDOS PARA ANALISIS JURIDICO.</v>
          </cell>
          <cell r="C1221">
            <v>1010965</v>
          </cell>
        </row>
        <row r="1222">
          <cell r="A1222" t="str">
            <v>399040515</v>
          </cell>
          <cell r="B1222" t="str">
            <v>399040515 DESARROLLO DE ACCIONES PARA LOS SERVICIOS FINANCIEROS DE LA SECRETARIA DE SEGURIDAD PUBLICA</v>
          </cell>
          <cell r="C1222">
            <v>14753947</v>
          </cell>
        </row>
        <row r="1223">
          <cell r="A1223" t="str">
            <v>399041503</v>
          </cell>
          <cell r="B1223" t="str">
            <v>399041503 ATENCION A LAS SOLICITUDES DE ACCESO A LA INFORMACION PUBLICA</v>
          </cell>
          <cell r="C1223">
            <v>21200</v>
          </cell>
        </row>
        <row r="1224">
          <cell r="A1224" t="str">
            <v>399042003</v>
          </cell>
          <cell r="B1224" t="str">
            <v>399042003 DIFUSION DE ACCIONES DE LA SECRETARIA DE SEGURIDAD PUBLICA</v>
          </cell>
          <cell r="C1224">
            <v>163220</v>
          </cell>
        </row>
        <row r="1225">
          <cell r="A1225" t="str">
            <v>399042503</v>
          </cell>
          <cell r="B1225" t="str">
            <v>399042503 COORDINACION DE ACCIONES PARA LA ELABORACION DE PLANES, PROGRAMAS Y PROYECTOS INSTITUCIONALES BASADO EN LA GESTION PARA RESULTADOS</v>
          </cell>
          <cell r="C1225">
            <v>15000</v>
          </cell>
        </row>
        <row r="1226">
          <cell r="A1226" t="str">
            <v>399042506</v>
          </cell>
          <cell r="B1226" t="str">
            <v>399042506 APLICACION DE MONITOREO EN EL CUMPLIMIENTO DE  METAS Y OBJETIVOS INSTITUCIONALES PARA LA MEJORA CONTINUA</v>
          </cell>
          <cell r="C1226">
            <v>12571783</v>
          </cell>
        </row>
        <row r="1227">
          <cell r="A1227" t="str">
            <v>399060000</v>
          </cell>
          <cell r="B1227" t="str">
            <v>399060000 PREVENCION SOCIAL DE LA VIOLENCIA</v>
          </cell>
          <cell r="C1227">
            <v>8547345</v>
          </cell>
        </row>
        <row r="1228">
          <cell r="A1228" t="str">
            <v>399060103</v>
          </cell>
          <cell r="B1228" t="str">
            <v>399060103 REALIZACION DE PLATICAS Y TALLERES PARA LA PREVENCION DEL DELITO Y CULTURA DE LA LEGALIDAD</v>
          </cell>
          <cell r="C1228">
            <v>921726</v>
          </cell>
        </row>
        <row r="1229">
          <cell r="A1229" t="str">
            <v>399060109</v>
          </cell>
          <cell r="B1229" t="str">
            <v>399060109 ACCION PARA FORTALECIMIENTO A LAS POLITICAS DE PREVENCION CON PARTICIPACION CIUDADANA</v>
          </cell>
          <cell r="C1229">
            <v>747492</v>
          </cell>
        </row>
        <row r="1230">
          <cell r="A1230" t="str">
            <v>399060112</v>
          </cell>
          <cell r="B1230" t="str">
            <v>399060112 DONACION Y REGISTRO DE ARMAS PARA LA PREVENCION DEL DELITO</v>
          </cell>
          <cell r="C1230">
            <v>6878127</v>
          </cell>
        </row>
        <row r="1231">
          <cell r="A1231" t="str">
            <v>399100000</v>
          </cell>
          <cell r="B1231" t="str">
            <v>399100000 FORTALECIMIENTO A LA SEGURIDAD PUBLICA DEL ESTADO</v>
          </cell>
          <cell r="C1231">
            <v>236234310</v>
          </cell>
        </row>
        <row r="1232">
          <cell r="A1232" t="str">
            <v>399100103</v>
          </cell>
          <cell r="B1232" t="str">
            <v>399100103 CONTRATACION Y PAGO DE SERVICIOS DE CAPACITACION PARA LAS INSTITUCIONES DE SEGURIDAD PUBLICA.</v>
          </cell>
          <cell r="C1232">
            <v>61760426</v>
          </cell>
        </row>
        <row r="1233">
          <cell r="A1233" t="str">
            <v>399100109</v>
          </cell>
          <cell r="B1233" t="str">
            <v xml:space="preserve">399100109 PAGO DE SERVICIOS A LAS INSTITUCIONES DE SEGURIDAD PUBLICA. </v>
          </cell>
          <cell r="C1233">
            <v>37576350</v>
          </cell>
        </row>
        <row r="1234">
          <cell r="A1234" t="str">
            <v>399100503</v>
          </cell>
          <cell r="B1234" t="str">
            <v>399100503 CONTRATACION Y PAGO DE SERVICIOS DE EVALUACION DE CONTROL Y CONFIANZA.</v>
          </cell>
          <cell r="C1234">
            <v>6500000</v>
          </cell>
        </row>
        <row r="1235">
          <cell r="A1235" t="str">
            <v>399101003</v>
          </cell>
          <cell r="B1235" t="str">
            <v>399101003 CONTRATACION Y PAGO DE EQUIPAMIENTO E INFRAESTRUCTURA PARA LAS INSTITUCIONES DE SEGURIDAD PUBLICA.</v>
          </cell>
          <cell r="C1235">
            <v>130397534</v>
          </cell>
        </row>
        <row r="1236">
          <cell r="A1236" t="str">
            <v>399110000</v>
          </cell>
          <cell r="B1236" t="str">
            <v>399110000 EFICIENCIA ADMINISTRATIVA DEL SECESP</v>
          </cell>
          <cell r="C1236">
            <v>10445852</v>
          </cell>
        </row>
        <row r="1237">
          <cell r="A1237" t="str">
            <v>399110103</v>
          </cell>
          <cell r="B1237" t="str">
            <v>399110103 ELABORACION Y PAGO DE NOMINA AL PERSONAL.</v>
          </cell>
          <cell r="C1237">
            <v>8056601</v>
          </cell>
        </row>
        <row r="1238">
          <cell r="A1238" t="str">
            <v>399110106</v>
          </cell>
          <cell r="B1238" t="str">
            <v>399110106 ADQUISICION Y PAGO DE MATERIALES Y SUMINISTROS.</v>
          </cell>
          <cell r="C1238">
            <v>329172</v>
          </cell>
        </row>
        <row r="1239">
          <cell r="A1239" t="str">
            <v>399110109</v>
          </cell>
          <cell r="B1239" t="str">
            <v>399110109 CONTRATACION Y PAGO A PROVEEDORES DE SERVICIOS.</v>
          </cell>
          <cell r="C1239">
            <v>2060079</v>
          </cell>
        </row>
        <row r="1240">
          <cell r="A1240" t="str">
            <v>401000000</v>
          </cell>
          <cell r="B1240" t="str">
            <v>401000000 SERVICIOS DE SALUD EFICIENTES Y CON CALIDAD PARA TODOS</v>
          </cell>
          <cell r="C1240">
            <v>0</v>
          </cell>
        </row>
        <row r="1241">
          <cell r="A1241" t="str">
            <v>401010000</v>
          </cell>
          <cell r="B1241" t="str">
            <v>401010000 SERVICIOS DE SALUD MAS EQUITATIVOS Y DE CALIDAD</v>
          </cell>
          <cell r="C1241">
            <v>0</v>
          </cell>
        </row>
        <row r="1242">
          <cell r="A1242" t="str">
            <v>401010103</v>
          </cell>
          <cell r="B1242" t="str">
            <v>401010103 CAPACITACION RECURSOS HUMANOS EN LAS AREAS TECNICA, ADMINISTRATIVA Y MEDICA</v>
          </cell>
          <cell r="C1242">
            <v>0</v>
          </cell>
        </row>
        <row r="1243">
          <cell r="A1243" t="str">
            <v>401010106</v>
          </cell>
          <cell r="B1243" t="str">
            <v>401010106 DOTACION DE INFRAESTRUCTURA SUFICIENTE, EQUIPAMIENTO OPTIMO E INSUMOS SEGUROS PARA LA SALUD</v>
          </cell>
          <cell r="C1243">
            <v>0</v>
          </cell>
        </row>
        <row r="1244">
          <cell r="A1244" t="str">
            <v>401010109</v>
          </cell>
          <cell r="B1244" t="str">
            <v>401010109 ESTABLECERMIENTO DE POLITICAS DE CALIDAD Y FORTALECER LAS ACCIONES NORMATIVAS EN EL SISTEMA ESTATAL DE SALUD</v>
          </cell>
          <cell r="C1244">
            <v>0</v>
          </cell>
        </row>
        <row r="1245">
          <cell r="A1245" t="str">
            <v>401010112</v>
          </cell>
          <cell r="B1245" t="str">
            <v>401010112 OTORGAMIENTO APOYOS ECONOMICOS Y EN ESPECIE A LA COMUNIDAD VULNERABLE</v>
          </cell>
          <cell r="C1245">
            <v>0</v>
          </cell>
        </row>
        <row r="1246">
          <cell r="A1246" t="str">
            <v>401010115</v>
          </cell>
          <cell r="B1246" t="str">
            <v>401010115 PRESTACION DE ATENCION MEDICA DE PRIMER, SEGUNDO Y TERCER NIVEL A LA POBLACION DE RESPONSABILIDAD</v>
          </cell>
          <cell r="C1246">
            <v>0</v>
          </cell>
        </row>
        <row r="1247">
          <cell r="A1247" t="str">
            <v>401010118</v>
          </cell>
          <cell r="B1247" t="str">
            <v>401010118 REALIZACION DE INVESTIGACION EN SALUD</v>
          </cell>
          <cell r="C1247">
            <v>0</v>
          </cell>
        </row>
        <row r="1248">
          <cell r="A1248" t="str">
            <v>401010503</v>
          </cell>
          <cell r="B1248" t="str">
            <v>401010503 ANALISIS, CONTROL Y VIGILANCIA DE LAS ACCIONES DE PREVENCION CONTRA RIESGOS SANITARIOS</v>
          </cell>
          <cell r="C1248">
            <v>0</v>
          </cell>
        </row>
        <row r="1249">
          <cell r="A1249" t="str">
            <v>401010506</v>
          </cell>
          <cell r="B1249" t="str">
            <v>401010506 PROMOCION DE LA SALUD Y PREVENCION Y CONTROL DE ENFERMEDADES TRANSMISIBLES Y NO TRANSMISIBLES EN GRUPOS VULNERABLES Y POR GENERO DENTRO DE LA POBLACION DE RESPONSABILIDAD</v>
          </cell>
          <cell r="C1249">
            <v>0</v>
          </cell>
        </row>
        <row r="1250">
          <cell r="A1250" t="str">
            <v>401020000</v>
          </cell>
          <cell r="B1250" t="str">
            <v>401020000 INFRAESTRUCTURA EN SALUD</v>
          </cell>
          <cell r="C1250">
            <v>0</v>
          </cell>
        </row>
        <row r="1251">
          <cell r="A1251" t="str">
            <v>401020109</v>
          </cell>
          <cell r="B1251" t="str">
            <v>401020109 EJECUCION DE OBRA DE INFRAESTRUCTURA EN SALUD</v>
          </cell>
          <cell r="C1251">
            <v>0</v>
          </cell>
        </row>
        <row r="1252">
          <cell r="A1252" t="str">
            <v>402000000</v>
          </cell>
          <cell r="B1252" t="str">
            <v>402000000 EDUCACION DE CALIDAD Y CON VALORES PARA FORMAR CIUDADANOS INTEGROS Y COMPETITIVOS</v>
          </cell>
          <cell r="C1252">
            <v>0</v>
          </cell>
        </row>
        <row r="1253">
          <cell r="A1253" t="str">
            <v>402010000</v>
          </cell>
          <cell r="B1253" t="str">
            <v>402010000 PROGRAMA PARA EL MEJORAMIENTO DE LA CALIDAD EN EDUCACION INICIAL, BASICA Y NORMAL</v>
          </cell>
          <cell r="C1253">
            <v>0</v>
          </cell>
        </row>
        <row r="1254">
          <cell r="A1254" t="str">
            <v>402010103</v>
          </cell>
          <cell r="B1254" t="str">
            <v>402010103 ATENCION CON EDUCACION FISICA A LOS ALUMNOS DE EDUCACION INICIAL Y BASICA</v>
          </cell>
          <cell r="C1254">
            <v>0</v>
          </cell>
        </row>
        <row r="1255">
          <cell r="A1255" t="str">
            <v>402010106</v>
          </cell>
          <cell r="B1255" t="str">
            <v>402010106 AMPLIACION DEL TIEMPO DEDICADO A LA JORNADA ESCOLAR EN PRIMARIA</v>
          </cell>
          <cell r="C1255">
            <v>0</v>
          </cell>
        </row>
        <row r="1256">
          <cell r="A1256" t="str">
            <v>402010112</v>
          </cell>
          <cell r="B1256" t="str">
            <v>402010112 ATENDER A LA DIVERSIDAD DE ALUMNOS DE EDUCACION BASICA Y EN SITUACION DE VULNERABILIDAD CON PROGRAMAS ASISTENCIALES Y DE EDUCACION ESPECIALIZADA PARA CADA DIVERSIDAD</v>
          </cell>
          <cell r="C1256">
            <v>0</v>
          </cell>
        </row>
        <row r="1257">
          <cell r="A1257" t="str">
            <v>402010115</v>
          </cell>
          <cell r="B1257" t="str">
            <v>402010115 ATENCION A LOS ALUMNOS DE EDUCACION INICIAL, PREESCOLAR, PRIMARIA Y SECUNDARIA CON SERVICIOS EDUCATIVOS DE CALIDAD</v>
          </cell>
          <cell r="C1257">
            <v>0</v>
          </cell>
        </row>
        <row r="1258">
          <cell r="A1258" t="str">
            <v>402010506</v>
          </cell>
          <cell r="B1258" t="str">
            <v>402010506 EQUIPAMIENTO A LOS ESPACIOS EDUCATIVOS</v>
          </cell>
          <cell r="C1258">
            <v>0</v>
          </cell>
        </row>
        <row r="1259">
          <cell r="A1259" t="str">
            <v>402010509</v>
          </cell>
          <cell r="B1259" t="str">
            <v>402010509 MANTENIMIENTO A LOS ESPACIOS EDUCATIVOS</v>
          </cell>
          <cell r="C1259">
            <v>0</v>
          </cell>
        </row>
        <row r="1260">
          <cell r="A1260" t="str">
            <v>402011003</v>
          </cell>
          <cell r="B1260" t="str">
            <v>402011003 CAPACITACION Y ACTUALIZACION CONTINUA DE FIGURAS EDUCATIVAS</v>
          </cell>
          <cell r="C1260">
            <v>0</v>
          </cell>
        </row>
        <row r="1261">
          <cell r="A1261" t="str">
            <v>402011006</v>
          </cell>
          <cell r="B1261" t="str">
            <v>402011006 FORMACION DE DOCENTES</v>
          </cell>
          <cell r="C1261">
            <v>0</v>
          </cell>
        </row>
        <row r="1262">
          <cell r="A1262" t="str">
            <v>402020000</v>
          </cell>
          <cell r="B1262" t="str">
            <v>402020000 CONSTRUCCION Y MODERNIZACION DE LA INFRAESTRUCTURA Y EQUIPAMIENTO DE LAS INSTITUCIONES EDUCATIVAS</v>
          </cell>
          <cell r="C1262">
            <v>0</v>
          </cell>
        </row>
        <row r="1263">
          <cell r="A1263" t="str">
            <v>402020103</v>
          </cell>
          <cell r="B1263" t="str">
            <v>402020103 DOTACION DE INFRAESTRUCTURA FISICA Y EQUIPAMIENTO EN EDUCACION BASICA</v>
          </cell>
          <cell r="C1263">
            <v>0</v>
          </cell>
        </row>
        <row r="1264">
          <cell r="A1264" t="str">
            <v>402020106</v>
          </cell>
          <cell r="B1264" t="str">
            <v>402020106 DOTACION DE INFRAESTRUCTURA FISICA Y EQUIPAMIENTO EN EDUCACION MEDIA SUPERIOR</v>
          </cell>
          <cell r="C1264">
            <v>0</v>
          </cell>
        </row>
        <row r="1265">
          <cell r="A1265" t="str">
            <v>402020109</v>
          </cell>
          <cell r="B1265" t="str">
            <v>402020109 DOTACION DE INFRAESTRUCTURA FISICA Y EQUIPAMIENTO EN EDUCACION SUPERIOR</v>
          </cell>
          <cell r="C1265">
            <v>0</v>
          </cell>
        </row>
        <row r="1266">
          <cell r="A1266" t="str">
            <v>402020112</v>
          </cell>
          <cell r="B1266" t="str">
            <v>402020112 ADMINISTRACION DE LA INFRAESTRUCTURA FISICA EDUCATIVA Y EQUIPAMIENTO</v>
          </cell>
          <cell r="C1266">
            <v>0</v>
          </cell>
        </row>
        <row r="1267">
          <cell r="A1267" t="str">
            <v>402030000</v>
          </cell>
          <cell r="B1267" t="str">
            <v>402030000 SISTEMA ESTATAL DE TELESECUNDARIA</v>
          </cell>
          <cell r="C1267">
            <v>0</v>
          </cell>
        </row>
        <row r="1268">
          <cell r="A1268" t="str">
            <v>402030103</v>
          </cell>
          <cell r="B1268" t="str">
            <v>402030103 PRESTACION DEL SERVICIO EDUCATIVO</v>
          </cell>
          <cell r="C1268">
            <v>0</v>
          </cell>
        </row>
        <row r="1269">
          <cell r="A1269" t="str">
            <v>402030106</v>
          </cell>
          <cell r="B1269" t="str">
            <v>402030106 IMPLEMENTACION DE ESTRATEGIAS DE FORTALECIMIENTO AL RENDIMIENTO ESCOLAR</v>
          </cell>
          <cell r="C1269">
            <v>0</v>
          </cell>
        </row>
        <row r="1270">
          <cell r="A1270" t="str">
            <v>402030109</v>
          </cell>
          <cell r="B1270" t="str">
            <v>402030109 IMPLEMENTACION DE PROYECTOS EDUCATIVOS DE MEJORA CONTINUA</v>
          </cell>
          <cell r="C1270">
            <v>0</v>
          </cell>
        </row>
        <row r="1271">
          <cell r="A1271" t="str">
            <v>402030503</v>
          </cell>
          <cell r="B1271" t="str">
            <v>402030503 OPERACIÓN DE UN PROGRAMA DE APOYOS COMPENSATORIOS, EN ESCUELAS TELESECUNDARIAS PARA LA DISMINUCIÓN DE LA DESERCIÓN ESCOLAR</v>
          </cell>
          <cell r="C1271">
            <v>0</v>
          </cell>
        </row>
        <row r="1272">
          <cell r="A1272" t="str">
            <v>402030506</v>
          </cell>
          <cell r="B1272" t="str">
            <v>402030506 OTORGAMIENTO DE INCENTIVOS ECONÓMICOS A FIGURAS EDUCATIVAS Y AL PERSONAL DE APOYO Y ASISTENCIA</v>
          </cell>
          <cell r="C1272">
            <v>0</v>
          </cell>
        </row>
        <row r="1273">
          <cell r="A1273" t="str">
            <v>402031003</v>
          </cell>
          <cell r="B1273" t="str">
            <v>402031003 IMPLEMENTACIÓN DE UN PROGRAMA DE  ACTUALIZACIÓN Y CAPACITACIÓN PARA DOCENTES Y DIRECTIVOS</v>
          </cell>
          <cell r="C1273">
            <v>0</v>
          </cell>
        </row>
        <row r="1274">
          <cell r="A1274" t="str">
            <v>402031503</v>
          </cell>
          <cell r="B1274" t="str">
            <v>402031503 GESTION DE CONSTRUCCION Y REHABILITACION DE ESPACIOS EDUCATIVOS</v>
          </cell>
          <cell r="C1274">
            <v>0</v>
          </cell>
        </row>
        <row r="1275">
          <cell r="A1275" t="str">
            <v>402032006</v>
          </cell>
          <cell r="B1275" t="str">
            <v>402032006 SISTEMATIZACION DE ACTIVIDADES DE SEGUIMIENTO, EVALUACION Y RENDICION DE CUENTAS</v>
          </cell>
          <cell r="C1275">
            <v>0</v>
          </cell>
        </row>
        <row r="1276">
          <cell r="A1276" t="str">
            <v>402032009</v>
          </cell>
          <cell r="B1276" t="str">
            <v>402032009 OPERACION DE CONSEJOS DE PARTICIPACION SOCIAL</v>
          </cell>
          <cell r="C1276">
            <v>0</v>
          </cell>
        </row>
        <row r="1277">
          <cell r="A1277" t="str">
            <v>402032012</v>
          </cell>
          <cell r="B1277" t="str">
            <v>402032012 OPERACION EFECTIVA DE LA SUPERVISION ESCOLAR</v>
          </cell>
          <cell r="C1277">
            <v>0</v>
          </cell>
        </row>
        <row r="1278">
          <cell r="A1278" t="str">
            <v>402040000</v>
          </cell>
          <cell r="B1278" t="str">
            <v>402040000 FORTALECIMIENTO, INNOVACION, DESARROLLO Y PROMOCION DE LA CIENCIA Y LA TECNOLOGIA</v>
          </cell>
          <cell r="C1278">
            <v>0</v>
          </cell>
        </row>
        <row r="1279">
          <cell r="A1279" t="str">
            <v>402040103</v>
          </cell>
          <cell r="B1279" t="str">
            <v>402040103 ENTREGA DE APOYO A INVESTIGADORES PARA PUBLICACIONES CIENTIFICAS, ESTANCIAS DE INVESTIGACION POSDOCTORAL Y EVENTOS ACADEMICOS NACIONALES E INTERNACIONALES</v>
          </cell>
          <cell r="C1279">
            <v>0</v>
          </cell>
        </row>
        <row r="1280">
          <cell r="A1280" t="str">
            <v>402040106</v>
          </cell>
          <cell r="B1280" t="str">
            <v>402040106 ENTREGA DE BECAS PARA EGRESADOS DE DOCTORADO DEL ESTADO, PARA SU INCORPORACION AL SISTEMA NACIONAL DE INVESTIGADORES</v>
          </cell>
          <cell r="C1280">
            <v>0</v>
          </cell>
        </row>
        <row r="1281">
          <cell r="A1281" t="str">
            <v>402040503</v>
          </cell>
          <cell r="B1281" t="str">
            <v>402040503 DIVULGACION DEL CONOCIMIENTO CIENTIFICO, TECNOLOGICO Y DE INNOVACION EN LOS SECTORES ACADEMICO Y PRODUCTIVO DEL ESTADO DE DURANGO</v>
          </cell>
          <cell r="C1281">
            <v>0</v>
          </cell>
        </row>
        <row r="1282">
          <cell r="A1282" t="str">
            <v>402040506</v>
          </cell>
          <cell r="B1282" t="str">
            <v>402040506 PROMOCION DE LA CIENCIA, LA TECNOLOGIA Y LA INNOVACION EN EDUCACION BASICA Y MEDIA SUPERIOR EN EL ESTADO</v>
          </cell>
          <cell r="C1282">
            <v>0</v>
          </cell>
        </row>
        <row r="1283">
          <cell r="A1283" t="str">
            <v>402040509</v>
          </cell>
          <cell r="B1283" t="str">
            <v>402040509 PROMOCION DEL REGISTRO DE LA PROPIEDAD INDUSTRIAL E INTELECTUAL EN MATERIA DE CIENCIA, TECNOLOGIA E INNOVACION</v>
          </cell>
          <cell r="C1283">
            <v>0</v>
          </cell>
        </row>
        <row r="1284">
          <cell r="A1284" t="str">
            <v>402041003</v>
          </cell>
          <cell r="B1284" t="str">
            <v>402041003 FORMACION DE REDES DE INVESTIGACION NACIONALES E INTERNACIONALES, PARA EL DESARROLLO SUSTENTABLE DEL ESTADO</v>
          </cell>
          <cell r="C1284">
            <v>0</v>
          </cell>
        </row>
        <row r="1285">
          <cell r="A1285" t="str">
            <v>402041006</v>
          </cell>
          <cell r="B1285" t="str">
            <v>402041006 PARTICIPACION DE LOS SECTORES ACADEMICO Y PRODUCTIVO EN LAS DIVERSAS VENTANILLAS DE FINANCIAMIENTO NACIONAL E INTERNACIONAL PARA EL DESARROLLO CIENTIFICO, TECNOLOGICO Y DE INNOVACION EN EL ESTADO</v>
          </cell>
          <cell r="C1285">
            <v>0</v>
          </cell>
        </row>
        <row r="1286">
          <cell r="A1286" t="str">
            <v>402041009</v>
          </cell>
          <cell r="B1286" t="str">
            <v>402041009 RECONOCIMIENTO A LA MEJOR INVESTIGACION Y TESIS DE POSGRADO EN MATERIA DE CIENCIA, TECNOLOGIA E INNOVACION EN EL ESTADO</v>
          </cell>
          <cell r="C1286">
            <v>0</v>
          </cell>
        </row>
        <row r="1287">
          <cell r="A1287" t="str">
            <v>402041012</v>
          </cell>
          <cell r="B1287" t="str">
            <v>402041012 ONSOLIDACION DE LA AGENDA ESTATAL DE INNOVACION</v>
          </cell>
          <cell r="C1287">
            <v>0</v>
          </cell>
        </row>
        <row r="1288">
          <cell r="A1288" t="str">
            <v>402050000</v>
          </cell>
          <cell r="B1288" t="str">
            <v>402050000 DESARROLLO EN EDUCACION MEDIA SUPERIOR</v>
          </cell>
          <cell r="C1288">
            <v>0</v>
          </cell>
        </row>
        <row r="1289">
          <cell r="A1289" t="str">
            <v>402051506</v>
          </cell>
          <cell r="B1289" t="str">
            <v>402051506 ADQUISICION DE MATERIAL DIDACTICO PERTINENTE</v>
          </cell>
          <cell r="C1289">
            <v>0</v>
          </cell>
        </row>
        <row r="1290">
          <cell r="A1290" t="str">
            <v>402051509</v>
          </cell>
          <cell r="B1290" t="str">
            <v>402051509 ATENCION A ALUMNOS EN ACTIVIDADES EXTRACLASE</v>
          </cell>
          <cell r="C1290">
            <v>0</v>
          </cell>
        </row>
        <row r="1291">
          <cell r="A1291" t="str">
            <v>402051515</v>
          </cell>
          <cell r="B1291" t="str">
            <v>402051515 VINCULACION DE ALUMNOS AL EXTRANJERO EN VERANO</v>
          </cell>
          <cell r="C1291">
            <v>0</v>
          </cell>
        </row>
        <row r="1292">
          <cell r="A1292" t="str">
            <v>402051521</v>
          </cell>
          <cell r="B1292" t="str">
            <v>402051521 ADQUISICION DE INSUMOS PARA LA OPERACION DEL SUBSISTEMA</v>
          </cell>
          <cell r="C1292">
            <v>0</v>
          </cell>
        </row>
        <row r="1293">
          <cell r="A1293" t="str">
            <v>402053509</v>
          </cell>
          <cell r="B1293" t="str">
            <v>402053509 DOTACION DE INFRAESTRUCTURA Y EQUIPAMIENTO A LA DIRECCION GENERAL Y PLANTELES</v>
          </cell>
          <cell r="C1293">
            <v>0</v>
          </cell>
        </row>
        <row r="1294">
          <cell r="A1294" t="str">
            <v>402054003</v>
          </cell>
          <cell r="B1294" t="str">
            <v>402054003 ELABORACION DE NOMINAS</v>
          </cell>
          <cell r="C1294">
            <v>0</v>
          </cell>
        </row>
        <row r="1295">
          <cell r="A1295" t="str">
            <v>402054006</v>
          </cell>
          <cell r="B1295" t="str">
            <v>402054006 ADQUISICION DE INSUMOS</v>
          </cell>
          <cell r="C1295">
            <v>0</v>
          </cell>
        </row>
        <row r="1296">
          <cell r="A1296" t="str">
            <v>402054009</v>
          </cell>
          <cell r="B1296" t="str">
            <v>402054009 LIQUIDACION DE DEUDA A PROVEEDORES</v>
          </cell>
          <cell r="C1296">
            <v>0</v>
          </cell>
        </row>
        <row r="1297">
          <cell r="A1297" t="str">
            <v>402060000</v>
          </cell>
          <cell r="B1297" t="str">
            <v>402060000 EDUCACION PROFESIONAL TECNICA</v>
          </cell>
          <cell r="C1297">
            <v>0</v>
          </cell>
        </row>
        <row r="1298">
          <cell r="A1298" t="str">
            <v>402061003</v>
          </cell>
          <cell r="B1298" t="str">
            <v>402061003 FORMACION DE DOCENTES COMPETENTES</v>
          </cell>
          <cell r="C1298">
            <v>0</v>
          </cell>
        </row>
        <row r="1299">
          <cell r="A1299" t="str">
            <v>402061006</v>
          </cell>
          <cell r="B1299" t="str">
            <v>402061006 MEDICION DE APROVECHAMIENTO ACADEMICO DE LOS ALUMNOS POR SEMESTRE</v>
          </cell>
          <cell r="C1299">
            <v>0</v>
          </cell>
        </row>
        <row r="1300">
          <cell r="A1300" t="str">
            <v>402062503</v>
          </cell>
          <cell r="B1300" t="str">
            <v>402062503 CERTIFICACION A LOS ALUMNOS</v>
          </cell>
          <cell r="C1300">
            <v>0</v>
          </cell>
        </row>
        <row r="1301">
          <cell r="A1301" t="str">
            <v>402062506</v>
          </cell>
          <cell r="B1301" t="str">
            <v>402062506 PROMOCION DE LOS SERVICIOS EDUCATIVOS</v>
          </cell>
          <cell r="C1301">
            <v>0</v>
          </cell>
        </row>
        <row r="1302">
          <cell r="A1302" t="str">
            <v>402063003</v>
          </cell>
          <cell r="B1302" t="str">
            <v>402063003 OBTENCION DE BENEFICIOS</v>
          </cell>
          <cell r="C1302">
            <v>0</v>
          </cell>
        </row>
        <row r="1303">
          <cell r="A1303" t="str">
            <v>402070000</v>
          </cell>
          <cell r="B1303" t="str">
            <v>402070000 ATENCION A LA DEMANDA DE EDUCACION SUPERIOR TECNOLOGICA EN LA REGION NOROESTE DEL ESTADO DE DURANGO</v>
          </cell>
          <cell r="C1303">
            <v>0</v>
          </cell>
        </row>
        <row r="1304">
          <cell r="A1304" t="str">
            <v>402070103</v>
          </cell>
          <cell r="B1304" t="str">
            <v>402070103 REALIZACION DE ACTIVIDADES ADMINISTRATIVAS Y DE APOYO A LA DOCENCIA</v>
          </cell>
          <cell r="C1304">
            <v>0</v>
          </cell>
        </row>
        <row r="1305">
          <cell r="A1305" t="str">
            <v>402070106</v>
          </cell>
          <cell r="B1305" t="str">
            <v>402070106 FORTALECIMIENTO DE LA PARTICIPACION DE ALUMNOS EN ACTIVIDADES CULTURALES, CIVICAS Y DEPORTIVAS</v>
          </cell>
          <cell r="C1305">
            <v>0</v>
          </cell>
        </row>
        <row r="1306">
          <cell r="A1306" t="str">
            <v>402070109</v>
          </cell>
          <cell r="B1306" t="str">
            <v>402070109 FORTALECIMIENTO DE LAS ACTIVIDADES DE CAPACITACION Y ACTUALIZACION DOCENTE Y DE APOYO</v>
          </cell>
          <cell r="C1306">
            <v>0</v>
          </cell>
        </row>
        <row r="1307">
          <cell r="A1307" t="str">
            <v>402070115</v>
          </cell>
          <cell r="B1307" t="str">
            <v>402070115 PROMOCION DE LA OFERTA EDUCATIVA DEL ITSSP EN INSTITUCIONES DE NIVEL MEDIO SUPERIOR DE LA REGION</v>
          </cell>
          <cell r="C1307">
            <v>0</v>
          </cell>
        </row>
        <row r="1308">
          <cell r="A1308" t="str">
            <v>402070118</v>
          </cell>
          <cell r="B1308" t="str">
            <v>402070118 IMPARTICION DE ASIGNATURAS CON ATENCION PERSONALIZADA A ALUMNOS DEL ITSSP</v>
          </cell>
          <cell r="C1308">
            <v>0</v>
          </cell>
        </row>
        <row r="1309">
          <cell r="A1309" t="str">
            <v>402070503</v>
          </cell>
          <cell r="B1309" t="str">
            <v>402070503 MANTENIMIENTO DE LA ACREDITACION DE CARRERAS EN EL ITSSP</v>
          </cell>
          <cell r="C1309">
            <v>0</v>
          </cell>
        </row>
        <row r="1310">
          <cell r="A1310" t="str">
            <v>402070506</v>
          </cell>
          <cell r="B1310" t="str">
            <v>402070506 MANTENIMIENTO DE LA CERTIFICACION DEL SISTEMA DE GESTION DE CALIDAD</v>
          </cell>
          <cell r="C1310">
            <v>0</v>
          </cell>
        </row>
        <row r="1311">
          <cell r="A1311" t="str">
            <v>402070509</v>
          </cell>
          <cell r="B1311" t="str">
            <v>402070509 MANTENIMIENTO DE LA CERTIFICACION DEL SISTEMA DE GESTION AMBIENTAL</v>
          </cell>
          <cell r="C1311">
            <v>0</v>
          </cell>
        </row>
        <row r="1312">
          <cell r="A1312" t="str">
            <v>402070512</v>
          </cell>
          <cell r="B1312" t="str">
            <v>402070512 MANTENIMIENTO DE LA CERTIFICACION DEL SISTEMA DE EQUIDAD DE GENERO</v>
          </cell>
          <cell r="C1312">
            <v>0</v>
          </cell>
        </row>
        <row r="1313">
          <cell r="A1313" t="str">
            <v>402071003</v>
          </cell>
          <cell r="B1313" t="str">
            <v>402071003 FORTALECIMIENTO DE LA PARTICIPACION DE ALUMNOS EN PROGRAMAS EMPRENDEDORES DE INNOVACION Y PROYECTOS DE INVESTIGACION </v>
          </cell>
          <cell r="C1313">
            <v>0</v>
          </cell>
        </row>
        <row r="1314">
          <cell r="A1314" t="str">
            <v>402071009</v>
          </cell>
          <cell r="B1314" t="str">
            <v>402071009 VINCULACION DE ALUMNOS EN EL PROGRAMA DE SERVICIO SOCIAL Y DESARROLLO COMUNITARIO</v>
          </cell>
          <cell r="C1314">
            <v>0</v>
          </cell>
        </row>
        <row r="1315">
          <cell r="A1315" t="str">
            <v>402071012</v>
          </cell>
          <cell r="B1315" t="str">
            <v>402071012 VINCULACION DE ALUMNOS EN RESIDENCIA PROFESIONAL</v>
          </cell>
          <cell r="C1315">
            <v>0</v>
          </cell>
        </row>
        <row r="1316">
          <cell r="A1316" t="str">
            <v>402080000</v>
          </cell>
          <cell r="B1316" t="str">
            <v>402080000 ATENCION A LA DEMANDA DE EDUCACION SUPERIOR TECNOLOGICA</v>
          </cell>
          <cell r="C1316">
            <v>0</v>
          </cell>
        </row>
        <row r="1317">
          <cell r="A1317" t="str">
            <v>402080103</v>
          </cell>
          <cell r="B1317" t="str">
            <v>402080103 GESTIONA LA PLANEACION ESTRATEGICA Y TACTICA DEL INSTITUTO</v>
          </cell>
          <cell r="C1317">
            <v>0</v>
          </cell>
        </row>
        <row r="1318">
          <cell r="A1318" t="str">
            <v>402080106</v>
          </cell>
          <cell r="B1318" t="str">
            <v>402080106 ADMINISTRACION DEL RECURSO FINANCIERO</v>
          </cell>
          <cell r="C1318">
            <v>0</v>
          </cell>
        </row>
        <row r="1319">
          <cell r="A1319" t="str">
            <v>402080109</v>
          </cell>
          <cell r="B1319" t="str">
            <v>402080109 ADMINISTRACION DE RECURSOS HUMANOS</v>
          </cell>
          <cell r="C1319">
            <v>0</v>
          </cell>
        </row>
        <row r="1320">
          <cell r="A1320" t="str">
            <v>402080112</v>
          </cell>
          <cell r="B1320" t="str">
            <v>402080112 SUMINISTRA LOS RECURSOS MATERIALES Y SERVICIOS EN TIEMPO Y FORMA</v>
          </cell>
          <cell r="C1320">
            <v>0</v>
          </cell>
        </row>
        <row r="1321">
          <cell r="A1321" t="str">
            <v>402080115</v>
          </cell>
          <cell r="B1321" t="str">
            <v>402080115 USO SUSTENTABLE Y EFICIENTE DE LOS RECURSOS Y SERVICIOS</v>
          </cell>
          <cell r="C1321">
            <v>0</v>
          </cell>
        </row>
        <row r="1322">
          <cell r="A1322" t="str">
            <v>402080118</v>
          </cell>
          <cell r="B1322" t="str">
            <v>402080118 ADMINISTRACION DE LOS RECURSOS Y SERVICIOS DE FORMA SUSTENTABLE Y EFICIENTE PARA LA OPERATIVIDAD DE LA INSTITUCION</v>
          </cell>
          <cell r="C1322">
            <v>0</v>
          </cell>
        </row>
        <row r="1323">
          <cell r="A1323" t="str">
            <v>402080503</v>
          </cell>
          <cell r="B1323" t="str">
            <v>402080503 GESTION DE PROYECTOS DE INVESTIGACION</v>
          </cell>
          <cell r="C1323">
            <v>0</v>
          </cell>
        </row>
        <row r="1324">
          <cell r="A1324" t="str">
            <v>402080506</v>
          </cell>
          <cell r="B1324" t="str">
            <v>402080506 DESARROLLO DE PROYECTOS DE INVESTIGACION VINCULADOS AL SECTOR PRODUCTIVO</v>
          </cell>
          <cell r="C1324">
            <v>0</v>
          </cell>
        </row>
        <row r="1325">
          <cell r="A1325" t="str">
            <v>402080509</v>
          </cell>
          <cell r="B1325" t="str">
            <v>402080509 DESARROLLO DE PROYECTOS DE INVESTIGACION I+D EN LAS LINEAS INSTITUCIONALES</v>
          </cell>
          <cell r="C1325">
            <v>0</v>
          </cell>
        </row>
        <row r="1326">
          <cell r="A1326" t="str">
            <v>402081003</v>
          </cell>
          <cell r="B1326" t="str">
            <v>402081003 IMPARTICION DE ENSEÑANZA TEORICA CON ALTOS NIVELES ACADEMICOS</v>
          </cell>
          <cell r="C1326">
            <v>0</v>
          </cell>
        </row>
        <row r="1327">
          <cell r="A1327" t="str">
            <v>402081006</v>
          </cell>
          <cell r="B1327" t="str">
            <v>402081006 IMPARTICION DE ENSEÑANZA PRACTICA BASADA EN COMPETENCIAS</v>
          </cell>
          <cell r="C1327">
            <v>0</v>
          </cell>
        </row>
        <row r="1328">
          <cell r="A1328" t="str">
            <v>402081009</v>
          </cell>
          <cell r="B1328" t="str">
            <v>402081009 DISEÑO DE MODULOS DE ESPECIALIDAD</v>
          </cell>
          <cell r="C1328">
            <v>0</v>
          </cell>
        </row>
        <row r="1329">
          <cell r="A1329" t="str">
            <v>402081012</v>
          </cell>
          <cell r="B1329" t="str">
            <v>402081012 IMPLEMENTACION DE ESTRATEGIAS EN APOYO A LA PERMANENCIA DEL ESTUDIANTE</v>
          </cell>
          <cell r="C1329">
            <v>0</v>
          </cell>
        </row>
        <row r="1330">
          <cell r="A1330" t="str">
            <v>402081015</v>
          </cell>
          <cell r="B1330" t="str">
            <v>402081015 IMPARTICION DE EDUCACION A NIVEL POSGRADO</v>
          </cell>
          <cell r="C1330">
            <v>0</v>
          </cell>
        </row>
        <row r="1331">
          <cell r="A1331" t="str">
            <v>402084003</v>
          </cell>
          <cell r="B1331" t="str">
            <v>402084003 DESARROLLO DE VISITAS</v>
          </cell>
          <cell r="C1331">
            <v>0</v>
          </cell>
        </row>
        <row r="1332">
          <cell r="A1332" t="str">
            <v>402084006</v>
          </cell>
          <cell r="B1332" t="str">
            <v>402084006 GENERACION DE CONVENIOS DE VINCULACION Y PREPARACION DEL ALUMNO PARA AFRONTAR LA REALIDAD LABORAL</v>
          </cell>
          <cell r="C1332">
            <v>0</v>
          </cell>
        </row>
        <row r="1333">
          <cell r="A1333" t="str">
            <v>402084009</v>
          </cell>
          <cell r="B1333" t="str">
            <v>402084009 OFRECIMIENTO DE SERVICIOS TECNOLOGICOS ESPECIALIZADOS A LAS EMPRESAS</v>
          </cell>
          <cell r="C1333">
            <v>0</v>
          </cell>
        </row>
        <row r="1334">
          <cell r="A1334" t="str">
            <v>402084012</v>
          </cell>
          <cell r="B1334" t="str">
            <v>402084012 APOYO A LA CREACION DE NUEVAS EMPRESAS</v>
          </cell>
          <cell r="C1334">
            <v>0</v>
          </cell>
        </row>
        <row r="1335">
          <cell r="A1335" t="str">
            <v>402090000</v>
          </cell>
          <cell r="B1335" t="str">
            <v>402090000 EDUCACION SUPERIOR TECNOLOGICA</v>
          </cell>
          <cell r="C1335">
            <v>0</v>
          </cell>
        </row>
        <row r="1336">
          <cell r="A1336" t="str">
            <v>402090103</v>
          </cell>
          <cell r="B1336" t="str">
            <v>402090103 CAPACITACION Y ACTUALIZACION DEL PERSONAL DOCENTE</v>
          </cell>
          <cell r="C1336">
            <v>0</v>
          </cell>
        </row>
        <row r="1337">
          <cell r="A1337" t="str">
            <v>402090106</v>
          </cell>
          <cell r="B1337" t="str">
            <v>402090106 ENTREGA DE APOYOS ECONOMICOS A ALUMNOS CON ESCASOS RECURSOS</v>
          </cell>
          <cell r="C1337">
            <v>0</v>
          </cell>
        </row>
        <row r="1338">
          <cell r="A1338" t="str">
            <v>402090109</v>
          </cell>
          <cell r="B1338" t="str">
            <v>402090109 FOMENTO DE LA PARTICIPACION DE ALUMNOS EN EVENTOS ACADEMICOS</v>
          </cell>
          <cell r="C1338">
            <v>0</v>
          </cell>
        </row>
        <row r="1339">
          <cell r="A1339" t="str">
            <v>402090112</v>
          </cell>
          <cell r="B1339" t="str">
            <v>402090112 IMPLEMETACION DE ESTRATEGIAS DE APOYO AL RENDIMIENTO ACADEMICO</v>
          </cell>
          <cell r="C1339">
            <v>0</v>
          </cell>
        </row>
        <row r="1340">
          <cell r="A1340" t="str">
            <v>402090115</v>
          </cell>
          <cell r="B1340" t="str">
            <v>402090115 IMPLEMETACION DE ESTRATEGIAS EN APOYO A LA PERMANENCIA DEL ESTUDIANTE</v>
          </cell>
          <cell r="C1340">
            <v>0</v>
          </cell>
        </row>
        <row r="1341">
          <cell r="A1341" t="str">
            <v>402090118</v>
          </cell>
          <cell r="B1341" t="str">
            <v>402090118 INCORPORACION DEL ALUMNADO EN PROYECTOS DE DESARROLLO TECNOLOGICO E INVESTIGACION APLICADA</v>
          </cell>
          <cell r="C1341">
            <v>0</v>
          </cell>
        </row>
        <row r="1342">
          <cell r="A1342" t="str">
            <v>402090121</v>
          </cell>
          <cell r="B1342" t="str">
            <v>402090121 PARTICIPACION EN EL PROGRAMA DE ESTIMULO DOCENTE</v>
          </cell>
          <cell r="C1342">
            <v>0</v>
          </cell>
        </row>
        <row r="1343">
          <cell r="A1343" t="str">
            <v>402090503</v>
          </cell>
          <cell r="B1343" t="str">
            <v>402090503 FORTALECIMIENTO DEL SISTEMA DE GESTION CALIDAD</v>
          </cell>
          <cell r="C1343">
            <v>0</v>
          </cell>
        </row>
        <row r="1344">
          <cell r="A1344" t="str">
            <v>402090506</v>
          </cell>
          <cell r="B1344" t="str">
            <v>402090506 IMPLEMENTACION DEL SISTEMA DE GESTION AMBIENTAL</v>
          </cell>
          <cell r="C1344">
            <v>0</v>
          </cell>
        </row>
        <row r="1345">
          <cell r="A1345" t="str">
            <v>402090509</v>
          </cell>
          <cell r="B1345" t="str">
            <v>402090509 DESPLIEGUE DEL MODELO DE EQUIDAD DE GENERO EN EL INSTITUTO</v>
          </cell>
          <cell r="C1345">
            <v>0</v>
          </cell>
        </row>
        <row r="1346">
          <cell r="A1346" t="str">
            <v>402091003</v>
          </cell>
          <cell r="B1346" t="str">
            <v>402091003 CONSERVACION DE EQUIPO E INFRAESTRUCTURA DEL INSTITUTO EN OPTIMAS CONDICIONES</v>
          </cell>
          <cell r="C1346">
            <v>0</v>
          </cell>
        </row>
        <row r="1347">
          <cell r="A1347" t="str">
            <v>402091006</v>
          </cell>
          <cell r="B1347" t="str">
            <v>402091006 FORTALECIMIENTO DE EQUIPO NECESARIO PARA EL DESARROLLO DE ACTIVIDADES DE APRENDIZAJE SEGUN LA ESPECIALIDAD DEL ALUMNO</v>
          </cell>
          <cell r="C1347">
            <v>0</v>
          </cell>
        </row>
        <row r="1348">
          <cell r="A1348" t="str">
            <v>402091009</v>
          </cell>
          <cell r="B1348" t="str">
            <v>402091009 FORTALECIMIENTO DE ESPACIOS PARA EL DESARROLLO DE ACTIVIDADES DE APRENDIZAJE SEGUN LA ESPECIALIDAD DEL ALUMNO</v>
          </cell>
          <cell r="C1348">
            <v>0</v>
          </cell>
        </row>
        <row r="1349">
          <cell r="A1349" t="str">
            <v>402091503</v>
          </cell>
          <cell r="B1349" t="str">
            <v>402091503 EJECUCION DEL PROGRAMA DE VINCULO COMUNITARIO FORMATIVO</v>
          </cell>
          <cell r="C1349">
            <v>0</v>
          </cell>
        </row>
        <row r="1350">
          <cell r="A1350" t="str">
            <v>402091506</v>
          </cell>
          <cell r="B1350" t="str">
            <v>402091506 FOMENTO DE ACTIVIDADES DE VINCULO COMUNITARIO ASISTENCIAL</v>
          </cell>
          <cell r="C1350">
            <v>0</v>
          </cell>
        </row>
        <row r="1351">
          <cell r="A1351" t="str">
            <v>402091509</v>
          </cell>
          <cell r="B1351" t="str">
            <v>402091509 PROPICIAR PROYECTOS DE VINCULO COMUNITARIO PRODUCTIVO</v>
          </cell>
          <cell r="C1351">
            <v>0</v>
          </cell>
        </row>
        <row r="1352">
          <cell r="A1352" t="str">
            <v>402092003</v>
          </cell>
          <cell r="B1352" t="str">
            <v>402092003 ADMINISTRACION DEL PROGRAMA DE VISITAS A EMPRESAS</v>
          </cell>
          <cell r="C1352">
            <v>0</v>
          </cell>
        </row>
        <row r="1353">
          <cell r="A1353" t="str">
            <v>402092006</v>
          </cell>
          <cell r="B1353" t="str">
            <v>402092006 ADMINSITRACION DEL BANCO DE CONVENIOS INSTITUCIONAL</v>
          </cell>
          <cell r="C1353">
            <v>0</v>
          </cell>
        </row>
        <row r="1354">
          <cell r="A1354" t="str">
            <v>402092009</v>
          </cell>
          <cell r="B1354" t="str">
            <v>402092009 IMPLEMENTACION DEL PROGRAMA DE TRASFERENCIA TECNOLOGICA</v>
          </cell>
          <cell r="C1354">
            <v>0</v>
          </cell>
        </row>
        <row r="1355">
          <cell r="A1355" t="str">
            <v>402092012</v>
          </cell>
          <cell r="B1355" t="str">
            <v>402092012 VINCULACION ACADEMICA CON OTRAS INSTITUCIONES EDUCATIVAS</v>
          </cell>
          <cell r="C1355">
            <v>0</v>
          </cell>
        </row>
        <row r="1356">
          <cell r="A1356" t="str">
            <v>402092015</v>
          </cell>
          <cell r="B1356" t="str">
            <v>402092015 VINCULACION SOCIAL A TRAVES DEL PROGRAMA VINCULO COMUNITARIO</v>
          </cell>
          <cell r="C1356">
            <v>0</v>
          </cell>
        </row>
        <row r="1357">
          <cell r="A1357" t="str">
            <v>402092018</v>
          </cell>
          <cell r="B1357" t="str">
            <v>402092018 PRESTACION DE SERVICIOS EXTERNOS</v>
          </cell>
          <cell r="C1357">
            <v>0</v>
          </cell>
        </row>
        <row r="1358">
          <cell r="A1358" t="str">
            <v>402092503</v>
          </cell>
          <cell r="B1358" t="str">
            <v>402092503 CONSOLIDACION DE UN AMBIENTE LABORAL FAVORABLE</v>
          </cell>
          <cell r="C1358">
            <v>0</v>
          </cell>
        </row>
        <row r="1359">
          <cell r="A1359" t="str">
            <v>402092506</v>
          </cell>
          <cell r="B1359" t="str">
            <v>402092506 CAPACITACION DEL PERSONAL ADMINISTRATIVO</v>
          </cell>
          <cell r="C1359">
            <v>0</v>
          </cell>
        </row>
        <row r="1360">
          <cell r="A1360" t="str">
            <v>402100000</v>
          </cell>
          <cell r="B1360" t="str">
            <v>402100000 EDUCACION SUPERIOR TECNOLOGICA DE CALIDAD EN EL NORTE DE DURANGO</v>
          </cell>
          <cell r="C1360">
            <v>0</v>
          </cell>
        </row>
        <row r="1361">
          <cell r="A1361" t="str">
            <v>402100103</v>
          </cell>
          <cell r="B1361" t="str">
            <v>402100103 ACCESO A FUENTES DE INFORMACION FISICA Y VIRTUAL</v>
          </cell>
          <cell r="C1361">
            <v>0</v>
          </cell>
        </row>
        <row r="1362">
          <cell r="A1362" t="str">
            <v>402100106</v>
          </cell>
          <cell r="B1362" t="str">
            <v>402100106 AUMENTO DE LA COBERTURA A NIVEL LICENCIATURA EN LA ZONA DE INFLUENCIA DEL INSTITUTO</v>
          </cell>
          <cell r="C1362">
            <v>0</v>
          </cell>
        </row>
        <row r="1363">
          <cell r="A1363" t="str">
            <v>402100109</v>
          </cell>
          <cell r="B1363" t="str">
            <v>402100109 CERTIFICACION DE LOS PROCESOS DE CALIDAD, AMBIENTAL Y DE EQUIDAD DE GENERO</v>
          </cell>
          <cell r="C1363">
            <v>0</v>
          </cell>
        </row>
        <row r="1364">
          <cell r="A1364" t="str">
            <v>402100112</v>
          </cell>
          <cell r="B1364" t="str">
            <v>402100112 IMPULSO A LA FORMACION DE LOS ALUMNOS A TRAVES DE BECAS Y TUTORIAS</v>
          </cell>
          <cell r="C1364">
            <v>0</v>
          </cell>
        </row>
        <row r="1365">
          <cell r="A1365" t="str">
            <v>402100115</v>
          </cell>
          <cell r="B1365" t="str">
            <v>402100115 LOGRO DE UNA EDUCACION INTEGRAL DE LOS ALUMNOS A TRAVES DE ACTIVIDADES CULTURALES, CIVICAS, DEPORTIVAS Y DE ACCESO A UNA SEGUNDA LENGUA</v>
          </cell>
          <cell r="C1365">
            <v>0</v>
          </cell>
        </row>
        <row r="1366">
          <cell r="A1366" t="str">
            <v>402100118</v>
          </cell>
          <cell r="B1366" t="str">
            <v>402100118 PARTICIPACION DE ESTUDIANTES EN EVENTOS DE CIENCIAS BASICAS Y SEMANAS ACADEMICAS</v>
          </cell>
          <cell r="C1366">
            <v>0</v>
          </cell>
        </row>
        <row r="1367">
          <cell r="A1367" t="str">
            <v>402100503</v>
          </cell>
          <cell r="B1367" t="str">
            <v>402100503 ACTUALIZACION DEL PERSONAL ADMINISTRATIVO, DIRECTIVO Y DE APOYO</v>
          </cell>
          <cell r="C1367">
            <v>0</v>
          </cell>
        </row>
        <row r="1368">
          <cell r="A1368" t="str">
            <v>402100506</v>
          </cell>
          <cell r="B1368" t="str">
            <v>402100506 ACTUALIZACION Y FORMACION PROFESIONAL DE LOS DOCENTES</v>
          </cell>
          <cell r="C1368">
            <v>0</v>
          </cell>
        </row>
        <row r="1369">
          <cell r="A1369" t="str">
            <v>402100512</v>
          </cell>
          <cell r="B1369" t="str">
            <v>402100512 PARTICIPACION DE LOS DOCENTES EN REDES DE INVESTIGACION</v>
          </cell>
          <cell r="C1369">
            <v>0</v>
          </cell>
        </row>
        <row r="1370">
          <cell r="A1370" t="str">
            <v>402101003</v>
          </cell>
          <cell r="B1370" t="str">
            <v>402101003 CONFORMACION DEL CUERPO ACADEMICO DEL INSTITUTO</v>
          </cell>
          <cell r="C1370">
            <v>0</v>
          </cell>
        </row>
        <row r="1371">
          <cell r="A1371" t="str">
            <v>402101006</v>
          </cell>
          <cell r="B1371" t="str">
            <v>402101006 CONSOLIDACION Y OPERACION DEL CONSEJO DE VINCULACION DEL INSTITUTO</v>
          </cell>
          <cell r="C1371">
            <v>0</v>
          </cell>
        </row>
        <row r="1372">
          <cell r="A1372" t="str">
            <v>402101009</v>
          </cell>
          <cell r="B1372" t="str">
            <v>402101009 DIFUSION DE CONOCIMIENTOS CULTURALES, CIENTIFICOS Y TECNOLOGICOS A TRAVES DE LA ESTACION DE RADIO DEL INSTITUTO</v>
          </cell>
          <cell r="C1372">
            <v>0</v>
          </cell>
        </row>
        <row r="1373">
          <cell r="A1373" t="str">
            <v>402101012</v>
          </cell>
          <cell r="B1373" t="str">
            <v>402101012 REALIZACION DE RESIDENCIAS PROFESIONALES Y SERVICIO SOCIAL</v>
          </cell>
          <cell r="C1373">
            <v>0</v>
          </cell>
        </row>
        <row r="1374">
          <cell r="A1374" t="str">
            <v>402101015</v>
          </cell>
          <cell r="B1374" t="str">
            <v>402101015 TRANSPARENTACION DEL EJERCICIO EN INFORME DE RENDICION DE CUENTAS 2013</v>
          </cell>
          <cell r="C1374">
            <v>0</v>
          </cell>
        </row>
        <row r="1375">
          <cell r="A1375" t="str">
            <v>402101018</v>
          </cell>
          <cell r="B1375" t="str">
            <v>402101018 USO DE LAS TICS POR PARTE DE LOS DOCENTES</v>
          </cell>
          <cell r="C1375">
            <v>0</v>
          </cell>
        </row>
        <row r="1376">
          <cell r="A1376" t="str">
            <v>402110000</v>
          </cell>
          <cell r="B1376" t="str">
            <v>402110000 EDUCACION SUPERIOR TECNOLOGICA CON ACTITUD, CONOCIMIENTO Y DESEMPEÑO</v>
          </cell>
          <cell r="C1376">
            <v>0</v>
          </cell>
        </row>
        <row r="1377">
          <cell r="A1377" t="str">
            <v>402110103</v>
          </cell>
          <cell r="B1377" t="str">
            <v>402110103 REALIZACION DEL SEGUIMIENTO A EGRESADOS</v>
          </cell>
          <cell r="C1377">
            <v>0</v>
          </cell>
        </row>
        <row r="1378">
          <cell r="A1378" t="str">
            <v>402110106</v>
          </cell>
          <cell r="B1378" t="str">
            <v>402110106 DIFUSION DE LA OFERTA EDUCATIVA DE LA UTD</v>
          </cell>
          <cell r="C1378">
            <v>0</v>
          </cell>
        </row>
        <row r="1379">
          <cell r="A1379" t="str">
            <v>402110109</v>
          </cell>
          <cell r="B1379" t="str">
            <v>402110109 REALIZACION DE ACTIVIDADES EXTRAESCOLARES</v>
          </cell>
          <cell r="C1379">
            <v>0</v>
          </cell>
        </row>
        <row r="1380">
          <cell r="A1380" t="str">
            <v>402110112</v>
          </cell>
          <cell r="B1380" t="str">
            <v>402110112 REALIZACION DE ACTIVIDADES EN INTERNALIZACIÓN</v>
          </cell>
          <cell r="C1380">
            <v>0</v>
          </cell>
        </row>
        <row r="1381">
          <cell r="A1381" t="str">
            <v>402110503</v>
          </cell>
          <cell r="B1381" t="str">
            <v>402110503 IMPARTICION DE LA CAPACITACION</v>
          </cell>
          <cell r="C1381">
            <v>0</v>
          </cell>
        </row>
        <row r="1382">
          <cell r="A1382" t="str">
            <v>402110506</v>
          </cell>
          <cell r="B1382" t="str">
            <v>402110506 EVALUACION DE LA CAPACITACION</v>
          </cell>
          <cell r="C1382">
            <v>0</v>
          </cell>
        </row>
        <row r="1383">
          <cell r="A1383" t="str">
            <v>402111003</v>
          </cell>
          <cell r="B1383" t="str">
            <v>402111003 OFRECECIMIENTO DE SERVICIOS A LA COMUNIDAD</v>
          </cell>
          <cell r="C1383">
            <v>0</v>
          </cell>
        </row>
        <row r="1384">
          <cell r="A1384" t="str">
            <v>402111006</v>
          </cell>
          <cell r="B1384" t="str">
            <v>402111006 INFRESTRUCTURA INSTALADA</v>
          </cell>
          <cell r="C1384">
            <v>0</v>
          </cell>
        </row>
        <row r="1385">
          <cell r="A1385" t="str">
            <v>402111009</v>
          </cell>
          <cell r="B1385" t="str">
            <v>402111009 OTORGAMIENTO DE APOYOS A LOS ALUMNOS DE LA UTD</v>
          </cell>
          <cell r="C1385">
            <v>0</v>
          </cell>
        </row>
        <row r="1386">
          <cell r="A1386" t="str">
            <v>402111012</v>
          </cell>
          <cell r="B1386" t="str">
            <v>402111012 REALIZACION DE ACTIVIDADES ACADEMICAS</v>
          </cell>
          <cell r="C1386">
            <v>0</v>
          </cell>
        </row>
        <row r="1387">
          <cell r="A1387" t="str">
            <v>402111015</v>
          </cell>
          <cell r="B1387" t="str">
            <v>402111015 ATENCION DE ALUMNOS INSCRITOS</v>
          </cell>
          <cell r="C1387">
            <v>0</v>
          </cell>
        </row>
        <row r="1388">
          <cell r="A1388" t="str">
            <v>402111018</v>
          </cell>
          <cell r="B1388" t="str">
            <v>402111018 APERTURA DE LA UNIVERSIDAD BILINGÜE, INTERNACIONAL Y SUSTENTABLE</v>
          </cell>
          <cell r="C1388">
            <v>0</v>
          </cell>
        </row>
        <row r="1389">
          <cell r="A1389" t="str">
            <v>402120000</v>
          </cell>
          <cell r="B1389" t="str">
            <v>402120000 MEJORAMIENTO DE LA CALIDAD</v>
          </cell>
          <cell r="C1389">
            <v>0</v>
          </cell>
        </row>
        <row r="1390">
          <cell r="A1390" t="str">
            <v>402120103</v>
          </cell>
          <cell r="B1390" t="str">
            <v>402120103 CAPACITACION DE DOCENTES</v>
          </cell>
          <cell r="C1390">
            <v>0</v>
          </cell>
        </row>
        <row r="1391">
          <cell r="A1391" t="str">
            <v>402120106</v>
          </cell>
          <cell r="B1391" t="str">
            <v>402120106 PRACTICAS Y VISITAS EDUCATIVAS</v>
          </cell>
          <cell r="C1391">
            <v>0</v>
          </cell>
        </row>
        <row r="1392">
          <cell r="A1392" t="str">
            <v>402120109</v>
          </cell>
          <cell r="B1392" t="str">
            <v>402120109 VINCULACION Y EFICIENCIA TERMINAL</v>
          </cell>
          <cell r="C1392">
            <v>0</v>
          </cell>
        </row>
        <row r="1393">
          <cell r="A1393" t="str">
            <v>402120112</v>
          </cell>
          <cell r="B1393" t="str">
            <v>402120112 CERTIFICACION DE ALUMNOS CON EL MODELO EDUCATIVO</v>
          </cell>
          <cell r="C1393">
            <v>0</v>
          </cell>
        </row>
        <row r="1394">
          <cell r="A1394" t="str">
            <v>402120115</v>
          </cell>
          <cell r="B1394" t="str">
            <v>402120115 ADQUISICION DE EQUIPAMIENTO</v>
          </cell>
          <cell r="C1394">
            <v>0</v>
          </cell>
        </row>
        <row r="1395">
          <cell r="A1395" t="str">
            <v>402120118</v>
          </cell>
          <cell r="B1395" t="str">
            <v>402120118 GESTION DE INFRAESTRUCTURA</v>
          </cell>
          <cell r="C1395">
            <v>0</v>
          </cell>
        </row>
        <row r="1396">
          <cell r="A1396" t="str">
            <v>402120121</v>
          </cell>
          <cell r="B1396" t="str">
            <v>402120121 MANTENIMIENTO DE EQUIPO E INFRAESTRUCTURA</v>
          </cell>
          <cell r="C1396">
            <v>0</v>
          </cell>
        </row>
        <row r="1397">
          <cell r="A1397" t="str">
            <v>402120124</v>
          </cell>
          <cell r="B1397" t="str">
            <v>402120124 CERTIFICACION DE PE</v>
          </cell>
          <cell r="C1397">
            <v>0</v>
          </cell>
        </row>
        <row r="1398">
          <cell r="A1398" t="str">
            <v>402120127</v>
          </cell>
          <cell r="B1398" t="str">
            <v>402120127 CERTIFICACION ISO 9001:2015</v>
          </cell>
          <cell r="C1398">
            <v>0</v>
          </cell>
        </row>
        <row r="1399">
          <cell r="A1399" t="str">
            <v>402120503</v>
          </cell>
          <cell r="B1399" t="str">
            <v>402120503 GESTION DE BECAS</v>
          </cell>
          <cell r="C1399">
            <v>0</v>
          </cell>
        </row>
        <row r="1400">
          <cell r="A1400" t="str">
            <v>402120506</v>
          </cell>
          <cell r="B1400" t="str">
            <v>402120506 GESTION DE BECAS DE TRANSPORTE Y ALIMENTACION A ESTUDIANTES DE FAMILIAS DE ESCASOS RECURSOS</v>
          </cell>
          <cell r="C1400">
            <v>0</v>
          </cell>
        </row>
        <row r="1401">
          <cell r="A1401" t="str">
            <v>402120512</v>
          </cell>
          <cell r="B1401" t="str">
            <v>402120512 PROMOCION DE CONVOCATORIAS</v>
          </cell>
          <cell r="C1401">
            <v>0</v>
          </cell>
        </row>
        <row r="1402">
          <cell r="A1402" t="str">
            <v>402121003</v>
          </cell>
          <cell r="B1402" t="str">
            <v>402121003 SEGUIMIENTO DEL EQUIPAMIENTO PARA AULAS Y LABORATORIOS</v>
          </cell>
          <cell r="C1402">
            <v>0</v>
          </cell>
        </row>
        <row r="1403">
          <cell r="A1403" t="str">
            <v>402121006</v>
          </cell>
          <cell r="B1403" t="str">
            <v>402121006 GESTION DE LA INFRAESTRUCTURA QUE GARANTICE EL FUNCIONAMIENTO DE LA UNIVERSIDAD</v>
          </cell>
          <cell r="C1403">
            <v>0</v>
          </cell>
        </row>
        <row r="1404">
          <cell r="A1404" t="str">
            <v>402121503</v>
          </cell>
          <cell r="B1404" t="str">
            <v>402121503 CAMPAÑA DE DIFUSION Y CAPTACION DE ALUMNOS</v>
          </cell>
          <cell r="C1404">
            <v>0</v>
          </cell>
        </row>
        <row r="1405">
          <cell r="A1405" t="str">
            <v>402121506</v>
          </cell>
          <cell r="B1405" t="str">
            <v>402121506 CAMPAÑA DE RETENCION DE ALUMNOS</v>
          </cell>
          <cell r="C1405">
            <v>0</v>
          </cell>
        </row>
        <row r="1406">
          <cell r="A1406" t="str">
            <v>402121509</v>
          </cell>
          <cell r="B1406" t="str">
            <v>402121509 VINCULACION  DEL ESTUDIANTE CON LAS EMPRESAS, INSTITUCIONES E INDUSTRIAS</v>
          </cell>
          <cell r="C1406">
            <v>0</v>
          </cell>
        </row>
        <row r="1407">
          <cell r="A1407" t="str">
            <v>402122003</v>
          </cell>
          <cell r="B1407" t="str">
            <v>402122003 OPERACION DE SERVICIOS BASICOS</v>
          </cell>
          <cell r="C1407">
            <v>0</v>
          </cell>
        </row>
        <row r="1408">
          <cell r="A1408" t="str">
            <v>402122006</v>
          </cell>
          <cell r="B1408" t="str">
            <v>402122006 EMISION DE ESTADOS FINANCIEROS</v>
          </cell>
          <cell r="C1408">
            <v>0</v>
          </cell>
        </row>
        <row r="1409">
          <cell r="A1409" t="str">
            <v>402130000</v>
          </cell>
          <cell r="B1409" t="str">
            <v>402130000 EDUCACION SUPERIOR TECNOLOGICA DE CALIDAD</v>
          </cell>
          <cell r="C1409">
            <v>0</v>
          </cell>
        </row>
        <row r="1410">
          <cell r="A1410" t="str">
            <v>402130106</v>
          </cell>
          <cell r="B1410" t="str">
            <v>402130106 DESARROLLO DE UN PROGRAMA DE GESTION INSTITUCIONAL PERMANENTE</v>
          </cell>
          <cell r="C1410">
            <v>0</v>
          </cell>
        </row>
        <row r="1411">
          <cell r="A1411" t="str">
            <v>402130109</v>
          </cell>
          <cell r="B1411" t="str">
            <v>402130109 PLANIFICACION Y ATENCION DE LAS NECESIDADES INSTITUCIONALES  CON TRANSPARENCIA EN LA APLICACION DE LOS RECURSOS</v>
          </cell>
          <cell r="C1411">
            <v>0</v>
          </cell>
        </row>
        <row r="1412">
          <cell r="A1412" t="str">
            <v>402130112</v>
          </cell>
          <cell r="B1412" t="str">
            <v>402130112 OPERACION DE UN PROGRAMA DE VINCULACION CON LAS INSTANCIAS DE LOS GOBIERNOS FEDERAL Y ESTATAL E INSTITUCIONES DE EDUCACION SUPERIOR DEL PAIS</v>
          </cell>
          <cell r="C1412">
            <v>0</v>
          </cell>
        </row>
        <row r="1413">
          <cell r="A1413" t="str">
            <v>402130503</v>
          </cell>
          <cell r="B1413" t="str">
            <v>402130503 ACREDITACION POR LOS CIEES DE LOS PROGRAMAS EDUCATIVOS QUE LA UNIVERSIDAD  OFRECE</v>
          </cell>
          <cell r="C1413">
            <v>0</v>
          </cell>
        </row>
        <row r="1414">
          <cell r="A1414" t="str">
            <v>402130506</v>
          </cell>
          <cell r="B1414" t="str">
            <v>402130506 ADQUISICION Y MANTENIMIENTO DE EQUIPOS QUE PERMITAN LA REALIZACION DE PRACTICAS PARA EL DESARROLLO DE LAS COMPETENCIAS DE LOS ALUMNOS</v>
          </cell>
          <cell r="C1414">
            <v>0</v>
          </cell>
        </row>
        <row r="1415">
          <cell r="A1415" t="str">
            <v>402130509</v>
          </cell>
          <cell r="B1415" t="str">
            <v>402130509 OPERACION DE UN PROGRAMA DE PERTINECIA DE LAS CARRERAS DE LA UNIVERSIDAD TECNOLOGICA DE LA LAGUNA DURANGO</v>
          </cell>
          <cell r="C1415">
            <v>0</v>
          </cell>
        </row>
        <row r="1416">
          <cell r="A1416" t="str">
            <v>402130512</v>
          </cell>
          <cell r="B1416" t="str">
            <v>402130512 MEJORAMIENTO DEL APROVECHAMIENTO ACADEMICO</v>
          </cell>
          <cell r="C1416">
            <v>0</v>
          </cell>
        </row>
        <row r="1417">
          <cell r="A1417" t="str">
            <v>402130515</v>
          </cell>
          <cell r="B1417" t="str">
            <v>402130515 CAPACITACION DEL PERSONAL ACADEMICO</v>
          </cell>
          <cell r="C1417">
            <v>0</v>
          </cell>
        </row>
        <row r="1418">
          <cell r="A1418" t="str">
            <v>402131003</v>
          </cell>
          <cell r="B1418" t="str">
            <v>402131003 DESARROLLO DE LA FORMACION CONTINUA PARA EGRESADOS</v>
          </cell>
          <cell r="C1418">
            <v>0</v>
          </cell>
        </row>
        <row r="1419">
          <cell r="A1419" t="str">
            <v>402131006</v>
          </cell>
          <cell r="B1419" t="str">
            <v>402131006 SEGUIMIENTO DE EGRESADOS PARA SU COLOCACION EN EL MERCADO LABORAL</v>
          </cell>
          <cell r="C1419">
            <v>0</v>
          </cell>
        </row>
        <row r="1420">
          <cell r="A1420" t="str">
            <v>402131009</v>
          </cell>
          <cell r="B1420" t="str">
            <v>402131009 POSICIONAMIENTO DE LA INSTITUCION Y DE SUS PROGRAMAS EDUCATIVOS QUE GARANTICE LA CAPTACION DE ALUMNOS</v>
          </cell>
          <cell r="C1420">
            <v>0</v>
          </cell>
        </row>
        <row r="1421">
          <cell r="A1421" t="str">
            <v>402131012</v>
          </cell>
          <cell r="B1421" t="str">
            <v>402131012 REALIZACION DE CONVENIOS DE COLABORACION CON SECTORES PUBLICO Y PRIVADO</v>
          </cell>
          <cell r="C1421">
            <v>0</v>
          </cell>
        </row>
        <row r="1422">
          <cell r="A1422" t="str">
            <v>402131503</v>
          </cell>
          <cell r="B1422" t="str">
            <v>402131503 MEJORAMIENTO DEL INGRESO, PERMANENCIA Y EGRESO DE LOS ALUMNOS</v>
          </cell>
          <cell r="C1422">
            <v>0</v>
          </cell>
        </row>
        <row r="1423">
          <cell r="A1423" t="str">
            <v>402131512</v>
          </cell>
          <cell r="B1423" t="str">
            <v>402131512 IMPLEMENTACION DE SERVICIOS BIBLIOTECARIOS PARA LA ATENCION DE LOS ALUMNOS</v>
          </cell>
          <cell r="C1423">
            <v>0</v>
          </cell>
        </row>
        <row r="1424">
          <cell r="A1424" t="str">
            <v>402131515</v>
          </cell>
          <cell r="B1424" t="str">
            <v>402131515 DESARROLLO DE ACTIVIDADES DE FORMACION INTEGRAL DE LOS ESTUDIANTES</v>
          </cell>
          <cell r="C1424">
            <v>0</v>
          </cell>
        </row>
        <row r="1425">
          <cell r="A1425" t="str">
            <v>402132003</v>
          </cell>
          <cell r="B1425" t="str">
            <v>402132003 INCLUSION DE PERSONAS CON DISCAPACIDAD EN ESCUELAS DE EDUCACION MEDIA SUPERIOR</v>
          </cell>
          <cell r="C1425">
            <v>0</v>
          </cell>
        </row>
        <row r="1426">
          <cell r="A1426" t="str">
            <v>402132006</v>
          </cell>
          <cell r="B1426" t="str">
            <v>402132006 CAPACITACION DEL PERSONAL PARA ATENCION A PERSONAS CON DISCAPACIDAD</v>
          </cell>
          <cell r="C1426">
            <v>0</v>
          </cell>
        </row>
        <row r="1427">
          <cell r="A1427" t="str">
            <v>402132009</v>
          </cell>
          <cell r="B1427" t="str">
            <v>402132009 ADECUACION DE ESPACIOS DEL CAMPUS UNIVERSITARIO PARA FACILITAR EL ACCESO DE JOVENES CON DISCAPACIDAD</v>
          </cell>
          <cell r="C1427">
            <v>0</v>
          </cell>
        </row>
        <row r="1428">
          <cell r="A1428" t="str">
            <v>402132012</v>
          </cell>
          <cell r="B1428" t="str">
            <v>402132012 ADQUISICION DE EQUIPO ESPECIALIZADO PARA FACILITAR LAS ACTIVIDADES ACADEMICAS DE LAS PERSONAS CON DISCAPACIDAD</v>
          </cell>
          <cell r="C1428">
            <v>0</v>
          </cell>
        </row>
        <row r="1429">
          <cell r="A1429" t="str">
            <v>402140000</v>
          </cell>
          <cell r="B1429" t="str">
            <v>402140000 EDUCACION SUPERIOR TECNOLOGICA DE CALIDAD EN MEZQUITAL</v>
          </cell>
          <cell r="C1429">
            <v>0</v>
          </cell>
        </row>
        <row r="1430">
          <cell r="A1430" t="str">
            <v>402140103</v>
          </cell>
          <cell r="B1430" t="str">
            <v>402140103 REALIZACION DEL SEGUIMIENTO A EGRESADOS</v>
          </cell>
          <cell r="C1430">
            <v>0</v>
          </cell>
        </row>
        <row r="1431">
          <cell r="A1431" t="str">
            <v>402140106</v>
          </cell>
          <cell r="B1431" t="str">
            <v>402140106 OFRECIMIENTO DE SERVICIOS A LA COMUNIDAD</v>
          </cell>
          <cell r="C1431">
            <v>0</v>
          </cell>
        </row>
        <row r="1432">
          <cell r="A1432" t="str">
            <v>402140109</v>
          </cell>
          <cell r="B1432" t="str">
            <v>402140109 DIFUSION DE LA OFERTA EDUCATIVA DE LA UNIVERSIDAD</v>
          </cell>
          <cell r="C1432">
            <v>0</v>
          </cell>
        </row>
        <row r="1433">
          <cell r="A1433" t="str">
            <v>402140503</v>
          </cell>
          <cell r="B1433" t="str">
            <v>402140503 IMPARTICION DE LA CAPACITACION</v>
          </cell>
          <cell r="C1433">
            <v>0</v>
          </cell>
        </row>
        <row r="1434">
          <cell r="A1434" t="str">
            <v>402140506</v>
          </cell>
          <cell r="B1434" t="str">
            <v>402140506 FOMENTO A LA INVESTIGACION CIENTIFICA</v>
          </cell>
          <cell r="C1434">
            <v>0</v>
          </cell>
        </row>
        <row r="1435">
          <cell r="A1435" t="str">
            <v>402141003</v>
          </cell>
          <cell r="B1435" t="str">
            <v>402141003 INFRESTRUCTURA INSTALADA</v>
          </cell>
          <cell r="C1435">
            <v>0</v>
          </cell>
        </row>
        <row r="1436">
          <cell r="A1436" t="str">
            <v>402141006</v>
          </cell>
          <cell r="B1436" t="str">
            <v>402141006 OTORGAMIENTO DE APOYOS A LA UTM</v>
          </cell>
          <cell r="C1436">
            <v>0</v>
          </cell>
        </row>
        <row r="1437">
          <cell r="A1437" t="str">
            <v>402141009</v>
          </cell>
          <cell r="B1437" t="str">
            <v>402141009 REALIZACION DE ACTIVIDADES EXTRAESCOLARES</v>
          </cell>
          <cell r="C1437">
            <v>0</v>
          </cell>
        </row>
        <row r="1438">
          <cell r="A1438" t="str">
            <v>402141012</v>
          </cell>
          <cell r="B1438" t="str">
            <v>402141012 REALIZACION DE ACTIVIDADES ACADEMICAS</v>
          </cell>
          <cell r="C1438">
            <v>0</v>
          </cell>
        </row>
        <row r="1439">
          <cell r="A1439" t="str">
            <v>402141015</v>
          </cell>
          <cell r="B1439" t="str">
            <v>402141015 ATENCION DE ALUMNOS INSCRITOS</v>
          </cell>
          <cell r="C1439">
            <v>0</v>
          </cell>
        </row>
        <row r="1440">
          <cell r="A1440" t="str">
            <v>402150000</v>
          </cell>
          <cell r="B1440" t="str">
            <v>402150000 EDUCACION DE CALIDAD PARA MUNICIPIO DE RODEO Y CIRCUNVECINOS</v>
          </cell>
          <cell r="C1440">
            <v>0</v>
          </cell>
        </row>
        <row r="1441">
          <cell r="A1441" t="str">
            <v>402150103</v>
          </cell>
          <cell r="B1441" t="str">
            <v>402150103 INTEGRACION DE GRUPOS CIVICOS, CULTURALES Y DEPORTIVOS PARA UNA FORMACION INTEGRAL DE LOS ESTUDIANTES</v>
          </cell>
          <cell r="C1441">
            <v>0</v>
          </cell>
        </row>
        <row r="1442">
          <cell r="A1442" t="str">
            <v>402150106</v>
          </cell>
          <cell r="B1442" t="str">
            <v>402150106 GESTION DE BECAS ECONOMICAS PARA LA RETENCION DE ESTUDIANTES</v>
          </cell>
          <cell r="C1442">
            <v>0</v>
          </cell>
        </row>
        <row r="1443">
          <cell r="A1443" t="str">
            <v>402150109</v>
          </cell>
          <cell r="B1443" t="str">
            <v>402150109 REGISTRO DE ALUMNOS</v>
          </cell>
          <cell r="C1443">
            <v>0</v>
          </cell>
        </row>
        <row r="1444">
          <cell r="A1444" t="str">
            <v>402150112</v>
          </cell>
          <cell r="B1444" t="str">
            <v>402150112 REGISTROS DE ASPIRANTES</v>
          </cell>
          <cell r="C1444">
            <v>0</v>
          </cell>
        </row>
        <row r="1445">
          <cell r="A1445" t="str">
            <v>402150115</v>
          </cell>
          <cell r="B1445" t="str">
            <v>402150115 PROMOCION DE LA OFERTA EDUCATIVA</v>
          </cell>
          <cell r="C1445">
            <v>0</v>
          </cell>
        </row>
        <row r="1446">
          <cell r="A1446" t="str">
            <v>402150503</v>
          </cell>
          <cell r="B1446" t="str">
            <v>402150503 REALIZACION DE ACTIVIDADES COMPLEMENTARIAS DE FORMACION ACADEMICA</v>
          </cell>
          <cell r="C1446">
            <v>0</v>
          </cell>
        </row>
        <row r="1447">
          <cell r="A1447" t="str">
            <v>402150506</v>
          </cell>
          <cell r="B1447" t="str">
            <v>402150506 FORTALECIMIENTO DEL SERVICIO DE BIBLIOTECA</v>
          </cell>
          <cell r="C1447">
            <v>0</v>
          </cell>
        </row>
        <row r="1448">
          <cell r="A1448" t="str">
            <v>402150509</v>
          </cell>
          <cell r="B1448" t="str">
            <v>402150509 ADQUISICION DE LICENCIAS DE SOFTWARE ACADEMICO</v>
          </cell>
          <cell r="C1448">
            <v>0</v>
          </cell>
        </row>
        <row r="1449">
          <cell r="A1449" t="str">
            <v>402150512</v>
          </cell>
          <cell r="B1449" t="str">
            <v>402150512 REALIZACION DE PRACTICAS ACADEMICAS Y VISITAS AL SECTOR PRODUCTIVO</v>
          </cell>
          <cell r="C1449">
            <v>0</v>
          </cell>
        </row>
        <row r="1450">
          <cell r="A1450" t="str">
            <v>402151003</v>
          </cell>
          <cell r="B1450" t="str">
            <v>402151003 CAPACITACION A DOCENTES EN TORNO AL MODELO DE EDUCACION BASADO EN COMPETENCIAS Y CARRERAS DE AGRICULTURA, QUIMICA Y SISTEMAS INFORMATICOS</v>
          </cell>
          <cell r="C1450">
            <v>0</v>
          </cell>
        </row>
        <row r="1451">
          <cell r="A1451" t="str">
            <v>402151006</v>
          </cell>
          <cell r="B1451" t="str">
            <v>402151006 PROMOCION DOCENTE A ESTUDIOS DE POSGRADO</v>
          </cell>
          <cell r="C1451">
            <v>0</v>
          </cell>
        </row>
        <row r="1452">
          <cell r="A1452" t="str">
            <v>402151009</v>
          </cell>
          <cell r="B1452" t="str">
            <v>402151009 EVALUACION DOCENTE</v>
          </cell>
          <cell r="C1452">
            <v>0</v>
          </cell>
        </row>
        <row r="1453">
          <cell r="A1453" t="str">
            <v>402151503</v>
          </cell>
          <cell r="B1453" t="str">
            <v>402151503 PRESTACION DE SERVICIOS DE CAPACITACION AL SECTOR AGRICOLA, COMERCIAL Y DE SERVICIOS AMBIENTALES E INFORMATICOS DEL MUNICIPIO DE RODEO Y CIRCUNVECINOS</v>
          </cell>
          <cell r="C1453">
            <v>0</v>
          </cell>
        </row>
        <row r="1454">
          <cell r="A1454" t="str">
            <v>402151506</v>
          </cell>
          <cell r="B1454" t="str">
            <v>402151506 CELEBRACION DE CONVENIOS DE COLABORACION CON EL SECTOR PUBLICO AGRICOLA Y AMBIENTAL</v>
          </cell>
          <cell r="C1454">
            <v>0</v>
          </cell>
        </row>
        <row r="1455">
          <cell r="A1455" t="str">
            <v>402151509</v>
          </cell>
          <cell r="B1455" t="str">
            <v>402151509 CELEBRACION DE CONVENIOS DE COLABORACION CON EL SECTOR AGRICOLA, COMERCIAL Y DE SERVICIOS AMBIENTALES E INFORMATICOS DEL MUNICIPIO DE RODEO Y CIRCUNVECINOS</v>
          </cell>
          <cell r="C1455">
            <v>0</v>
          </cell>
        </row>
        <row r="1456">
          <cell r="A1456" t="str">
            <v>402152003</v>
          </cell>
          <cell r="B1456" t="str">
            <v>402152003 CERTIFICACION DE CALIDAD EN ISO 9001 -2008</v>
          </cell>
          <cell r="C1456">
            <v>0</v>
          </cell>
        </row>
        <row r="1457">
          <cell r="A1457" t="str">
            <v>402152006</v>
          </cell>
          <cell r="B1457" t="str">
            <v>402152006 ACREDITACION DE LAS CARRERAS EN EL CIEES</v>
          </cell>
          <cell r="C1457">
            <v>0</v>
          </cell>
        </row>
        <row r="1458">
          <cell r="A1458" t="str">
            <v>402152503</v>
          </cell>
          <cell r="B1458" t="str">
            <v>402152503 REPRESENTACION INSTITUCIONAL</v>
          </cell>
          <cell r="C1458">
            <v>0</v>
          </cell>
        </row>
        <row r="1459">
          <cell r="A1459" t="str">
            <v>402152506</v>
          </cell>
          <cell r="B1459" t="str">
            <v>402152506 EVALUACION PERMANENTE</v>
          </cell>
          <cell r="C1459">
            <v>0</v>
          </cell>
        </row>
        <row r="1460">
          <cell r="A1460" t="str">
            <v>402152509</v>
          </cell>
          <cell r="B1460" t="str">
            <v>402152509 REALIZACION DE REUNIONES INSTITUCIONALES</v>
          </cell>
          <cell r="C1460">
            <v>0</v>
          </cell>
        </row>
        <row r="1461">
          <cell r="A1461" t="str">
            <v>402160000</v>
          </cell>
          <cell r="B1461" t="str">
            <v>402160000 EDUCACION SUPERIOR, AUMENTO DE LA CALIDAD EDUCATIVA DE EDUCACION SUPERIOR</v>
          </cell>
          <cell r="C1461">
            <v>0</v>
          </cell>
        </row>
        <row r="1462">
          <cell r="A1462" t="str">
            <v>402160106</v>
          </cell>
          <cell r="B1462" t="str">
            <v>402160106 MANTENIMIENTO DE INFRAESTRUCTURA Y EQUIPOS</v>
          </cell>
          <cell r="C1462">
            <v>0</v>
          </cell>
        </row>
        <row r="1463">
          <cell r="A1463" t="str">
            <v>402160506</v>
          </cell>
          <cell r="B1463" t="str">
            <v>402160506 GESTION DE LA ASIGNATURA</v>
          </cell>
          <cell r="C1463">
            <v>0</v>
          </cell>
        </row>
        <row r="1464">
          <cell r="A1464" t="str">
            <v>402160509</v>
          </cell>
          <cell r="B1464" t="str">
            <v>402160509 IMPARTICION DE TUTORIA Y ASESORIA ACADEMICA</v>
          </cell>
          <cell r="C1464">
            <v>0</v>
          </cell>
        </row>
        <row r="1465">
          <cell r="A1465" t="str">
            <v>402161003</v>
          </cell>
          <cell r="B1465" t="str">
            <v>402161003 IMPARTICION DE FORMACION EXTRAESCOLAR</v>
          </cell>
          <cell r="C1465">
            <v>0</v>
          </cell>
        </row>
        <row r="1466">
          <cell r="A1466" t="str">
            <v>402161009</v>
          </cell>
          <cell r="B1466" t="str">
            <v>402161009 ATENCION DE ALUMNOS INSCRITOS</v>
          </cell>
          <cell r="C1466">
            <v>0</v>
          </cell>
        </row>
        <row r="1467">
          <cell r="A1467" t="str">
            <v>402170000</v>
          </cell>
          <cell r="B1467" t="str">
            <v>402170000 FORMACION DE PROFESIONISTAS DE NIVEL SUPERIOR TECNOLOGICO</v>
          </cell>
          <cell r="C1467">
            <v>0</v>
          </cell>
        </row>
        <row r="1468">
          <cell r="A1468" t="str">
            <v>402170103</v>
          </cell>
          <cell r="B1468" t="str">
            <v>402170103 OTORGAMIENTO DE BECAS PARA LOS ALUMNOS</v>
          </cell>
          <cell r="C1468">
            <v>0</v>
          </cell>
        </row>
        <row r="1469">
          <cell r="A1469" t="str">
            <v>402170106</v>
          </cell>
          <cell r="B1469" t="str">
            <v>402170106 DIVERSIFICACION DE FUENTES DE FINANCIAMIENTO QUE OTORGAN BECAS A LOS ALUMNOS</v>
          </cell>
          <cell r="C1469">
            <v>0</v>
          </cell>
        </row>
        <row r="1470">
          <cell r="A1470" t="str">
            <v>402170109</v>
          </cell>
          <cell r="B1470" t="str">
            <v>402170109 NUMERO DE BECAS QUE SE CONSERVAN DESDE QUE SE LA OTORGAN HASTA QUE EGRESAN</v>
          </cell>
          <cell r="C1470">
            <v>0</v>
          </cell>
        </row>
        <row r="1471">
          <cell r="A1471" t="str">
            <v>402170112</v>
          </cell>
          <cell r="B1471" t="str">
            <v>402170112 SERVICIOS DE APOYO AL ESTUDIANTE HASTA SU TITULACION</v>
          </cell>
          <cell r="C1471">
            <v>0</v>
          </cell>
        </row>
        <row r="1472">
          <cell r="A1472" t="str">
            <v>402170115</v>
          </cell>
          <cell r="B1472" t="str">
            <v>402170115 FORTALECIMIENTO DE LA PLANTA DOCENTE</v>
          </cell>
          <cell r="C1472">
            <v>0</v>
          </cell>
        </row>
        <row r="1473">
          <cell r="A1473" t="str">
            <v>402170118</v>
          </cell>
          <cell r="B1473" t="str">
            <v>402170118 FORTALECIMIENTO DE LA NORMATIVA INSTITUCIONAL</v>
          </cell>
          <cell r="C1473">
            <v>0</v>
          </cell>
        </row>
        <row r="1474">
          <cell r="A1474" t="str">
            <v>402170503</v>
          </cell>
          <cell r="B1474" t="str">
            <v>402170503 ASIGNACION DE TUTOR A LOS ALUMNOS</v>
          </cell>
          <cell r="C1474">
            <v>0</v>
          </cell>
        </row>
        <row r="1475">
          <cell r="A1475" t="str">
            <v>402170506</v>
          </cell>
          <cell r="B1475" t="str">
            <v>402170506 IMPLEMENTACION DE TUTORIAS Y ASESORIA PARA ALUMNOS</v>
          </cell>
          <cell r="C1475">
            <v>0</v>
          </cell>
        </row>
        <row r="1476">
          <cell r="A1476" t="str">
            <v>402170512</v>
          </cell>
          <cell r="B1476" t="str">
            <v>402170512 EVALUACION DE LOS ALUMNOS QUE RECIBIERON TUTORIAS Y ASESORIAS</v>
          </cell>
          <cell r="C1476">
            <v>0</v>
          </cell>
        </row>
        <row r="1477">
          <cell r="A1477" t="str">
            <v>402171003</v>
          </cell>
          <cell r="B1477" t="str">
            <v>402171003 DETECCION DE LAS NECESIDADES DE CAPACITACION DE LOS DOCENTES</v>
          </cell>
          <cell r="C1477">
            <v>0</v>
          </cell>
        </row>
        <row r="1478">
          <cell r="A1478" t="str">
            <v>402171006</v>
          </cell>
          <cell r="B1478" t="str">
            <v>402171006 EVALUACION DE LOS DOCENTES</v>
          </cell>
          <cell r="C1478">
            <v>0</v>
          </cell>
        </row>
        <row r="1479">
          <cell r="A1479" t="str">
            <v>402171503</v>
          </cell>
          <cell r="B1479" t="str">
            <v>402171503 REALIZACION DE ESTANCIAS Y ESTADIAS POR LOS ALUMNOS</v>
          </cell>
          <cell r="C1479">
            <v>0</v>
          </cell>
        </row>
        <row r="1480">
          <cell r="A1480" t="str">
            <v>402171506</v>
          </cell>
          <cell r="B1480" t="str">
            <v>402171506 REALIZACION DE PROYECTOS DE DESARROLLO TECNOLOGICO</v>
          </cell>
          <cell r="C1480">
            <v>0</v>
          </cell>
        </row>
        <row r="1481">
          <cell r="A1481" t="str">
            <v>402171509</v>
          </cell>
          <cell r="B1481" t="str">
            <v>402171509 REALIZACION DE SERVICIO SOCIAL POR LOS ALUMNOS</v>
          </cell>
          <cell r="C1481">
            <v>0</v>
          </cell>
        </row>
        <row r="1482">
          <cell r="A1482" t="str">
            <v>402172003</v>
          </cell>
          <cell r="B1482" t="str">
            <v>402172003 ELABORACION DE DOCUMENTOS DE PLANEACION ESTRATEGICA, IMPLEMENTACION DE ESTRATEGIAS, SEGUIMIENTO Y EVALUACION DE INDICADORES</v>
          </cell>
          <cell r="C1482">
            <v>0</v>
          </cell>
        </row>
        <row r="1483">
          <cell r="A1483" t="str">
            <v>402180000</v>
          </cell>
          <cell r="B1483" t="str">
            <v>402180000 FORMACION INTEGRAL DE ESTUDIANTES EN NIVEL SUPERIOR</v>
          </cell>
          <cell r="C1483">
            <v>0</v>
          </cell>
        </row>
        <row r="1484">
          <cell r="A1484" t="str">
            <v>402180103</v>
          </cell>
          <cell r="B1484" t="str">
            <v>402180103 INCLUSION DE DOCENTES EN PROGRAMAS DE POSGRADO</v>
          </cell>
          <cell r="C1484">
            <v>0</v>
          </cell>
        </row>
        <row r="1485">
          <cell r="A1485" t="str">
            <v>402180112</v>
          </cell>
          <cell r="B1485" t="str">
            <v>402180112 REALIZACION DE ACTIVIDADES EXTRAESCOLARES</v>
          </cell>
          <cell r="C1485">
            <v>0</v>
          </cell>
        </row>
        <row r="1486">
          <cell r="A1486" t="str">
            <v>402180503</v>
          </cell>
          <cell r="B1486" t="str">
            <v>402180503 IMPARTICION DE CLASES DE ACUERDO A PLANEACIONES DIDACTICAS</v>
          </cell>
          <cell r="C1486">
            <v>0</v>
          </cell>
        </row>
        <row r="1487">
          <cell r="A1487" t="str">
            <v>402180506</v>
          </cell>
          <cell r="B1487" t="str">
            <v>402180506 DESARROLLO DEL PROGRAMA DE ASESORIAS Y TUTORIAS</v>
          </cell>
          <cell r="C1487">
            <v>0</v>
          </cell>
        </row>
        <row r="1488">
          <cell r="A1488" t="str">
            <v>402181003</v>
          </cell>
          <cell r="B1488" t="str">
            <v>402181003 REALIZACION DE EVENTOS DE CASA ABIERTA</v>
          </cell>
          <cell r="C1488">
            <v>0</v>
          </cell>
        </row>
        <row r="1489">
          <cell r="A1489" t="str">
            <v>402181006</v>
          </cell>
          <cell r="B1489" t="str">
            <v>402181006 DISTRIBUCION DE ARTICULOS PROMOCIONALES A ALUMNOS DE EDUCACION MEDIA SUPERIOR</v>
          </cell>
          <cell r="C1489">
            <v>0</v>
          </cell>
        </row>
        <row r="1490">
          <cell r="A1490" t="str">
            <v>402181503</v>
          </cell>
          <cell r="B1490" t="str">
            <v>402181503 FIRMA DE CONVENIOS CON EMPRESAS, INSTITUCIONES Y ORGANISMOS</v>
          </cell>
          <cell r="C1490">
            <v>0</v>
          </cell>
        </row>
        <row r="1491">
          <cell r="A1491" t="str">
            <v>402181509</v>
          </cell>
          <cell r="B1491" t="str">
            <v>402181509 INCUBACION DE PROYECTOS EMPRESARIALES</v>
          </cell>
          <cell r="C1491">
            <v>0</v>
          </cell>
        </row>
        <row r="1492">
          <cell r="A1492" t="str">
            <v>402181512</v>
          </cell>
          <cell r="B1492" t="str">
            <v>402181512 PROYECTOS INTERINSTITUCIONALES</v>
          </cell>
          <cell r="C1492">
            <v>0</v>
          </cell>
        </row>
        <row r="1493">
          <cell r="A1493" t="str">
            <v>402182506</v>
          </cell>
          <cell r="B1493" t="str">
            <v>402182506 REALIZACION DE CAPACITACIONES A PERSONAL ADMINSITRATIVO</v>
          </cell>
          <cell r="C1493">
            <v>0</v>
          </cell>
        </row>
        <row r="1494">
          <cell r="A1494" t="str">
            <v>402190000</v>
          </cell>
          <cell r="B1494" t="str">
            <v>402190000 FORMACION CON CALIDAD DE PROFESIONALES DE LA EDUCACION</v>
          </cell>
          <cell r="C1494">
            <v>0</v>
          </cell>
        </row>
        <row r="1495">
          <cell r="A1495" t="str">
            <v>402190103</v>
          </cell>
          <cell r="B1495" t="str">
            <v>402190103 EVALUACION INTERNA DE PROGRAMAS EDUCATIVOS EXISTENTES</v>
          </cell>
          <cell r="C1495">
            <v>0</v>
          </cell>
        </row>
        <row r="1496">
          <cell r="A1496" t="str">
            <v>402190106</v>
          </cell>
          <cell r="B1496" t="str">
            <v>402190106 DISEÑO DE PROGRAMAS EDUCATIVOS</v>
          </cell>
          <cell r="C1496">
            <v>0</v>
          </cell>
        </row>
        <row r="1497">
          <cell r="A1497" t="str">
            <v>402190109</v>
          </cell>
          <cell r="B1497" t="str">
            <v>402190109 APERTURA DE PROGRAMAS EDUCATIVOS</v>
          </cell>
          <cell r="C1497">
            <v>0</v>
          </cell>
        </row>
        <row r="1498">
          <cell r="A1498" t="str">
            <v>402190503</v>
          </cell>
          <cell r="B1498" t="str">
            <v>402190503 MEJORA DEL CLIMA INSTITUCIONAL</v>
          </cell>
          <cell r="C1498">
            <v>0</v>
          </cell>
        </row>
        <row r="1499">
          <cell r="A1499" t="str">
            <v>402190506</v>
          </cell>
          <cell r="B1499" t="str">
            <v>402190506 CERTIFICACION DE PROFESORES EN SABERES PROFESIONALES</v>
          </cell>
          <cell r="C1499">
            <v>0</v>
          </cell>
        </row>
        <row r="1500">
          <cell r="A1500" t="str">
            <v>402190509</v>
          </cell>
          <cell r="B1500" t="str">
            <v>402190509 ELABORACION DE NORMATIVIDAD INTERNA REFERIDA A DESEMPEÑO DE PROFESORES</v>
          </cell>
          <cell r="C1500">
            <v>0</v>
          </cell>
        </row>
        <row r="1501">
          <cell r="A1501" t="str">
            <v>402190512</v>
          </cell>
          <cell r="B1501" t="str">
            <v>402190512 AMPLIACION DE LA PLANTA DOCENTE</v>
          </cell>
          <cell r="C1501">
            <v>0</v>
          </cell>
        </row>
        <row r="1502">
          <cell r="A1502" t="str">
            <v>402190515</v>
          </cell>
          <cell r="B1502" t="str">
            <v>402190515 EVALUACION DE DESEMPEÑO PROFESIONAL</v>
          </cell>
          <cell r="C1502">
            <v>0</v>
          </cell>
        </row>
        <row r="1503">
          <cell r="A1503" t="str">
            <v>402191003</v>
          </cell>
          <cell r="B1503" t="str">
            <v>402191003 INCORPORAR A LA UNIVERSIDAD PEDAGOGICA DE DURANGO ANTE UNA INSTANCIA FEDERAL</v>
          </cell>
          <cell r="C1503">
            <v>0</v>
          </cell>
        </row>
        <row r="1504">
          <cell r="A1504" t="str">
            <v>402191006</v>
          </cell>
          <cell r="B1504" t="str">
            <v>402191006 APROBAR NORMATIVIDAD ACADEMICA Y ADMINISTRATIVA</v>
          </cell>
          <cell r="C1504">
            <v>0</v>
          </cell>
        </row>
        <row r="1505">
          <cell r="A1505" t="str">
            <v>402191009</v>
          </cell>
          <cell r="B1505" t="str">
            <v>402191009 CONSOLIDAR CONVENIOS DE COLABORACION CON INSTITUCIONES PARES, LOCALES, NACIONALES E INTERNACIONALES</v>
          </cell>
          <cell r="C1505">
            <v>0</v>
          </cell>
        </row>
        <row r="1506">
          <cell r="A1506" t="str">
            <v>402191012</v>
          </cell>
          <cell r="B1506" t="str">
            <v>402191012 CONSOLIDAR LA VINCULACION CON EL MERCADO LABORAL</v>
          </cell>
          <cell r="C1506">
            <v>0</v>
          </cell>
        </row>
        <row r="1507">
          <cell r="A1507" t="str">
            <v>402191015</v>
          </cell>
          <cell r="B1507" t="str">
            <v>402191015 OBTENCION DEL REGISTRO RENIECYT DE LA UNIVERSIDAD</v>
          </cell>
          <cell r="C1507">
            <v>0</v>
          </cell>
        </row>
        <row r="1508">
          <cell r="A1508" t="str">
            <v>402191506</v>
          </cell>
          <cell r="B1508" t="str">
            <v>402191506 REGISTRO A BASES DE DATOS VIRTUALES ESPECIALIZADAS</v>
          </cell>
          <cell r="C1508">
            <v>0</v>
          </cell>
        </row>
        <row r="1509">
          <cell r="A1509" t="str">
            <v>402191509</v>
          </cell>
          <cell r="B1509" t="str">
            <v>402191509 DIGITALIZACION DE ACERVO BIBLIOGRAFICO</v>
          </cell>
          <cell r="C1509">
            <v>0</v>
          </cell>
        </row>
        <row r="1510">
          <cell r="A1510" t="str">
            <v>402191512</v>
          </cell>
          <cell r="B1510" t="str">
            <v>402191512 MEJORAR EL FUNCIONAMIENTO Y DISEÑO DE LA PAGINA WEB INSTITUCIONAL</v>
          </cell>
          <cell r="C1510">
            <v>0</v>
          </cell>
        </row>
        <row r="1511">
          <cell r="A1511" t="str">
            <v>402191515</v>
          </cell>
          <cell r="B1511" t="str">
            <v>402191515 EQUIPAR CON LICENCIAS DE SOFTWARE LOS CENTROS DE COMPUTO</v>
          </cell>
          <cell r="C1511">
            <v>0</v>
          </cell>
        </row>
        <row r="1512">
          <cell r="A1512" t="str">
            <v>402191518</v>
          </cell>
          <cell r="B1512" t="str">
            <v>402191518 PORCENTAJE DE INCREMENTO DE TEXTOS BIBLIOGRAFICOS</v>
          </cell>
          <cell r="C1512">
            <v>0</v>
          </cell>
        </row>
        <row r="1513">
          <cell r="A1513" t="str">
            <v>402191521</v>
          </cell>
          <cell r="B1513" t="str">
            <v>402191521 PORCENTAJE DE INCREMENTO DE TEXTOS HEMEROGRAFICOS</v>
          </cell>
          <cell r="C1513">
            <v>0</v>
          </cell>
        </row>
        <row r="1514">
          <cell r="A1514" t="str">
            <v>402191524</v>
          </cell>
          <cell r="B1514" t="str">
            <v>402191524 EQUIPAR CON DISPOSITIVOS TECNOLOGICOS A BIBLIOTECAS</v>
          </cell>
          <cell r="C1514">
            <v>0</v>
          </cell>
        </row>
        <row r="1515">
          <cell r="A1515" t="str">
            <v>402192003</v>
          </cell>
          <cell r="B1515" t="str">
            <v>402192003 DIFUSION DE INVESTIGACION</v>
          </cell>
          <cell r="C1515">
            <v>0</v>
          </cell>
        </row>
        <row r="1516">
          <cell r="A1516" t="str">
            <v>402192006</v>
          </cell>
          <cell r="B1516" t="str">
            <v>402192006 CREACION DE INSTITUTO DE INVESTIGACION</v>
          </cell>
          <cell r="C1516">
            <v>0</v>
          </cell>
        </row>
        <row r="1517">
          <cell r="A1517" t="str">
            <v>402192009</v>
          </cell>
          <cell r="B1517" t="str">
            <v>402192009 CREACION DE CUERPOS ACADEMICOS EN FORMACION</v>
          </cell>
          <cell r="C1517">
            <v>0</v>
          </cell>
        </row>
        <row r="1518">
          <cell r="A1518" t="str">
            <v>402192503</v>
          </cell>
          <cell r="B1518" t="str">
            <v>402192503 CREACION DE UNIDADES EXTENSIVAS</v>
          </cell>
          <cell r="C1518">
            <v>0</v>
          </cell>
        </row>
        <row r="1519">
          <cell r="A1519" t="str">
            <v>402192518</v>
          </cell>
          <cell r="B1519" t="str">
            <v>402192518 ADECUACION DE INFRAESTRUCTURA PARA FAVORECER LA INCLUSION</v>
          </cell>
          <cell r="C1519">
            <v>0</v>
          </cell>
        </row>
        <row r="1520">
          <cell r="A1520" t="str">
            <v>402200000</v>
          </cell>
          <cell r="B1520" t="str">
            <v>402200000 PROGRAMA DE MEJORAMIENTO DE LA EDUCACION MEDIA SUPERIOR, FORMACION INICIAL, CONTINUA Y POSGRADO DE DOCENTES</v>
          </cell>
          <cell r="C1520">
            <v>0</v>
          </cell>
        </row>
        <row r="1521">
          <cell r="A1521" t="str">
            <v>402200106</v>
          </cell>
          <cell r="B1521" t="str">
            <v>402200106 CERTIFICACION DE LOS DOCENTES EN EL MODELO DE COMPETENCIAS</v>
          </cell>
          <cell r="C1521">
            <v>0</v>
          </cell>
        </row>
        <row r="1522">
          <cell r="A1522" t="str">
            <v>402200506</v>
          </cell>
          <cell r="B1522" t="str">
            <v>402200506 DIVERSIFICACION DE OPCIONES DE ESTUDIO</v>
          </cell>
          <cell r="C1522">
            <v>0</v>
          </cell>
        </row>
        <row r="1523">
          <cell r="A1523" t="str">
            <v>402201003</v>
          </cell>
          <cell r="B1523" t="str">
            <v>402201003 ELABORACION DE LA NORMA QUE REGULE LA ACTIVIDAD INSTITUCIONAL</v>
          </cell>
          <cell r="C1523">
            <v>0</v>
          </cell>
        </row>
        <row r="1524">
          <cell r="A1524" t="str">
            <v>402201006</v>
          </cell>
          <cell r="B1524" t="str">
            <v>402201006 ARTICULACION ENTRE LAS AREAS SUSTANTIVAS Y ADJETIVAS DE LA INSTITUCION</v>
          </cell>
          <cell r="C1524">
            <v>0</v>
          </cell>
        </row>
        <row r="1525">
          <cell r="A1525" t="str">
            <v>402201009</v>
          </cell>
          <cell r="B1525" t="str">
            <v>402201009 VINCULACION INTERINSTITUCIONAL A NIVEL ESTATAL, NACIONAL E INTERNACIONAL</v>
          </cell>
          <cell r="C1525">
            <v>0</v>
          </cell>
        </row>
        <row r="1526">
          <cell r="A1526" t="str">
            <v>402201503</v>
          </cell>
          <cell r="B1526" t="str">
            <v>402201503 ACTUALIZACION DEL DOCENTE</v>
          </cell>
          <cell r="C1526">
            <v>0</v>
          </cell>
        </row>
        <row r="1527">
          <cell r="A1527" t="str">
            <v>402201506</v>
          </cell>
          <cell r="B1527" t="str">
            <v>402201506 FORTALECIMIENTO DEL POSGRADO Y LA INVESTIGACION(SE AGREGO PARA INCLUIR LA NOMINA Y OTROS CAPITULOS DEL POSGRADO Y LA INVESTIGACION)</v>
          </cell>
          <cell r="C1527">
            <v>0</v>
          </cell>
        </row>
        <row r="1528">
          <cell r="A1528" t="str">
            <v>402201512</v>
          </cell>
          <cell r="B1528" t="str">
            <v>402201512 MEJORAMIENTO DE LOS SERVICIOS DE ATENCION AL ALUMNO</v>
          </cell>
          <cell r="C1528">
            <v>0</v>
          </cell>
        </row>
        <row r="1529">
          <cell r="A1529" t="str">
            <v>402210000</v>
          </cell>
          <cell r="B1529" t="str">
            <v>402210000 JOVENES Y ADULTOS MAYORES DE 15 AÑOS EN CONDICION DE ANALFABETISMO CONCLUYEN SU EDUCACIÓN BASICA Y RECIBEN SU CERTIFICADO</v>
          </cell>
          <cell r="C1529">
            <v>0</v>
          </cell>
        </row>
        <row r="1530">
          <cell r="A1530" t="str">
            <v>402210103</v>
          </cell>
          <cell r="B1530" t="str">
            <v>402210103 FORMACION INICIAL PARA ASESORES</v>
          </cell>
          <cell r="C1530">
            <v>0</v>
          </cell>
        </row>
        <row r="1531">
          <cell r="A1531" t="str">
            <v>402210106</v>
          </cell>
          <cell r="B1531" t="str">
            <v>402210106 CAPACITACION CONTINUA CON CURSOS Y TALLERES</v>
          </cell>
          <cell r="C1531">
            <v>0</v>
          </cell>
        </row>
        <row r="1532">
          <cell r="A1532" t="str">
            <v>402210503</v>
          </cell>
          <cell r="B1532" t="str">
            <v>402210503 ASESORIA A JOVENES Y ADULTOS</v>
          </cell>
          <cell r="C1532">
            <v>0</v>
          </cell>
        </row>
        <row r="1533">
          <cell r="A1533" t="str">
            <v>402210506</v>
          </cell>
          <cell r="B1533" t="str">
            <v>402210506 APLICACION DE EXAMENES</v>
          </cell>
          <cell r="C1533">
            <v>0</v>
          </cell>
        </row>
        <row r="1534">
          <cell r="A1534" t="str">
            <v>402211503</v>
          </cell>
          <cell r="B1534" t="str">
            <v>402211503 SERVICIOS EDUCATIVOS DE ALFABETIZACION</v>
          </cell>
          <cell r="C1534">
            <v>0</v>
          </cell>
        </row>
        <row r="1535">
          <cell r="A1535" t="str">
            <v>402211506</v>
          </cell>
          <cell r="B1535" t="str">
            <v>402211506 SERVICIOS EDUCATIVOS DE PRIMARA</v>
          </cell>
          <cell r="C1535">
            <v>0</v>
          </cell>
        </row>
        <row r="1536">
          <cell r="A1536" t="str">
            <v>402211509</v>
          </cell>
          <cell r="B1536" t="str">
            <v>402211509 SERVICIOS EDUCATIVOS DE SECUNDARIA</v>
          </cell>
          <cell r="C1536">
            <v>0</v>
          </cell>
        </row>
        <row r="1537">
          <cell r="A1537" t="str">
            <v>402220000</v>
          </cell>
          <cell r="B1537" t="str">
            <v>402220000 PROGRAMA DE FORMACION DE BACHILERES CON UN ENFOQUE BIVALENTE E INTEGRAL</v>
          </cell>
          <cell r="C1537">
            <v>0</v>
          </cell>
        </row>
        <row r="1538">
          <cell r="A1538" t="str">
            <v>402220103</v>
          </cell>
          <cell r="B1538" t="str">
            <v>402220103 ATENCION A LA DEMANDA DE ALUMNOS INSCRITOS EN EL CECYTED</v>
          </cell>
          <cell r="C1538">
            <v>0</v>
          </cell>
        </row>
        <row r="1539">
          <cell r="A1539" t="str">
            <v>402220106</v>
          </cell>
          <cell r="B1539" t="str">
            <v>402220106 PROMOCION Y DIFUSION DE LA OFERTA EDUCATIVA EN LA ZONA DE INFLUENCIA</v>
          </cell>
          <cell r="C1539">
            <v>0</v>
          </cell>
        </row>
        <row r="1540">
          <cell r="A1540" t="str">
            <v>402220503</v>
          </cell>
          <cell r="B1540" t="str">
            <v>402220503 ACTUALIZACION DE PLANES Y PROGRAMAS DE ESTUDIO PERTINENTES EN LA FORMACION INTEGRAL DE LOS ALUMNOS</v>
          </cell>
          <cell r="C1540">
            <v>0</v>
          </cell>
        </row>
        <row r="1541">
          <cell r="A1541" t="str">
            <v>402220506</v>
          </cell>
          <cell r="B1541" t="str">
            <v>402220506 PARTICIPACION EN REUNIONES NACIONALES PARA LA ELABORACION Y ACTUALIZACION DE GUIAS DE APOYO A LA EDUCACION</v>
          </cell>
          <cell r="C1541">
            <v>0</v>
          </cell>
        </row>
        <row r="1542">
          <cell r="A1542" t="str">
            <v>402220509</v>
          </cell>
          <cell r="B1542" t="str">
            <v>402220509 PARTICIPACION EN REUNIONES NACIONALES Y ESTATALES DE ACTUALIZACION DE PLANES Y PROGRAMAS DE ESTUDIO</v>
          </cell>
          <cell r="C1542">
            <v>0</v>
          </cell>
        </row>
        <row r="1543">
          <cell r="A1543" t="str">
            <v>402220512</v>
          </cell>
          <cell r="B1543" t="str">
            <v>402220512 REALIZACION DE LOS ESTUDIOS DE FACTIBILIDAD DE LAS CARRERAS OFRECIDAS POR EL CECYTED DE ACUERDO A LAS NECESIDADES LABORALES DE LA REGION</v>
          </cell>
          <cell r="C1543">
            <v>0</v>
          </cell>
        </row>
        <row r="1544">
          <cell r="A1544" t="str">
            <v>402221003</v>
          </cell>
          <cell r="B1544" t="str">
            <v>402221003 DOTACION DE MATERIALES DIDACTICOS DE APOYO Y CONSULTA</v>
          </cell>
          <cell r="C1544">
            <v>0</v>
          </cell>
        </row>
        <row r="1545">
          <cell r="A1545" t="str">
            <v>402221006</v>
          </cell>
          <cell r="B1545" t="str">
            <v>402221006 IMPARTICION DE ASESORIAS ACADEMICAS</v>
          </cell>
          <cell r="C1545">
            <v>0</v>
          </cell>
        </row>
        <row r="1546">
          <cell r="A1546" t="str">
            <v>402221009</v>
          </cell>
          <cell r="B1546" t="str">
            <v>402221009 PARTICIPACION EN EL FONDO CONCURSABLE PARA LA INVERSION DE INFRAESTRUCTURA PARA LA EDUCACION MEDIA SUPERIOR</v>
          </cell>
          <cell r="C1546">
            <v>0</v>
          </cell>
        </row>
        <row r="1547">
          <cell r="A1547" t="str">
            <v>402221012</v>
          </cell>
          <cell r="B1547" t="str">
            <v>402221012 PARTICIPACION EN LA PROFESIONALIZACION Y FORMACION DOCENTE DE ACUERDO AL PERFIL DE LA RIEMS</v>
          </cell>
          <cell r="C1547">
            <v>0</v>
          </cell>
        </row>
        <row r="1548">
          <cell r="A1548" t="str">
            <v>402221503</v>
          </cell>
          <cell r="B1548" t="str">
            <v>402221503 ATENCION DE ALUMNOS CON ORIENTACION EDUCATIVA</v>
          </cell>
          <cell r="C1548">
            <v>0</v>
          </cell>
        </row>
        <row r="1549">
          <cell r="A1549" t="str">
            <v>402221506</v>
          </cell>
          <cell r="B1549" t="str">
            <v>402221506 ATENCION DE ALUMNOS CON TUTORIAS</v>
          </cell>
          <cell r="C1549">
            <v>0</v>
          </cell>
        </row>
        <row r="1550">
          <cell r="A1550" t="str">
            <v>402221509</v>
          </cell>
          <cell r="B1550" t="str">
            <v>402221509 GESTION DE BECAS PARA LA POBLACION ESTUDIANTIL</v>
          </cell>
          <cell r="C1550">
            <v>0</v>
          </cell>
        </row>
        <row r="1551">
          <cell r="A1551" t="str">
            <v>402221515</v>
          </cell>
          <cell r="B1551" t="str">
            <v>402221515 REALIZACION DE ACTIVIDADES CIVICAS, CULTURALES Y DEPORTIVAS</v>
          </cell>
          <cell r="C1551">
            <v>0</v>
          </cell>
        </row>
        <row r="1552">
          <cell r="A1552" t="str">
            <v>402221524</v>
          </cell>
          <cell r="B1552" t="str">
            <v>402221524 REALIZACION DE  PROYECTOS DE CREATIVIDAD TECNOLOGICA</v>
          </cell>
          <cell r="C1552">
            <v>0</v>
          </cell>
        </row>
        <row r="1553">
          <cell r="A1553" t="str">
            <v>402230000</v>
          </cell>
          <cell r="B1553" t="str">
            <v>402230000 PROGRAMA PARA LA INCLUSION Y LA EQUIDAD EDUCATIVA</v>
          </cell>
          <cell r="C1553">
            <v>0</v>
          </cell>
        </row>
        <row r="1554">
          <cell r="A1554" t="str">
            <v>402230103</v>
          </cell>
          <cell r="B1554" t="str">
            <v>402230103 DESARROLLAR  PROPUESTAS QUE FORTALECEN LAS LENGUAS INDIGENAS Y CONTEXTUALICEN EL CURRICULUM NACIONAL EN EL MARCO DE LA DIVERSIDAD CULTURAL Y LINGUISTICA</v>
          </cell>
          <cell r="C1554">
            <v>0</v>
          </cell>
        </row>
        <row r="1555">
          <cell r="A1555" t="str">
            <v>402230106</v>
          </cell>
          <cell r="B1555" t="str">
            <v>402230106 ELIMINAR LAS BARRERAS PARA EL APRENDIZAJE Y LA PARTICIPACION DE LAS ESCUELAS Y SERVICIOS QUE ATIENDEN A LOS ALUMNOS CON DISCAPACIDAD Y CON APTITUDES SOBRESALIENTES</v>
          </cell>
          <cell r="C1555">
            <v>0</v>
          </cell>
        </row>
        <row r="1556">
          <cell r="A1556" t="str">
            <v>402230503</v>
          </cell>
          <cell r="B1556" t="str">
            <v>402230503 FORTALECER LA ATENCION EDUCATIVA A LA NIÑEZ MIGRANTE</v>
          </cell>
          <cell r="C1556">
            <v>0</v>
          </cell>
        </row>
        <row r="1557">
          <cell r="A1557" t="str">
            <v>402230506</v>
          </cell>
          <cell r="B1557" t="str">
            <v>402230506 BRINDAR ATENCION A LOS ALUMNOS CON NECESIDADES EDUCATIVAS ESPECIALES</v>
          </cell>
          <cell r="C1557">
            <v>0</v>
          </cell>
        </row>
        <row r="1558">
          <cell r="A1558" t="str">
            <v>402230509</v>
          </cell>
          <cell r="B1558" t="str">
            <v>402230509 FORTALECER EL RECURSO HUMANO E INFRAESTRUCTURA EN ZONAS DE ALTA MARGINACION</v>
          </cell>
          <cell r="C1558">
            <v>0</v>
          </cell>
        </row>
        <row r="1559">
          <cell r="A1559" t="str">
            <v>402231003</v>
          </cell>
          <cell r="B1559" t="str">
            <v>402231003 IMPLEMENTAR UNA ESTRATEGIA DE MEJORA DE LOS PROCESOS DE ESTUDIO Y EVALUACION DEL ALUMNADO DE TELESECUNDARIA</v>
          </cell>
          <cell r="C1559">
            <v>0</v>
          </cell>
        </row>
        <row r="1560">
          <cell r="A1560" t="str">
            <v>402231009</v>
          </cell>
          <cell r="B1560" t="str">
            <v>402231009 SEGUIMIENTO A LAS ACCIONES DE LOS DIFERENTES PROGRAMAS ADSCRITOS A LA DIRECCION</v>
          </cell>
          <cell r="C1560">
            <v>0</v>
          </cell>
        </row>
        <row r="1561">
          <cell r="A1561" t="str">
            <v>402240000</v>
          </cell>
          <cell r="B1561" t="str">
            <v>402240000 OTORGAMIENTO DE APOYO A LOS ALUMNOS DE EDUCACION BASICA Y NORMAL</v>
          </cell>
          <cell r="C1561">
            <v>0</v>
          </cell>
        </row>
        <row r="1562">
          <cell r="A1562" t="str">
            <v>402240103</v>
          </cell>
          <cell r="B1562" t="str">
            <v>402240103 APOYO ECONOMICO A ESTUDIANTES DE PROMEDIOS DE EXCELENCIA ACDEMICA</v>
          </cell>
          <cell r="C1562">
            <v>0</v>
          </cell>
        </row>
        <row r="1563">
          <cell r="A1563" t="str">
            <v>402240506</v>
          </cell>
          <cell r="B1563" t="str">
            <v>402240506 APOYO ECONOMICO PARA LAS MADRES JOVENES Y JOVENES EMBARAZADAS</v>
          </cell>
          <cell r="C1563">
            <v>0</v>
          </cell>
        </row>
        <row r="1564">
          <cell r="A1564" t="str">
            <v>402241003</v>
          </cell>
          <cell r="B1564" t="str">
            <v>402241003 ENTREGA DE APOYO DE  BECAS PARA ALUMNOS DE 7° Y 8° SEMESTRE DE EDUCACIÓN NORMAL</v>
          </cell>
          <cell r="C1564">
            <v>0</v>
          </cell>
        </row>
        <row r="1565">
          <cell r="A1565" t="str">
            <v>402250000</v>
          </cell>
          <cell r="B1565" t="str">
            <v>402250000 PROGRAMA DE LA REFORMA EDUCATIVA (ESCUELAS DE EXCELENCIA, ESCUELAS DIGNAS Y ESCUELAS DE CALIDAD)</v>
          </cell>
          <cell r="C1565">
            <v>0</v>
          </cell>
        </row>
        <row r="1566">
          <cell r="A1566" t="str">
            <v>402250103</v>
          </cell>
          <cell r="B1566" t="str">
            <v>402250103 ESCUELAS CON PROCESOS DE PLANEACION PARA LA ATENCION DE LOS RETOS ESCOLARES QUE ENFRENTAN</v>
          </cell>
          <cell r="C1566">
            <v>0</v>
          </cell>
        </row>
        <row r="1567">
          <cell r="A1567" t="str">
            <v>402250109</v>
          </cell>
          <cell r="B1567" t="str">
            <v>402250109 PLANTELES EDUCATIVOS DE NIVEL BASICO SELECCIONADOS PARA SU MEJORAMIENTO DE INFRAESTRUCTURA</v>
          </cell>
          <cell r="C1567">
            <v>0</v>
          </cell>
        </row>
        <row r="1568">
          <cell r="A1568" t="str">
            <v>402250118</v>
          </cell>
          <cell r="B1568" t="str">
            <v>402250118 ESCUELAS CON DIRECTORES QUE CUENTAN CON APOYOS PARA DESARROLLAR LA RUTA DE MEJORA</v>
          </cell>
          <cell r="C1568">
            <v>0</v>
          </cell>
        </row>
        <row r="1569">
          <cell r="A1569" t="str">
            <v>402250506</v>
          </cell>
          <cell r="B1569" t="str">
            <v>402250506 REALIZAR LA COMPRA DEL EQUIPO REQUERIDO</v>
          </cell>
          <cell r="C1569">
            <v>0</v>
          </cell>
        </row>
        <row r="1570">
          <cell r="A1570" t="str">
            <v>402250509</v>
          </cell>
          <cell r="B1570" t="str">
            <v>402250509 ENTREGA DEL EQUIPO NUEVO</v>
          </cell>
          <cell r="C1570">
            <v>0</v>
          </cell>
        </row>
        <row r="1571">
          <cell r="A1571" t="str">
            <v>402260000</v>
          </cell>
          <cell r="B1571" t="str">
            <v>402260000 EVALUACION ESTATAL DEL APROVECHAMIENTO ESCOLAR EN EDUCACION BASICA Y MEDIA SUPERIOR</v>
          </cell>
          <cell r="C1571">
            <v>0</v>
          </cell>
        </row>
        <row r="1572">
          <cell r="A1572" t="str">
            <v>402260103</v>
          </cell>
          <cell r="B1572" t="str">
            <v>402260103 APLICACION DE PRUEBAS ESTANDARIZADAS</v>
          </cell>
          <cell r="C1572">
            <v>0</v>
          </cell>
        </row>
        <row r="1573">
          <cell r="A1573" t="str">
            <v>402260503</v>
          </cell>
          <cell r="B1573" t="str">
            <v>402260503 APLICACION DE PRUEBAS ESTANDARIZADAS</v>
          </cell>
          <cell r="C1573">
            <v>0</v>
          </cell>
        </row>
        <row r="1574">
          <cell r="A1574" t="str">
            <v>402261003</v>
          </cell>
          <cell r="B1574" t="str">
            <v>402261003 APLICACION DE PRUEBAS ESTANDARIZADAS</v>
          </cell>
          <cell r="C1574">
            <v>0</v>
          </cell>
        </row>
        <row r="1575">
          <cell r="A1575" t="str">
            <v>402270000</v>
          </cell>
          <cell r="B1575" t="str">
            <v>402270000 EDUCACION FISICA EN EDUCACION BASICA</v>
          </cell>
          <cell r="C1575">
            <v>0</v>
          </cell>
        </row>
        <row r="1576">
          <cell r="A1576" t="str">
            <v>402270103</v>
          </cell>
          <cell r="B1576" t="str">
            <v>402270103 ATENCION DE ALUMNOS CON EDUCACION FISICA EN EDUCACION BASICA</v>
          </cell>
          <cell r="C1576">
            <v>0</v>
          </cell>
        </row>
        <row r="1577">
          <cell r="A1577" t="str">
            <v>402270106</v>
          </cell>
          <cell r="B1577" t="str">
            <v>402270106 VISITAS DE SUPERVISION</v>
          </cell>
          <cell r="C1577">
            <v>0</v>
          </cell>
        </row>
        <row r="1578">
          <cell r="A1578" t="str">
            <v>402270503</v>
          </cell>
          <cell r="B1578" t="str">
            <v>402270503 REALIZAR OLIMPIADA NACIONAL ESCOLAR DE LA EDUCACION BASICA EN SUS DIFERENTES ETAPAS (INTRAMUROS, ZONAS, INTERZONAS, SUBSISTEMAS, ESTATALES Y NACIONALES)</v>
          </cell>
          <cell r="C1578">
            <v>0</v>
          </cell>
        </row>
        <row r="1579">
          <cell r="A1579" t="str">
            <v>402270506</v>
          </cell>
          <cell r="B1579" t="str">
            <v>402270506 REALIZAR LAS LIGAS DEPORTIVAS ESCOLARES Y CLUBES ESTABLECIDOS</v>
          </cell>
          <cell r="C1579">
            <v>0</v>
          </cell>
        </row>
        <row r="1580">
          <cell r="A1580" t="str">
            <v>402270509</v>
          </cell>
          <cell r="B1580" t="str">
            <v>402270509 GESTION DE ESPACIO DEPORTIVO Y RECREATIVO</v>
          </cell>
          <cell r="C1580">
            <v>0</v>
          </cell>
        </row>
        <row r="1581">
          <cell r="A1581" t="str">
            <v>402271003</v>
          </cell>
          <cell r="B1581" t="str">
            <v>402271003 REHABILITACION DE LA UNIDAD DEPORTIVA Y CULTURAL LUIS GANDARA SOTO</v>
          </cell>
          <cell r="C1581">
            <v>0</v>
          </cell>
        </row>
        <row r="1582">
          <cell r="A1582" t="str">
            <v>402271006</v>
          </cell>
          <cell r="B1582" t="str">
            <v>402271006 MANTENIMIENTO DE LA UNIDAD DEPORTIVA Y CULTURAL LUIS GANDARA SOTO</v>
          </cell>
          <cell r="C1582">
            <v>0</v>
          </cell>
        </row>
        <row r="1583">
          <cell r="A1583" t="str">
            <v>402271503</v>
          </cell>
          <cell r="B1583" t="str">
            <v>402271503 APLICAR Y DAR SEGUIMIENTO AL PROGRAMA NACIONAL DE ACTIVACION FISICA PONTE AL 100</v>
          </cell>
          <cell r="C1583">
            <v>0</v>
          </cell>
        </row>
        <row r="1584">
          <cell r="A1584" t="str">
            <v>402272003</v>
          </cell>
          <cell r="B1584" t="str">
            <v>402272003 GESTION DE ESPACIO DEPORTIVO Y RECREATIVO</v>
          </cell>
          <cell r="C1584">
            <v>0</v>
          </cell>
        </row>
        <row r="1585">
          <cell r="A1585" t="str">
            <v>402272009</v>
          </cell>
          <cell r="B1585" t="str">
            <v>402272009 REALIZAR CURSOS, CURSOS TALLERES, CAPACITACIONES Y/O DIPLOMADOS DE LOS DOCENTES DE EDUCACION FISICA</v>
          </cell>
          <cell r="C1585">
            <v>0</v>
          </cell>
        </row>
        <row r="1586">
          <cell r="A1586" t="str">
            <v>402272012</v>
          </cell>
          <cell r="B1586" t="str">
            <v>402272012 CONTRIBUIR A MEJORAR LA CALIDAD EDUCATIVA; A TRAVES DE LA EDUCACION FISICA, EL DEPORTE ESCOLAR Y LA ACTIVACION FISICA ESCOLAR</v>
          </cell>
          <cell r="C1586">
            <v>0</v>
          </cell>
        </row>
        <row r="1587">
          <cell r="A1587" t="str">
            <v>402272015</v>
          </cell>
          <cell r="B1587" t="str">
            <v>402272015 REALIZAR EL CONCURSO DE LA SESION DE EDUCACION FISICA Y PROFESIOR DISTINGUIDO</v>
          </cell>
          <cell r="C1587">
            <v>0</v>
          </cell>
        </row>
        <row r="1588">
          <cell r="A1588" t="str">
            <v>402280000</v>
          </cell>
          <cell r="B1588" t="str">
            <v>402280000 REGISTRO NACIONAL DE PROFESIONISTAS Y DE ASOCIACIONES DE PROFESIONISTAS</v>
          </cell>
          <cell r="C1588">
            <v>0</v>
          </cell>
        </row>
        <row r="1589">
          <cell r="A1589" t="str">
            <v>402280103</v>
          </cell>
          <cell r="B1589" t="str">
            <v>402280103 RECIBIR SOLICITUD DEL PROFESIONISTA, REALIZAR COMPULSA Y CERTIFICAR LA AUTENTICIDAD DE LA DOCUMENTACION REQUERIDA PARA SU OTORGAMIENTO</v>
          </cell>
          <cell r="C1589">
            <v>0</v>
          </cell>
        </row>
        <row r="1590">
          <cell r="A1590" t="str">
            <v>402280106</v>
          </cell>
          <cell r="B1590" t="str">
            <v>402280106 TRAMITAR REGISTRO Y EXPEDICION DE CEDULAS PROFESIONALES, ENTREGA DE DOCUMENTOS PARA SU ELABORACION ANTE LA DIRECCION GENERAL DE PROFESIONES, RECUPERACION DE DOCUMENTACION Y RECEPCION DE CEDULAS PROFESIONALES</v>
          </cell>
          <cell r="C1590">
            <v>0</v>
          </cell>
        </row>
        <row r="1591">
          <cell r="A1591" t="str">
            <v>402280109</v>
          </cell>
          <cell r="B1591" t="str">
            <v>402280109 ATENDER LAS SOLICITUDES DE TRAMITE DE REGISTRO PARA LA AUTORIZACION DE COLEGIOS Y FEDERACIONES DE PROFESIONISTAS.</v>
          </cell>
          <cell r="C1591">
            <v>0</v>
          </cell>
        </row>
        <row r="1592">
          <cell r="A1592" t="str">
            <v>402280512</v>
          </cell>
          <cell r="B1592" t="str">
            <v>402280512 TALLER PERMANENTE DE SEGUIMIENTO Y EVALUACION</v>
          </cell>
          <cell r="C1592">
            <v>0</v>
          </cell>
        </row>
        <row r="1593">
          <cell r="A1593" t="str">
            <v>402281006</v>
          </cell>
          <cell r="B1593" t="str">
            <v>402281006 ACTUALIZACION DE LA NORMATIVIDAD CORRESPONDIENTE</v>
          </cell>
          <cell r="C1593">
            <v>0</v>
          </cell>
        </row>
        <row r="1594">
          <cell r="A1594" t="str">
            <v>402281009</v>
          </cell>
          <cell r="B1594" t="str">
            <v>402281009 REVISIÓN DE LAS PROPUESTAS DE ACTUALIZACION NORMATIVA</v>
          </cell>
          <cell r="C1594">
            <v>0</v>
          </cell>
        </row>
        <row r="1595">
          <cell r="A1595" t="str">
            <v>402281015</v>
          </cell>
          <cell r="B1595" t="str">
            <v>402281015 APLICACION DE LA NORMATIVIDAD A PARTIR DE SU VIGENCIA</v>
          </cell>
          <cell r="C1595">
            <v>0</v>
          </cell>
        </row>
        <row r="1596">
          <cell r="A1596" t="str">
            <v>402281503</v>
          </cell>
          <cell r="B1596" t="str">
            <v>402281503 ORGANIZACION DE LAS FUNCIONES DOCENTES</v>
          </cell>
          <cell r="C1596">
            <v>0</v>
          </cell>
        </row>
        <row r="1597">
          <cell r="A1597" t="str">
            <v>402281515</v>
          </cell>
          <cell r="B1597" t="str">
            <v>402281515 ELABORACION Y APLICACION DE PROPUESTAS DE MEJORA</v>
          </cell>
          <cell r="C1597">
            <v>0</v>
          </cell>
        </row>
        <row r="1598">
          <cell r="A1598" t="str">
            <v>402281518</v>
          </cell>
          <cell r="B1598" t="str">
            <v>402281518 VINCULACION DE LAS IFAD'S CON EN EDUCACION BASICA, CON OTRAS IES Y CON AUTORIDADES EDUCATIVAS ESTATALES Y FEDERALES</v>
          </cell>
          <cell r="C1598">
            <v>0</v>
          </cell>
        </row>
        <row r="1599">
          <cell r="A1599" t="str">
            <v>402282003</v>
          </cell>
          <cell r="B1599" t="str">
            <v>402282003 CAPACITACION DE DIRECTIVOS EN LIDERAZGO ACADEMICO Y GESTION INSTITUCIONAL</v>
          </cell>
          <cell r="C1599">
            <v>0</v>
          </cell>
        </row>
        <row r="1600">
          <cell r="A1600" t="str">
            <v>402290000</v>
          </cell>
          <cell r="B1600" t="str">
            <v>402290000 MANTENIMIENTO A LOS ESPACIOS EDUCATIVOS</v>
          </cell>
          <cell r="C1600">
            <v>0</v>
          </cell>
        </row>
        <row r="1601">
          <cell r="A1601" t="str">
            <v>402290103</v>
          </cell>
          <cell r="B1601" t="str">
            <v>402290103 ATENDER CON 4 PROGRAMA DE MEJORAMIENTO A LAS ESCUELAS DE EDUCACION BASICA Y NORMAL DEL ESTADO</v>
          </cell>
          <cell r="C1601">
            <v>0</v>
          </cell>
        </row>
        <row r="1602">
          <cell r="A1602" t="str">
            <v>402290106</v>
          </cell>
          <cell r="B1602" t="str">
            <v>402290106 ATENDER SOLICITUDES DE APOYO MEDIANTE LAS BRIGADAS DE PLOMERIA Y ELECTRICIDAD A ESCUELAS DE EDUCACION BASICA Y NORMAL</v>
          </cell>
          <cell r="C1602">
            <v>0</v>
          </cell>
        </row>
        <row r="1603">
          <cell r="A1603" t="str">
            <v>402290503</v>
          </cell>
          <cell r="B1603" t="str">
            <v>402290503 RADICACIONES A LAS OFICINAS REGIONALES Y MUNICIPALES PARA SU FUNCIONAMIENTO Y ATENCION A LAS DEMANDAS DE LOS CENTROS EDUCATIVOS</v>
          </cell>
          <cell r="C1603">
            <v>0</v>
          </cell>
        </row>
        <row r="1604">
          <cell r="A1604" t="str">
            <v>402290506</v>
          </cell>
          <cell r="B1604" t="str">
            <v>402290506 PAGO DE PASAJES AEREOS PARA PAGO DE NOMINA A LA OFICINAS REGIONALES DEL MEZQUITAL Y TAMAZULA</v>
          </cell>
          <cell r="C1604">
            <v>0</v>
          </cell>
        </row>
        <row r="1605">
          <cell r="A1605" t="str">
            <v>402290509</v>
          </cell>
          <cell r="B1605" t="str">
            <v>402290509 VISITAS DE SUPERVISION A LAS OFICINAS REGIONALES, MUNICIPALES Y SUS CENTROS EDUCATIVOS</v>
          </cell>
          <cell r="C1605">
            <v>0</v>
          </cell>
        </row>
        <row r="1606">
          <cell r="A1606" t="str">
            <v>402291003</v>
          </cell>
          <cell r="B1606" t="str">
            <v>402291003 DOTAR DE PAQUETES DE MATERIAL DE OFICINA Y LIMPIEZA A LOS SUPERVISORES Y JEFES DE SECTOR</v>
          </cell>
          <cell r="C1606">
            <v>0</v>
          </cell>
        </row>
        <row r="1607">
          <cell r="A1607" t="str">
            <v>402291006</v>
          </cell>
          <cell r="B1607" t="str">
            <v>402291006 REALIZAR VISITAS DE VERIFICACION Y SUPERVISION A LAS ESCUELAS DE EDUCACION BASICA</v>
          </cell>
          <cell r="C1607">
            <v>0</v>
          </cell>
        </row>
        <row r="1608">
          <cell r="A1608" t="str">
            <v>402291503</v>
          </cell>
          <cell r="B1608" t="str">
            <v>402291503 PAGO DE SERVICIO DE ENERGIA ELECTRICA A TODOS LOS PLANTELES DE EDUCACION BASICA DEL ESTADO DE DURANGO</v>
          </cell>
          <cell r="C1608">
            <v>0</v>
          </cell>
        </row>
        <row r="1609">
          <cell r="A1609" t="str">
            <v>402291506</v>
          </cell>
          <cell r="B1609" t="str">
            <v>402291506 PAGO DE SERVICIO DE AGUA POTABLE A TODOS LOS PLANTELES DE EDUCACION BASICA DEL ESTADO DE DURANGO</v>
          </cell>
          <cell r="C1609">
            <v>0</v>
          </cell>
        </row>
        <row r="1610">
          <cell r="A1610" t="str">
            <v>402291509</v>
          </cell>
          <cell r="B1610" t="str">
            <v>402291509 PAGO DE SERVICIO TELEFONICO A LAS OFICINAS ADMINISTRATIVAS PERTENECIENTES A LA SECRETARIA DE EDUCACION</v>
          </cell>
          <cell r="C1610">
            <v>0</v>
          </cell>
        </row>
        <row r="1611">
          <cell r="A1611" t="str">
            <v>402291512</v>
          </cell>
          <cell r="B1611" t="str">
            <v>402291512 PAGO DE ARRENDAMIENTO DE LAS OFICINAS ADMINISTRATIVAS PERTENECIENTES A LA SECRETARIA DE EDUCACION</v>
          </cell>
          <cell r="C1611">
            <v>0</v>
          </cell>
        </row>
        <row r="1612">
          <cell r="A1612" t="str">
            <v>402291515</v>
          </cell>
          <cell r="B1612" t="str">
            <v>402291515 PAGO DE SERVICIO DE VIGILANCIA REQUERIDOS PARA LAS OFICINAS ADMINISTRATIVAS PERTENCECIENTES A LA SECRETARIA DE EDUCACION</v>
          </cell>
          <cell r="C1612">
            <v>0</v>
          </cell>
        </row>
        <row r="1613">
          <cell r="A1613" t="str">
            <v>402291518</v>
          </cell>
          <cell r="B1613" t="str">
            <v>402291518 COORDINAR UN SISTEMA EN OPERACION DE MEJORAS TANTO EN LAS OFICINAS ADMINISTRATIVAS COMO EN ESCUELAS DE EDUCACION BASICA Y NORMAL PERTENECIENTES AL SISTEMA EDUCATIVO</v>
          </cell>
          <cell r="C1613">
            <v>0</v>
          </cell>
        </row>
        <row r="1614">
          <cell r="A1614" t="str">
            <v>402300000</v>
          </cell>
          <cell r="B1614" t="str">
            <v>402300000 DISTRIBUCION DE LIBROS DE TEXTO GRATUITO Y MATERIALES EDUCATIVOS</v>
          </cell>
          <cell r="C1614">
            <v>0</v>
          </cell>
        </row>
        <row r="1615">
          <cell r="A1615" t="str">
            <v>402300103</v>
          </cell>
          <cell r="B1615" t="str">
            <v>402300103 ENVIO Y CONCICLIACION DE MATRICULA EN CONALITEG</v>
          </cell>
          <cell r="C1615">
            <v>0</v>
          </cell>
        </row>
        <row r="1616">
          <cell r="A1616" t="str">
            <v>402300106</v>
          </cell>
          <cell r="B1616" t="str">
            <v>402300106 RECEPCION Y DISTRIBUCION DE LIBROS DE TEXTO</v>
          </cell>
          <cell r="C1616">
            <v>0</v>
          </cell>
        </row>
        <row r="1617">
          <cell r="A1617" t="str">
            <v>402300503</v>
          </cell>
          <cell r="B1617" t="str">
            <v>402300503 FIRMA DE CONVENIOS CON EDITORIALES</v>
          </cell>
          <cell r="C1617">
            <v>0</v>
          </cell>
        </row>
        <row r="1618">
          <cell r="A1618" t="str">
            <v>402300506</v>
          </cell>
          <cell r="B1618" t="str">
            <v>402300506 RECEPCION DE LIBROS Y SU DISTRIBUCION</v>
          </cell>
          <cell r="C1618">
            <v>0</v>
          </cell>
        </row>
        <row r="1619">
          <cell r="A1619" t="str">
            <v>402301006</v>
          </cell>
          <cell r="B1619" t="str">
            <v>402301006 RECEPCION Y DISTRIBUCION DE BIBLIOTECAS ESCOLARES</v>
          </cell>
          <cell r="C1619">
            <v>0</v>
          </cell>
        </row>
        <row r="1620">
          <cell r="A1620" t="str">
            <v>402310000</v>
          </cell>
          <cell r="B1620" t="str">
            <v>402310000 PROGRAMA PARA EL MEJORAMIENTO DE LA CALIDAD EN EDUCACION INICIAL, BASICA Y NORMAL 2014</v>
          </cell>
          <cell r="C1620">
            <v>0</v>
          </cell>
        </row>
        <row r="1621">
          <cell r="A1621" t="str">
            <v>402310103</v>
          </cell>
          <cell r="B1621" t="str">
            <v>402310103 ELABORACION DE RUTAS DE MEJORA</v>
          </cell>
          <cell r="C1621">
            <v>0</v>
          </cell>
        </row>
        <row r="1622">
          <cell r="A1622" t="str">
            <v>402310106</v>
          </cell>
          <cell r="B1622" t="str">
            <v>402310106 REALIZACION DE VISITAS DE ACOMPAÑAMIENTO Y ASESORIA</v>
          </cell>
          <cell r="C1622">
            <v>0</v>
          </cell>
        </row>
        <row r="1623">
          <cell r="A1623" t="str">
            <v>402310109</v>
          </cell>
          <cell r="B1623" t="str">
            <v>402310109 SEGUIMIENTO A LOS PROCESOS DE EVALUACION FORMATIVA</v>
          </cell>
          <cell r="C1623">
            <v>0</v>
          </cell>
        </row>
        <row r="1624">
          <cell r="A1624" t="str">
            <v>402310112</v>
          </cell>
          <cell r="B1624" t="str">
            <v>402310112 REALIZACION DE VISITAS DE SUPERVISION</v>
          </cell>
          <cell r="C1624">
            <v>0</v>
          </cell>
        </row>
        <row r="1625">
          <cell r="A1625" t="str">
            <v>402310503</v>
          </cell>
          <cell r="B1625" t="str">
            <v>402310503 DOCENTES QUE MEJORAN SU PRACTICA PROFESIONAL</v>
          </cell>
          <cell r="C1625">
            <v>0</v>
          </cell>
        </row>
        <row r="1626">
          <cell r="A1626" t="str">
            <v>402310506</v>
          </cell>
          <cell r="B1626" t="str">
            <v>402310506 DOCENTES QUE MEJORAN LA EVALUACION FORMATIVA</v>
          </cell>
          <cell r="C1626">
            <v>0</v>
          </cell>
        </row>
        <row r="1627">
          <cell r="A1627" t="str">
            <v>402310509</v>
          </cell>
          <cell r="B1627" t="str">
            <v>402310509 SEGUIMIENTO EFECTIVO A LA GESTION ESCOLAR REALIZADO</v>
          </cell>
          <cell r="C1627">
            <v>0</v>
          </cell>
        </row>
        <row r="1628">
          <cell r="A1628" t="str">
            <v>402310512</v>
          </cell>
          <cell r="B1628" t="str">
            <v>402310512 PADRES DE FAMILIA CON PARTICIPACION ACTIVA</v>
          </cell>
          <cell r="C1628">
            <v>0</v>
          </cell>
        </row>
        <row r="1629">
          <cell r="A1629" t="str">
            <v>402311003</v>
          </cell>
          <cell r="B1629" t="str">
            <v>402311003 PLANEACION DIDACTICA ADECUADA</v>
          </cell>
          <cell r="C1629">
            <v>0</v>
          </cell>
        </row>
        <row r="1630">
          <cell r="A1630" t="str">
            <v>402311006</v>
          </cell>
          <cell r="B1630" t="str">
            <v>402311006 CONVIVENCIA ESCOLAR SANA, PACIFICA Y DEMOCRATICA</v>
          </cell>
          <cell r="C1630">
            <v>0</v>
          </cell>
        </row>
        <row r="1631">
          <cell r="A1631" t="str">
            <v>402311009</v>
          </cell>
          <cell r="B1631" t="str">
            <v>402311009 CAPACITACION Y ASESORIA A DOCENTES</v>
          </cell>
          <cell r="C1631">
            <v>0</v>
          </cell>
        </row>
        <row r="1632">
          <cell r="A1632" t="str">
            <v>402311012</v>
          </cell>
          <cell r="B1632" t="str">
            <v>402311012 FORTALECIMIENTO DE LOS CONSEJOS TECNICOS ESCOLARES Y DE ZONA</v>
          </cell>
          <cell r="C1632">
            <v>0</v>
          </cell>
        </row>
        <row r="1633">
          <cell r="A1633" t="str">
            <v>402311015</v>
          </cell>
          <cell r="B1633" t="str">
            <v>402311015 DISEÑO DE LA METODOLOGIA MULTIGRADO (PF)</v>
          </cell>
          <cell r="C1633">
            <v>0</v>
          </cell>
        </row>
        <row r="1634">
          <cell r="A1634" t="str">
            <v>402311018</v>
          </cell>
          <cell r="B1634" t="str">
            <v>402311018 APOYO A NIÑOS DE BAJO RENDIMIENTO (PF)</v>
          </cell>
          <cell r="C1634">
            <v>0</v>
          </cell>
        </row>
        <row r="1635">
          <cell r="A1635" t="str">
            <v>402311021</v>
          </cell>
          <cell r="B1635" t="str">
            <v>402311021 ACOMPAÑAMIENTO Y ASESORIA ACADEMICA EN LAS ESCUELAS (IND TUTORIAS)</v>
          </cell>
          <cell r="C1635">
            <v>0</v>
          </cell>
        </row>
        <row r="1636">
          <cell r="A1636" t="str">
            <v>402311024</v>
          </cell>
          <cell r="B1636" t="str">
            <v>402311024 ADECUACION DEL MANEJO DE LA EDUCACION BILINGÜE (DIND)</v>
          </cell>
          <cell r="C1636">
            <v>0</v>
          </cell>
        </row>
        <row r="1637">
          <cell r="A1637" t="str">
            <v>402311027</v>
          </cell>
          <cell r="B1637" t="str">
            <v>402311027 OTORGAMIENTO DE COMPENSACIONES A ESCUELAS MULTINIVEL</v>
          </cell>
          <cell r="C1637">
            <v>0</v>
          </cell>
        </row>
        <row r="1638">
          <cell r="A1638" t="str">
            <v>402311030</v>
          </cell>
          <cell r="B1638" t="str">
            <v>402311030 OTORGAMIENTO DE APOYOS A LAS ASOCIACIONES DE PADRES DE FAMILIA DE ESCUELAS CON REZAGO EDUCATIVO</v>
          </cell>
          <cell r="C1638">
            <v>0</v>
          </cell>
        </row>
        <row r="1639">
          <cell r="A1639" t="str">
            <v>402311503</v>
          </cell>
          <cell r="B1639" t="str">
            <v>402311503 LOGRO DE COMPETENCIAS  MATEMATICAS Y  LECTORAS</v>
          </cell>
          <cell r="C1639">
            <v>0</v>
          </cell>
        </row>
        <row r="1640">
          <cell r="A1640" t="str">
            <v>402311506</v>
          </cell>
          <cell r="B1640" t="str">
            <v>402311506 PRACTICAS DOCENTES  DE ENSEÑANZA EFECTIVA</v>
          </cell>
          <cell r="C1640">
            <v>0</v>
          </cell>
        </row>
        <row r="1641">
          <cell r="A1641" t="str">
            <v>402311509</v>
          </cell>
          <cell r="B1641" t="str">
            <v>402311509 COMPROMISO DE CONSEJOS TECNICOS ESCOLARES</v>
          </cell>
          <cell r="C1641">
            <v>0</v>
          </cell>
        </row>
        <row r="1642">
          <cell r="A1642" t="str">
            <v>402311512</v>
          </cell>
          <cell r="B1642" t="str">
            <v>402311512 SEGUIMIENTO A LAS  ESCUELAS EN PROCESOS DE MEJORA</v>
          </cell>
          <cell r="C1642">
            <v>0</v>
          </cell>
        </row>
        <row r="1643">
          <cell r="A1643" t="str">
            <v>402311515</v>
          </cell>
          <cell r="B1643" t="str">
            <v>402311515 ATENCION A ALUMNOS EN SITUACION DE VULNERABILIDAD</v>
          </cell>
          <cell r="C1643">
            <v>0</v>
          </cell>
        </row>
        <row r="1644">
          <cell r="A1644" t="str">
            <v>402311531</v>
          </cell>
          <cell r="B1644" t="str">
            <v>402311531 CAPACITACION DOCENTE EN SECUNDARIA</v>
          </cell>
          <cell r="C1644">
            <v>0</v>
          </cell>
        </row>
        <row r="1645">
          <cell r="A1645" t="str">
            <v>402312003</v>
          </cell>
          <cell r="B1645" t="str">
            <v>402312003 ACCIONES QUE PROMUEVEN LA PARTICIPACION SOCIAL REALIZADAS</v>
          </cell>
          <cell r="C1645">
            <v>0</v>
          </cell>
        </row>
        <row r="1646">
          <cell r="A1646" t="str">
            <v>402312006</v>
          </cell>
          <cell r="B1646" t="str">
            <v>402312006 ACCIONES DE MEJORA A LOS PROCESOS DE GESTION</v>
          </cell>
          <cell r="C1646">
            <v>0</v>
          </cell>
        </row>
        <row r="1647">
          <cell r="A1647" t="str">
            <v>402312009</v>
          </cell>
          <cell r="B1647" t="str">
            <v>402312009 COORDINACION DE EVENTOS ACADEMICOS, CIVICOS, DEPORTIVOS Y CULTURALES REALIZADOS EN EDUCACION BASICA</v>
          </cell>
          <cell r="C1647">
            <v>0</v>
          </cell>
        </row>
        <row r="1648">
          <cell r="A1648" t="str">
            <v>402312012</v>
          </cell>
          <cell r="B1648" t="str">
            <v>402312012 REALIZACION DE INVESTIGACION EN EDUCACION BASICA</v>
          </cell>
          <cell r="C1648">
            <v>0</v>
          </cell>
        </row>
        <row r="1649">
          <cell r="A1649" t="str">
            <v>402312015</v>
          </cell>
          <cell r="B1649" t="str">
            <v>402312015 DISMINUCION DE CARGA ADMINISTRATIVA EN LA SUPERVISION</v>
          </cell>
          <cell r="C1649">
            <v>0</v>
          </cell>
        </row>
        <row r="1650">
          <cell r="A1650" t="str">
            <v>402312021</v>
          </cell>
          <cell r="B1650" t="str">
            <v>402312021 PROGRAMA DE ASESORIA Y CERTIFICACION PARA USUARIOS CEA</v>
          </cell>
          <cell r="C1650">
            <v>0</v>
          </cell>
        </row>
        <row r="1651">
          <cell r="A1651" t="str">
            <v>402312024</v>
          </cell>
          <cell r="B1651" t="str">
            <v>402312024 SEGUIMIENTO A LOS PROCESOS DE REFORMA EDUCATIVA</v>
          </cell>
          <cell r="C1651">
            <v>0</v>
          </cell>
        </row>
        <row r="1652">
          <cell r="A1652" t="str">
            <v>402312027</v>
          </cell>
          <cell r="B1652" t="str">
            <v>402312027 OPERACION DE LOS CENTROS DE INVESTIGACION E INNOVACION PARA EL DESARROLLO EDUCATIVO</v>
          </cell>
          <cell r="C1652">
            <v>0</v>
          </cell>
        </row>
        <row r="1653">
          <cell r="A1653" t="str">
            <v>402312030</v>
          </cell>
          <cell r="B1653" t="str">
            <v>402312030 APOYO A LA CALIDAD EDUCATIVA</v>
          </cell>
          <cell r="C1653">
            <v>0</v>
          </cell>
        </row>
        <row r="1654">
          <cell r="A1654" t="str">
            <v>402312503</v>
          </cell>
          <cell r="B1654" t="str">
            <v>402312503 ENTREGA DE UTILES ESCOLARES Y AUXILIARES DIDACTICOS</v>
          </cell>
          <cell r="C1654">
            <v>0</v>
          </cell>
        </row>
        <row r="1655">
          <cell r="A1655" t="str">
            <v>402312506</v>
          </cell>
          <cell r="B1655" t="str">
            <v>402312506 COMPROBACION DE LA PERMANENCIA DEL DOCENTE EN LA COMUNIDAD</v>
          </cell>
          <cell r="C1655">
            <v>0</v>
          </cell>
        </row>
        <row r="1656">
          <cell r="A1656" t="str">
            <v>402312509</v>
          </cell>
          <cell r="B1656" t="str">
            <v>402312509 ESCUELAS APOYADAS CON REHABILITACION Y EQUIPAMIENTO</v>
          </cell>
          <cell r="C1656">
            <v>0</v>
          </cell>
        </row>
        <row r="1657">
          <cell r="A1657" t="str">
            <v>402312512</v>
          </cell>
          <cell r="B1657" t="str">
            <v>402312512 PARTICIPACION DE LOS PADRES DE FAMILIA EN LAS ACTIVIDADES ESCOLARES</v>
          </cell>
          <cell r="C1657">
            <v>0</v>
          </cell>
        </row>
        <row r="1658">
          <cell r="A1658" t="str">
            <v>402312515</v>
          </cell>
          <cell r="B1658" t="str">
            <v>402312515 APOYO A ESCUELAS PRIMARIAS UNITARIAS DE MICROLOCALIDADES  PARA TRABAJAR EL PROGRAMA DE EDUCACION BASICA MULTINIVEL</v>
          </cell>
          <cell r="C1658">
            <v>0</v>
          </cell>
        </row>
        <row r="1659">
          <cell r="A1659" t="str">
            <v>402313003</v>
          </cell>
          <cell r="B1659" t="str">
            <v>402313003 ATENCION A ALUMNOS CON SERVICIOS ASISTENCIALES EN NORMAL</v>
          </cell>
          <cell r="C1659">
            <v>0</v>
          </cell>
        </row>
        <row r="1660">
          <cell r="A1660" t="str">
            <v>402313006</v>
          </cell>
          <cell r="B1660" t="str">
            <v>402313006 ATENCION EN LA OPERACION DE LAS INSTITUCIONES FORMADORAS DE DOCENTES</v>
          </cell>
          <cell r="C1660">
            <v>0</v>
          </cell>
        </row>
        <row r="1661">
          <cell r="A1661" t="str">
            <v>402320000</v>
          </cell>
          <cell r="B1661" t="str">
            <v>402320000 ESCUELAS DE TIEMPO COMPLETO</v>
          </cell>
          <cell r="C1661">
            <v>0</v>
          </cell>
        </row>
        <row r="1662">
          <cell r="A1662" t="str">
            <v>402320103</v>
          </cell>
          <cell r="B1662" t="str">
            <v>402320103 ENTREGA DE APOYOS ECONOMICOS A DIRECTIVOS, DOCENTES Y PERSONAL DE APOYO DE ESCUELAS INCORPORADAS A TIEMPO COMPLETO</v>
          </cell>
          <cell r="C1662">
            <v>0</v>
          </cell>
        </row>
        <row r="1663">
          <cell r="A1663" t="str">
            <v>402320106</v>
          </cell>
          <cell r="B1663" t="str">
            <v>402320106 ENTREGA DE APOYOS ECONOMICOS A ESCUELAS PARA EL FORTALECIMIENTO DE LA GESTION Y AMBIENTES ESCOLARES SEGUROS</v>
          </cell>
          <cell r="C1663">
            <v>0</v>
          </cell>
        </row>
        <row r="1664">
          <cell r="A1664" t="str">
            <v>402320503</v>
          </cell>
          <cell r="B1664" t="str">
            <v>402320503 RECURSOS PARA ALIMENTACION A ALUMNOS DE ESCUELAS UBICADAS EN CONTEXTOS DE ALTA Y MUY ALTA MARGINACION</v>
          </cell>
          <cell r="C1664">
            <v>0</v>
          </cell>
        </row>
        <row r="1665">
          <cell r="A1665" t="str">
            <v>402321003</v>
          </cell>
          <cell r="B1665" t="str">
            <v>402321003 CAPACITACIÓN A FIGURAS EDUCATIVAS PARA LA IMPLEMENTACION DE LA PROPUESTA PEDAGÓGICA</v>
          </cell>
          <cell r="C1665">
            <v>0</v>
          </cell>
        </row>
        <row r="1666">
          <cell r="A1666" t="str">
            <v>402321006</v>
          </cell>
          <cell r="B1666" t="str">
            <v>402321006 SEGUIMIENTO A TRAVES DE LA ESTRUCTURA Y LA COORDINACIÓN ESTATAL EN RELACIÓN A LA IMPLEMENTACION DE LA MODALIDAD DE ETC Y LOS RESULTADOS DE LOGRO EDUCATIVO</v>
          </cell>
          <cell r="C1666">
            <v>0</v>
          </cell>
        </row>
        <row r="1667">
          <cell r="A1667" t="str">
            <v>402330000</v>
          </cell>
          <cell r="B1667" t="str">
            <v>402330000 SERVICIO PROFESIONAL DOCENTE</v>
          </cell>
          <cell r="C1667">
            <v>0</v>
          </cell>
        </row>
        <row r="1668">
          <cell r="A1668" t="str">
            <v>402330103</v>
          </cell>
          <cell r="B1668" t="str">
            <v>402330103 SENSIBILIZACION DE DOCENTES Y DIRECTIVOS</v>
          </cell>
          <cell r="C1668">
            <v>0</v>
          </cell>
        </row>
        <row r="1669">
          <cell r="A1669" t="str">
            <v>402330506</v>
          </cell>
          <cell r="B1669" t="str">
            <v>402330506 FORTALECER EL RECURSO HUMANO E INFRAESTRUCTURA EN ZONAS DE ALTA MARGINACION.</v>
          </cell>
          <cell r="C1669">
            <v>0</v>
          </cell>
        </row>
        <row r="1670">
          <cell r="A1670" t="str">
            <v>402331009</v>
          </cell>
          <cell r="B1670" t="str">
            <v>402331009 SEGUIMIENTO A LAS ACCIONES DE LOS DIFERENTES PROGRAMAS ADSCRITOS A LA DIRECCION.</v>
          </cell>
          <cell r="C1670">
            <v>0</v>
          </cell>
        </row>
        <row r="1671">
          <cell r="A1671" t="str">
            <v>402340000</v>
          </cell>
          <cell r="B1671" t="str">
            <v>402340000 ORGANISMOS DESCENTRALIZADOS ESTATALES</v>
          </cell>
          <cell r="C1671">
            <v>0</v>
          </cell>
        </row>
        <row r="1672">
          <cell r="A1672" t="str">
            <v>402340103</v>
          </cell>
          <cell r="B1672" t="str">
            <v>402340103 RECURSOS ENTREGADOS A ORGANISMOS DESCENTRALIZADOS ESTATALES DE EDUCACION MEDIA SUPERIOR, FORMACION PARA EL TRABAJO Y SUPERIOR PUBLICA PARA SU OPERACION</v>
          </cell>
          <cell r="C1672">
            <v>0</v>
          </cell>
        </row>
        <row r="1673">
          <cell r="A1673" t="str">
            <v>402340503</v>
          </cell>
          <cell r="B1673" t="str">
            <v>402340503 PROCESO DE INSCRIPCION</v>
          </cell>
          <cell r="C1673">
            <v>0</v>
          </cell>
        </row>
        <row r="1674">
          <cell r="A1674" t="str">
            <v>402341003</v>
          </cell>
          <cell r="B1674" t="str">
            <v>402341003 EVALUACION</v>
          </cell>
          <cell r="C1674">
            <v>0</v>
          </cell>
        </row>
        <row r="1675">
          <cell r="A1675" t="str">
            <v>402350000</v>
          </cell>
          <cell r="B1675" t="str">
            <v>402350000 PROGRAMA DE INCLUSION Y ALFABETIZACION DIGITAL</v>
          </cell>
          <cell r="C1675">
            <v>0</v>
          </cell>
        </row>
        <row r="1676">
          <cell r="A1676" t="str">
            <v>402350103</v>
          </cell>
          <cell r="B1676" t="str">
            <v>402350103 ESTABLECER LOS MECANISMOS NECESARIOS EN EL ESTADO PARA REALIZAR LA RECEPCION, VERIFICACION, EMPAQUETAMIENTO, ASIGNACION, DISTRIBUCION E INSTALACION EN SU CASO, DE LOS DISPOSITIVOS ELECTRONICOS Y DEMAS BIENES CORRESPONDIENTES AL PIAD</v>
          </cell>
          <cell r="C1676">
            <v>0</v>
          </cell>
        </row>
        <row r="1677">
          <cell r="A1677" t="str">
            <v>402350109</v>
          </cell>
          <cell r="B1677" t="str">
            <v>402350109 VISITAS DE VERIFICACION DE APLICACION DE LOS MATERIALES</v>
          </cell>
          <cell r="C1677">
            <v>0</v>
          </cell>
        </row>
        <row r="1678">
          <cell r="A1678" t="str">
            <v>402360000</v>
          </cell>
          <cell r="B1678" t="str">
            <v>402360000 INFRAESTRUCTURA EDUCATIVA</v>
          </cell>
          <cell r="C1678">
            <v>0</v>
          </cell>
        </row>
        <row r="1679">
          <cell r="A1679" t="str">
            <v>402360106</v>
          </cell>
          <cell r="B1679" t="str">
            <v>402360106 CONTRATACION DE OBRAS PARA CONSTRUCCION DE ESPACIOS DE INFRAESTRUCTURA EDUCATIVA</v>
          </cell>
          <cell r="C1679">
            <v>0</v>
          </cell>
        </row>
        <row r="1680">
          <cell r="A1680" t="str">
            <v>402360109</v>
          </cell>
          <cell r="B1680" t="str">
            <v>402360109 EJECUCION DE OBRA DE INFRAESTRUCTURA EDUCATIVA</v>
          </cell>
          <cell r="C1680">
            <v>0</v>
          </cell>
        </row>
        <row r="1681">
          <cell r="A1681" t="str">
            <v>402360509</v>
          </cell>
          <cell r="B1681" t="str">
            <v>402360509 EJECUCION DE REHABILITACION O RESTAURACION DE ESPACIOS DE INFRAESTRUCTURA EDUCATIVA</v>
          </cell>
          <cell r="C1681">
            <v>0</v>
          </cell>
        </row>
        <row r="1682">
          <cell r="A1682" t="str">
            <v>402370000</v>
          </cell>
          <cell r="B1682" t="str">
            <v>402370000 PROGRAMA DE FORTALECIMIENTO DE LA CALIDAD</v>
          </cell>
          <cell r="C1682">
            <v>0</v>
          </cell>
        </row>
        <row r="1683">
          <cell r="A1683" t="str">
            <v>402370109</v>
          </cell>
          <cell r="B1683" t="str">
            <v>402370109 DAR SEGUIMIENTO AL PROCESO DE CONSOLIDACIÓN DE LA LECTURA, ESCRITURA Y MATEMÁTICAS A TRAVÉS DE LOS CTZ, CTE Y BIBLIOTECAS PÚBLICAS</v>
          </cell>
          <cell r="C1683">
            <v>0</v>
          </cell>
        </row>
        <row r="1684">
          <cell r="A1684" t="str">
            <v>402370506</v>
          </cell>
          <cell r="B1684" t="str">
            <v>402370506 PROPORCIONAR ASESORÍA Y CAPACITACIÓN  A LOS DIFERENTES AGENTES EDUCATIVOS PARA LA APLICACIÓN, APROPIACIÓN Y CONTEXTUALIZACIÓN DE LAS HERRAMIENTAS CURRICULARES</v>
          </cell>
          <cell r="C1684">
            <v>0</v>
          </cell>
        </row>
        <row r="1685">
          <cell r="A1685" t="str">
            <v>402370509</v>
          </cell>
          <cell r="B1685" t="str">
            <v>402370509 DAR SEGUIMIENTO A LA APLICACIÓN, APROPIACIÓN Y CONTEXTUALIZACIÓN DE LAS HERRAMIENTAS CURRICULARES A TRAVÉS DE LOS CTZ Y CTE</v>
          </cell>
          <cell r="C1685">
            <v>0</v>
          </cell>
        </row>
        <row r="1686">
          <cell r="A1686" t="str">
            <v>402380000</v>
          </cell>
          <cell r="B1686" t="str">
            <v>402380000 PROGRAMA DE INGLES EN EL ESTADO DE DURANGO</v>
          </cell>
          <cell r="C1686">
            <v>0</v>
          </cell>
        </row>
        <row r="1687">
          <cell r="A1687" t="str">
            <v>402380103</v>
          </cell>
          <cell r="B1687" t="str">
            <v>402380103 VISITAS DE ASESORIA Y ACOMPANAMIENTO A LOS ASESORES DEL PROGRAMA </v>
          </cell>
          <cell r="C1687">
            <v>0</v>
          </cell>
        </row>
        <row r="1688">
          <cell r="A1688" t="str">
            <v>402380503</v>
          </cell>
          <cell r="B1688" t="str">
            <v>402380503 ACTIVIDADES DE FORTALECIMIENTO ACADÉMICO A LOS ASESORES Y DOCENTES DEL PROGRAMA NACIONAL DE INGLES</v>
          </cell>
          <cell r="C1688">
            <v>0</v>
          </cell>
        </row>
        <row r="1689">
          <cell r="A1689" t="str">
            <v>402381003</v>
          </cell>
          <cell r="B1689" t="str">
            <v>402381003 CONTRATACION DE ASESORES EXTERNOS ESPECIALIZADOS EN INGLES</v>
          </cell>
          <cell r="C1689">
            <v>0</v>
          </cell>
        </row>
        <row r="1690">
          <cell r="A1690" t="str">
            <v>402390000</v>
          </cell>
          <cell r="B1690" t="str">
            <v>402390000 PROGRAMA NACIONAL DE CONVIVENCIA EDUCATIVA</v>
          </cell>
          <cell r="C1690">
            <v>0</v>
          </cell>
        </row>
        <row r="1691">
          <cell r="A1691" t="str">
            <v>402390103</v>
          </cell>
          <cell r="B1691" t="str">
            <v>402390103 FIGURAS EDUCATIVAS ACTUALIZADAS</v>
          </cell>
          <cell r="C1691">
            <v>0</v>
          </cell>
        </row>
        <row r="1692">
          <cell r="A1692" t="str">
            <v>402390106</v>
          </cell>
          <cell r="B1692" t="str">
            <v>402390106 DIRECTIVOS FORMADOS</v>
          </cell>
          <cell r="C1692">
            <v>0</v>
          </cell>
        </row>
        <row r="1693">
          <cell r="A1693" t="str">
            <v>402390115</v>
          </cell>
          <cell r="B1693" t="str">
            <v>402390115 ESTRATEGIAS PARA EL FOMENTO DE LA CONVIVENCIA ESCOLAR</v>
          </cell>
          <cell r="C1693">
            <v>0</v>
          </cell>
        </row>
        <row r="1694">
          <cell r="A1694" t="str">
            <v>402400000</v>
          </cell>
          <cell r="B1694" t="str">
            <v>402400000 EDUCACION INNOVADORA CENTRADA EN EL APRENDIZAJE E INVESTIGACION CIENTIFICA</v>
          </cell>
          <cell r="C1694">
            <v>0</v>
          </cell>
        </row>
        <row r="1695">
          <cell r="A1695" t="str">
            <v>402400103</v>
          </cell>
          <cell r="B1695" t="str">
            <v>402400103 FOMENTAR EL DESARROLLO INTELECTUAL Y CIENTIFICO DE LOS ESTUDIANTES</v>
          </cell>
          <cell r="C1695">
            <v>0</v>
          </cell>
        </row>
        <row r="1696">
          <cell r="A1696" t="str">
            <v>402400106</v>
          </cell>
          <cell r="B1696" t="str">
            <v>402400106 MEJORAMIENTO DEL PROFESORADO (PROMEP)</v>
          </cell>
          <cell r="C1696">
            <v>0</v>
          </cell>
        </row>
        <row r="1697">
          <cell r="A1697" t="str">
            <v>402400112</v>
          </cell>
          <cell r="B1697" t="str">
            <v>402400112 EXPANSION EN LA OFERTA EDUCATIVA EN EDUCACION MEDIA SUPERIOR Y SUPERIOR</v>
          </cell>
          <cell r="C1697">
            <v>0</v>
          </cell>
        </row>
        <row r="1698">
          <cell r="A1698" t="str">
            <v>402400115</v>
          </cell>
          <cell r="B1698" t="str">
            <v>402400115 MEJORAMIENTO DE LA CALIDAD DE LA EDUCACIÓN SUPERIOR (FECES)</v>
          </cell>
          <cell r="C1698">
            <v>0</v>
          </cell>
        </row>
        <row r="1699">
          <cell r="A1699" t="str">
            <v>402400118</v>
          </cell>
          <cell r="B1699" t="str">
            <v>402400118 FORTALECIMIENTO DE LA CALIDAD EN INSTITUCIONES EDUCATIVAS</v>
          </cell>
          <cell r="C1699">
            <v>0</v>
          </cell>
        </row>
        <row r="1700">
          <cell r="A1700" t="str">
            <v>402400121</v>
          </cell>
          <cell r="B1700" t="str">
            <v>402400121 ESTIMULOS AL DESEMPEÑO DEL PERSONAL DOCENTE (ESDEPED)</v>
          </cell>
          <cell r="C1700">
            <v>0</v>
          </cell>
        </row>
        <row r="1701">
          <cell r="A1701" t="str">
            <v>402410000</v>
          </cell>
          <cell r="B1701" t="str">
            <v>402410000 DISEÑO Y APLICACION DE POLITICAS DE EQUIDAD DE GENERO</v>
          </cell>
          <cell r="C1701">
            <v>0</v>
          </cell>
        </row>
        <row r="1702">
          <cell r="A1702" t="str">
            <v>402410103</v>
          </cell>
          <cell r="B1702" t="str">
            <v>402410103 INCORPORACION DE LAS PERSPECTIVAS DE DERECHOS HUMANOS, NO DISCRIMINACION Y GENERO EN DOCUMENTOS NORMATIVOS QUE ORGANIZAN LA GESTION INSTITUCIONAL DEL SECTOR</v>
          </cell>
          <cell r="C1702">
            <v>0</v>
          </cell>
        </row>
        <row r="1703">
          <cell r="A1703" t="str">
            <v>402410106</v>
          </cell>
          <cell r="B1703" t="str">
            <v>402410106 ELABORACION DE DOCUMENTO NORMATIVO PRESUPUESTARIO CON PERSPECTIVA DE GENERO DE LA SEED</v>
          </cell>
          <cell r="C1703">
            <v>0</v>
          </cell>
        </row>
        <row r="1704">
          <cell r="A1704" t="str">
            <v>402410503</v>
          </cell>
          <cell r="B1704" t="str">
            <v>402410503 FORMACION EN LA INCORPORACION DE LAS PERSPECTIVAS DE GENERO Y DERECHOS HUMANOS, PARA FUNCIONARIOS PUBLICOS DEL SISTEMA EDUCATIVO ESTATAL</v>
          </cell>
          <cell r="C1704">
            <v>0</v>
          </cell>
        </row>
        <row r="1705">
          <cell r="A1705" t="str">
            <v>402410506</v>
          </cell>
          <cell r="B1705" t="str">
            <v>402410506 CAPACITACION Y FORMACION DE AUTORIDADES EDUCATIVAS DEL SISTEMA EDUCATIVO ESTATAL</v>
          </cell>
          <cell r="C1705">
            <v>0</v>
          </cell>
        </row>
        <row r="1706">
          <cell r="A1706" t="str">
            <v>402411003</v>
          </cell>
          <cell r="B1706" t="str">
            <v>402411003 ELABORACION DE INFORME DE BRECHAS DE DESIGUALDAD DE GENERO</v>
          </cell>
          <cell r="C1706">
            <v>0</v>
          </cell>
        </row>
        <row r="1707">
          <cell r="A1707" t="str">
            <v>402411503</v>
          </cell>
          <cell r="B1707" t="str">
            <v>402411503 IMPLEMENTACION DEL SISTEMA AUTOMATIZADO DE REGISTRO DE CASOS DE VIOLENCIA DE GENERO ESCOLAR Y LABORAL</v>
          </cell>
          <cell r="C1707">
            <v>0</v>
          </cell>
        </row>
        <row r="1708">
          <cell r="A1708" t="str">
            <v>402411509</v>
          </cell>
          <cell r="B1708" t="str">
            <v>402411509 REALIZACION DE ACCIONES DE ATENCION DE CASOS DE VIOLENCIA DE GENERO ESCOLAR Y LABORAL</v>
          </cell>
          <cell r="C1708">
            <v>0</v>
          </cell>
        </row>
        <row r="1709">
          <cell r="A1709" t="str">
            <v>402420000</v>
          </cell>
          <cell r="B1709" t="str">
            <v>402420000 FORMACION Y CERTIFICACION PARA EL TRABAJO</v>
          </cell>
          <cell r="C1709">
            <v>0</v>
          </cell>
        </row>
        <row r="1710">
          <cell r="A1710" t="str">
            <v>402420103</v>
          </cell>
          <cell r="B1710" t="str">
            <v>402420103 DISEÑO Y REPRODUCCION DE MATERIALES DE APOYO.</v>
          </cell>
          <cell r="C1710">
            <v>0</v>
          </cell>
        </row>
        <row r="1711">
          <cell r="A1711" t="str">
            <v>402420106</v>
          </cell>
          <cell r="B1711" t="str">
            <v>402420106 TALLERES DE CAPACITACION Y ALFABETIZACION DE ADULTOS.</v>
          </cell>
          <cell r="C1711">
            <v>0</v>
          </cell>
        </row>
        <row r="1712">
          <cell r="A1712" t="str">
            <v>402420503</v>
          </cell>
          <cell r="B1712" t="str">
            <v>402420503 TALLERES DE CAPACITACION Y ACTUALIZACION.</v>
          </cell>
          <cell r="C1712">
            <v>0</v>
          </cell>
        </row>
        <row r="1713">
          <cell r="A1713" t="str">
            <v>402420506</v>
          </cell>
          <cell r="B1713" t="str">
            <v>402420506 EXPOSICION DE TRABAJOS Y DESARROLLO DE HABILIDADES EN LOS TRES MOMENTOS DE EVALUACION</v>
          </cell>
          <cell r="C1713">
            <v>0</v>
          </cell>
        </row>
        <row r="1714">
          <cell r="A1714" t="str">
            <v>402421003</v>
          </cell>
          <cell r="B1714" t="str">
            <v>402421003 VISITAS DE ASESORIA, ACOMPAÑAMIENTO, SEGUIMIENTO Y EVALUACION.</v>
          </cell>
          <cell r="C1714">
            <v>0</v>
          </cell>
        </row>
        <row r="1715">
          <cell r="A1715" t="str">
            <v>402421503</v>
          </cell>
          <cell r="B1715" t="str">
            <v>402421503 REUNIONES DE CONSEJO TECNICO ESCOLAR.</v>
          </cell>
          <cell r="C1715">
            <v>0</v>
          </cell>
        </row>
        <row r="1716">
          <cell r="A1716" t="str">
            <v>402421506</v>
          </cell>
          <cell r="B1716" t="str">
            <v>402421506 TALLERES DE CAPACITACION Y ACTUALIZACION PARA SUPERVISORES</v>
          </cell>
          <cell r="C1716">
            <v>0</v>
          </cell>
        </row>
        <row r="1717">
          <cell r="A1717" t="str">
            <v>402430000</v>
          </cell>
          <cell r="B1717" t="str">
            <v>402430000 NORMAR LOS SERVICIOS EDUCATIVOS DE EDUCACION MEDIA SUPERIOR, SUPERIOR Y PARTICULAR</v>
          </cell>
          <cell r="C1717">
            <v>0</v>
          </cell>
        </row>
        <row r="1718">
          <cell r="A1718" t="str">
            <v>402430103</v>
          </cell>
          <cell r="B1718" t="str">
            <v>402430103 MOVIMIENTO AL PADRON DE ESCUELAS INCORPORADAS</v>
          </cell>
          <cell r="C1718">
            <v>0</v>
          </cell>
        </row>
        <row r="1719">
          <cell r="A1719" t="str">
            <v>402430106</v>
          </cell>
          <cell r="B1719" t="str">
            <v>402430106 CERTIFICACION  Y VALIDACION DE ESTUDIOS</v>
          </cell>
          <cell r="C1719">
            <v>0</v>
          </cell>
        </row>
        <row r="1720">
          <cell r="A1720" t="str">
            <v>402430109</v>
          </cell>
          <cell r="B1720" t="str">
            <v>402430109 SUPERVISION</v>
          </cell>
          <cell r="C1720">
            <v>0</v>
          </cell>
        </row>
        <row r="1721">
          <cell r="A1721" t="str">
            <v>402430112</v>
          </cell>
          <cell r="B1721" t="str">
            <v>402430112 REUNIONES NACIONALES</v>
          </cell>
          <cell r="C1721">
            <v>0</v>
          </cell>
        </row>
        <row r="1722">
          <cell r="A1722" t="str">
            <v>402430115</v>
          </cell>
          <cell r="B1722" t="str">
            <v>402430115 EQUIVALENCIAS Y REVALIDACIONES</v>
          </cell>
          <cell r="C1722">
            <v>0</v>
          </cell>
        </row>
        <row r="1723">
          <cell r="A1723" t="str">
            <v>402430503</v>
          </cell>
          <cell r="B1723" t="str">
            <v>402430503 APLICACION DE EXAMENES</v>
          </cell>
          <cell r="C1723">
            <v>0</v>
          </cell>
        </row>
        <row r="1724">
          <cell r="A1724" t="str">
            <v>402431003</v>
          </cell>
          <cell r="B1724" t="str">
            <v>402431003 ENTREGAR RECONOCIMIENTOS A LOS ALUMNOS DESTACADOS</v>
          </cell>
          <cell r="C1724">
            <v>0</v>
          </cell>
        </row>
        <row r="1725">
          <cell r="A1725" t="str">
            <v>402440000</v>
          </cell>
          <cell r="B1725" t="str">
            <v>402440000 PROGRAMA DE EXPANSION EN LA OFERTA EDUCATIVA EN EDUCACION MEDIA SUPERIOR</v>
          </cell>
          <cell r="C1725">
            <v>0</v>
          </cell>
        </row>
        <row r="1726">
          <cell r="A1726" t="str">
            <v>402440103</v>
          </cell>
          <cell r="B1726" t="str">
            <v>402440103 ATENDER A LOS ALUMNOS DE COMUNIDADES LEJANAS EGRESADOS DE SECUNDARIA QUE NO CUENTAN CON EL SERVICIO DE EDUCACION MEDIA SUPERIOR</v>
          </cell>
          <cell r="C1726">
            <v>0</v>
          </cell>
        </row>
        <row r="1727">
          <cell r="A1727" t="str">
            <v>402440106</v>
          </cell>
          <cell r="B1727" t="str">
            <v>402440106 ORGANIZAR MESAS DE TRABAJO CON PROFESIONISTAS MULTIDISCIPLINARES DE SEED Y OTRAS DEPENDENCIAS</v>
          </cell>
          <cell r="C1727">
            <v>0</v>
          </cell>
        </row>
        <row r="1728">
          <cell r="A1728" t="str">
            <v>402440503</v>
          </cell>
          <cell r="B1728" t="str">
            <v>402440503 DISEÑAR E IMPLEMENTAR UN PROGRAMA INTEGRAL DE CAPACITACION DOCENTE</v>
          </cell>
          <cell r="C1728">
            <v>0</v>
          </cell>
        </row>
        <row r="1729">
          <cell r="A1729" t="str">
            <v>402441003</v>
          </cell>
          <cell r="B1729" t="str">
            <v>402441003 DISEÑAR E IMPLEMENTAR UN SISTEMA DE ADMINISTRACION EN LINEA PARA EL MANEJO EFICIENTE DE LA INFORMACION Y TRAMITES</v>
          </cell>
          <cell r="C1729">
            <v>0</v>
          </cell>
        </row>
        <row r="1730">
          <cell r="A1730" t="str">
            <v>404000000</v>
          </cell>
          <cell r="B1730" t="str">
            <v>404000000 ACCESO A VIVIENDA DIGNA PARA TODAS LAS FAMILIAS DURANGUENSES</v>
          </cell>
          <cell r="C1730">
            <v>0</v>
          </cell>
        </row>
        <row r="1731">
          <cell r="A1731" t="str">
            <v>404010000</v>
          </cell>
          <cell r="B1731" t="str">
            <v>404010000 VIVIENDA DIGNA</v>
          </cell>
          <cell r="C1731">
            <v>0</v>
          </cell>
        </row>
        <row r="1732">
          <cell r="A1732" t="str">
            <v>404010103</v>
          </cell>
          <cell r="B1732" t="str">
            <v>404010103 CAPTACION LAS FAMILIAS VULNERABLES QUE HABITAN EN VIVIENDAS DE MATERIALES TEMPORALES</v>
          </cell>
          <cell r="C1732">
            <v>0</v>
          </cell>
        </row>
        <row r="1733">
          <cell r="A1733" t="str">
            <v>404010106</v>
          </cell>
          <cell r="B1733" t="str">
            <v>404010106 EDIFICACION Y SUPERVISION DE LA OBRA DE SUSTITUCION DE CASAS DE CARTON POR MATERIALES DEFINITIVOS</v>
          </cell>
          <cell r="C1733">
            <v>0</v>
          </cell>
        </row>
        <row r="1734">
          <cell r="A1734" t="str">
            <v>404010109</v>
          </cell>
          <cell r="B1734" t="str">
            <v>404010109 GESTION DE SUBSIDIOS Y APORTACION DE RECURSOS PARA LA SUSTITUCION DE VIVIENDAS CON MATERIALES TEMPORALES</v>
          </cell>
          <cell r="C1734">
            <v>0</v>
          </cell>
        </row>
        <row r="1735">
          <cell r="A1735" t="str">
            <v>404010503</v>
          </cell>
          <cell r="B1735" t="str">
            <v>404010503 ADQUISICION DE RESERVA TERRITORIAL</v>
          </cell>
          <cell r="C1735">
            <v>0</v>
          </cell>
        </row>
        <row r="1736">
          <cell r="A1736" t="str">
            <v>404010506</v>
          </cell>
          <cell r="B1736" t="str">
            <v>404010506 CAPTACION DE LAS FAMILIAS QUE NECESITAN EDIFICAR SU VIVIENDA EN UN LOTE CON CERTEZA JURIDICA</v>
          </cell>
          <cell r="C1736">
            <v>0</v>
          </cell>
        </row>
        <row r="1737">
          <cell r="A1737" t="str">
            <v>404010509</v>
          </cell>
          <cell r="B1737" t="str">
            <v>404010509 GESTION DE SUBSIDIOS PARA LA ADQUISICION DE LOTES</v>
          </cell>
          <cell r="C1737">
            <v>0</v>
          </cell>
        </row>
        <row r="1738">
          <cell r="A1738" t="str">
            <v>404010512</v>
          </cell>
          <cell r="B1738" t="str">
            <v>404010512 REGULARIZACION ANTE DEPENDENCIAS MUNICIPALES Y ESTATALES LA INSCRIPCION Y REGISTRO DE LOS TITULOS DE PROPIEDAD</v>
          </cell>
          <cell r="C1738">
            <v>0</v>
          </cell>
        </row>
        <row r="1739">
          <cell r="A1739" t="str">
            <v>404011003</v>
          </cell>
          <cell r="B1739" t="str">
            <v>404011003 CAPTACION DE LAS FAMILIAS QUE NECESITAN MEJORAR SU VIVIENDA</v>
          </cell>
          <cell r="C1739">
            <v>0</v>
          </cell>
        </row>
        <row r="1740">
          <cell r="A1740" t="str">
            <v>404011006</v>
          </cell>
          <cell r="B1740" t="str">
            <v>404011006 GESTION DE SUBSIDIOS Y APORTACION DE RECURSOS PARA LA REALIZACION DE LOS MEJORAMIENTOS DE VIVIENDA</v>
          </cell>
          <cell r="C1740">
            <v>0</v>
          </cell>
        </row>
        <row r="1741">
          <cell r="A1741" t="str">
            <v>404011009</v>
          </cell>
          <cell r="B1741" t="str">
            <v>404011009 SUPERVISION DE LA EJECUCION DEL MEJORAMIENTO DE VIVIENDA SOLICITADO</v>
          </cell>
          <cell r="C1741">
            <v>0</v>
          </cell>
        </row>
        <row r="1742">
          <cell r="A1742" t="str">
            <v>404011503</v>
          </cell>
          <cell r="B1742" t="str">
            <v>404011503 CAPTACION DE LAS FAMILIAS QUE NECESITAN UNA VIVIENDA NUEVA</v>
          </cell>
          <cell r="C1742">
            <v>0</v>
          </cell>
        </row>
        <row r="1743">
          <cell r="A1743" t="str">
            <v>404011506</v>
          </cell>
          <cell r="B1743" t="str">
            <v>404011506 EDIFICACION Y SUPERVISION DE LA EJECUCION DE LA VIVIENDA NUEVA</v>
          </cell>
          <cell r="C1743">
            <v>0</v>
          </cell>
        </row>
        <row r="1744">
          <cell r="A1744" t="str">
            <v>404011509</v>
          </cell>
          <cell r="B1744" t="str">
            <v>404011509 GESTION DE OFERTA OPORTUNA Y DE BAJO COSTO DE MATERIALES</v>
          </cell>
          <cell r="C1744">
            <v>0</v>
          </cell>
        </row>
        <row r="1745">
          <cell r="A1745" t="str">
            <v>404011512</v>
          </cell>
          <cell r="B1745" t="str">
            <v>404011512 GESTION SUBSIDIOS Y APORTACION DEL RECURSO PARA LA REALIZACION DE LAS VIVIENDAS</v>
          </cell>
          <cell r="C1745">
            <v>0</v>
          </cell>
        </row>
        <row r="1746">
          <cell r="A1746" t="str">
            <v>404012003</v>
          </cell>
          <cell r="B1746" t="str">
            <v>404012003 EDIFICACION Y SUPERVISION DE LA EJECUCION DE LA VIVIENDA REUBICADA</v>
          </cell>
          <cell r="C1746">
            <v>0</v>
          </cell>
        </row>
        <row r="1747">
          <cell r="A1747" t="str">
            <v>404012009</v>
          </cell>
          <cell r="B1747" t="str">
            <v>404012009 GESTION DE SUBSIDIOS Y APORTACION DEL RECURSO PARA LA REUBICACION DE LAS VIVIENDAS</v>
          </cell>
          <cell r="C1747">
            <v>0</v>
          </cell>
        </row>
        <row r="1748">
          <cell r="A1748" t="str">
            <v>405000000</v>
          </cell>
          <cell r="B1748" t="str">
            <v>405000000 IMPULSO AL DESARROLLO SOCIAL QUE GENERE MEJOR CALIDAD DE VIDA PARA LA GENTE</v>
          </cell>
          <cell r="C1748">
            <v>0</v>
          </cell>
        </row>
        <row r="1749">
          <cell r="A1749" t="str">
            <v>405010000</v>
          </cell>
          <cell r="B1749" t="str">
            <v>405010000 MEJORAMIENTO DEL BIENESTAR SOCIAL CON IGUALDAD DE OPORTUNIDADES</v>
          </cell>
          <cell r="C1749">
            <v>0</v>
          </cell>
        </row>
        <row r="1750">
          <cell r="A1750" t="str">
            <v>405010103</v>
          </cell>
          <cell r="B1750" t="str">
            <v>405010103 AMPLIACION DE COBERTURA DE SERVICIOS BASICOS EN COMUNIDADES INDIGENAS</v>
          </cell>
          <cell r="C1750">
            <v>0</v>
          </cell>
        </row>
        <row r="1751">
          <cell r="A1751" t="str">
            <v>405010106</v>
          </cell>
          <cell r="B1751" t="str">
            <v>405010106 MEJORA DE LA CALIDAD DE LAS VIVIENDAS DE HOGARES INDIGENAS</v>
          </cell>
          <cell r="C1751">
            <v>0</v>
          </cell>
        </row>
        <row r="1752">
          <cell r="A1752" t="str">
            <v>405010109</v>
          </cell>
          <cell r="B1752" t="str">
            <v>405010109 AMPLIACION DE INFRAESTRUCTURA DE CAMINOS DE  COMUNIDADES INDIGENAS</v>
          </cell>
          <cell r="C1752">
            <v>0</v>
          </cell>
        </row>
        <row r="1753">
          <cell r="A1753" t="str">
            <v>405010503</v>
          </cell>
          <cell r="B1753" t="str">
            <v>405010503 AMPLIACION DE CAMINOS RURALES</v>
          </cell>
          <cell r="C1753">
            <v>0</v>
          </cell>
        </row>
        <row r="1754">
          <cell r="A1754" t="str">
            <v>405010506</v>
          </cell>
          <cell r="B1754" t="str">
            <v>405010506 PAVIMENTACION DE CALLES</v>
          </cell>
          <cell r="C1754">
            <v>0</v>
          </cell>
        </row>
        <row r="1755">
          <cell r="A1755" t="str">
            <v>405010509</v>
          </cell>
          <cell r="B1755" t="str">
            <v>405010509 CONSTRUCCION DE ESPACIOS PUBLICOS, RECREATIVOS Y DEPORTIVOS</v>
          </cell>
          <cell r="C1755">
            <v>0</v>
          </cell>
        </row>
        <row r="1756">
          <cell r="A1756" t="str">
            <v>405011003</v>
          </cell>
          <cell r="B1756" t="str">
            <v>405011003 DOTACION DE UNIFORMES ESCOLARES</v>
          </cell>
          <cell r="C1756">
            <v>0</v>
          </cell>
        </row>
        <row r="1757">
          <cell r="A1757" t="str">
            <v>405011009</v>
          </cell>
          <cell r="B1757" t="str">
            <v>405011009 REALIZACION DE TALLERES DE IMPULSO AL DESARROLLO HUMANO</v>
          </cell>
          <cell r="C1757">
            <v>0</v>
          </cell>
        </row>
        <row r="1758">
          <cell r="A1758" t="str">
            <v>405011012</v>
          </cell>
          <cell r="B1758" t="str">
            <v>405011012 ENTREGA DE ASISTENCIA SUBSIDIARIA A GRUPOS VULNERABLES Y EN POBREZA</v>
          </cell>
          <cell r="C1758">
            <v>0</v>
          </cell>
        </row>
        <row r="1759">
          <cell r="A1759" t="str">
            <v>405011015</v>
          </cell>
          <cell r="B1759" t="str">
            <v>405011015 ENTREGA DE ASISTENCIA ALIMENTARIA A POBLACION EN POBREZA</v>
          </cell>
          <cell r="C1759">
            <v>0</v>
          </cell>
        </row>
        <row r="1760">
          <cell r="A1760" t="str">
            <v>405011018</v>
          </cell>
          <cell r="B1760" t="str">
            <v>405011018 ATENCION A MIGRANTES</v>
          </cell>
          <cell r="C1760">
            <v>0</v>
          </cell>
        </row>
        <row r="1761">
          <cell r="A1761" t="str">
            <v>405011503</v>
          </cell>
          <cell r="B1761" t="str">
            <v>405011503 AMPLIACION DE INFRAESTRUCTURA DE SERVICIOS BASICOS EN COLONIAS MARGINADAS DE CENTROS URBANOS</v>
          </cell>
          <cell r="C1761">
            <v>0</v>
          </cell>
        </row>
        <row r="1762">
          <cell r="A1762" t="str">
            <v>405011506</v>
          </cell>
          <cell r="B1762" t="str">
            <v>405011506 DESARROLLO DE OBRAS DE INFRAESTRUCTURA DE SERVICIOS BASICOS EN LOCALIDADES RURALES</v>
          </cell>
          <cell r="C1762">
            <v>0</v>
          </cell>
        </row>
        <row r="1763">
          <cell r="A1763" t="str">
            <v>405011509</v>
          </cell>
          <cell r="B1763" t="str">
            <v>405011509 ENTREGA DE MATERIALES A VIVIENDAS VULNERABLES</v>
          </cell>
          <cell r="C1763">
            <v>0</v>
          </cell>
        </row>
        <row r="1764">
          <cell r="A1764" t="str">
            <v>405011512</v>
          </cell>
          <cell r="B1764" t="str">
            <v>405011512 MEJORA DE LA CALIDAD DE LA VIVIENDA EN LOCALIDADES RURALES</v>
          </cell>
          <cell r="C1764">
            <v>0</v>
          </cell>
        </row>
        <row r="1765">
          <cell r="A1765" t="str">
            <v>405011515</v>
          </cell>
          <cell r="B1765" t="str">
            <v>405011515 MEJORA DE LA CALIDAD DE LA VIVIENDA EN LOCALIDADES URBANAS</v>
          </cell>
          <cell r="C1765">
            <v>0</v>
          </cell>
        </row>
        <row r="1766">
          <cell r="A1766" t="str">
            <v>405020000</v>
          </cell>
          <cell r="B1766" t="str">
            <v>405020000 PROGRAMA MANOS A LA OBRA</v>
          </cell>
          <cell r="C1766">
            <v>0</v>
          </cell>
        </row>
        <row r="1767">
          <cell r="A1767" t="str">
            <v>405020103</v>
          </cell>
          <cell r="B1767" t="str">
            <v>405020103 OPERACION DEL PROGRAMA PARA LA IDENTIFICACION DE ACCIONES DE MEJORA EN VIVIENDAS</v>
          </cell>
          <cell r="C1767">
            <v>0</v>
          </cell>
        </row>
        <row r="1768">
          <cell r="A1768" t="str">
            <v>405020106</v>
          </cell>
          <cell r="B1768" t="str">
            <v>405020106 MEJORAR LAS VIVIENDAS DE LOS HOGARES MAS VULNERABLES CON ACCIONES DE TECHOS, ENJARRES, BANQUETAS Y PISO FIRME</v>
          </cell>
          <cell r="C1768">
            <v>0</v>
          </cell>
        </row>
        <row r="1769">
          <cell r="A1769" t="str">
            <v>405020503</v>
          </cell>
          <cell r="B1769" t="str">
            <v>405020503 OPERACION DEL PROGRAMA PARA LA IDENTIFICACION DE ACCIONES REHABILITACION DE ESPACIOS</v>
          </cell>
          <cell r="C1769">
            <v>0</v>
          </cell>
        </row>
        <row r="1770">
          <cell r="A1770" t="str">
            <v>405020506</v>
          </cell>
          <cell r="B1770" t="str">
            <v>405020506 REHABILITAR LOS ESPACIOS PUBLICOS, RECREATIVOS Y DEPORTIVOS QUE FOMENTEN LA CONVIVENCIA SOCIAL</v>
          </cell>
          <cell r="C1770">
            <v>0</v>
          </cell>
        </row>
        <row r="1771">
          <cell r="A1771" t="str">
            <v>405021003</v>
          </cell>
          <cell r="B1771" t="str">
            <v>405021003 OPERACION DEL PROGRAMA PARA LA GESTION DE DESCUENTOS EN MATERIALES DE CONSTRUCCION</v>
          </cell>
          <cell r="C1771">
            <v>0</v>
          </cell>
        </row>
        <row r="1772">
          <cell r="A1772" t="str">
            <v>405030000</v>
          </cell>
          <cell r="B1772" t="str">
            <v>405030000 PROGRAMA DE INFRAESTRUCTURA</v>
          </cell>
          <cell r="C1772">
            <v>0</v>
          </cell>
        </row>
        <row r="1773">
          <cell r="A1773" t="str">
            <v>405030103</v>
          </cell>
          <cell r="B1773" t="str">
            <v>405030103 CONCERTACION Y OPERACION DE LAS OBRAS Y ACCIONES</v>
          </cell>
          <cell r="C1773">
            <v>0</v>
          </cell>
        </row>
        <row r="1774">
          <cell r="A1774" t="str">
            <v>405030106</v>
          </cell>
          <cell r="B1774" t="str">
            <v>405030106 CONVENIO DE RECURSOS PARA SERVICIOS BASICOS</v>
          </cell>
          <cell r="C1774">
            <v>0</v>
          </cell>
        </row>
        <row r="1775">
          <cell r="A1775" t="str">
            <v>405030503</v>
          </cell>
          <cell r="B1775" t="str">
            <v>405030503 CONVENIO DE RECURSOS PARA ESPACIOS PUBLICOS</v>
          </cell>
          <cell r="C1775">
            <v>0</v>
          </cell>
        </row>
        <row r="1776">
          <cell r="A1776" t="str">
            <v>405031003</v>
          </cell>
          <cell r="B1776" t="str">
            <v>405031003 CONVENIO DE RECURSOS PARA UNIDADES HABITACIONALES</v>
          </cell>
          <cell r="C1776">
            <v>0</v>
          </cell>
        </row>
        <row r="1777">
          <cell r="A1777" t="str">
            <v>405031503</v>
          </cell>
          <cell r="B1777" t="str">
            <v>405031503 CONVENIO DE RECURSOS PARA ACCIONES SOCIALES</v>
          </cell>
          <cell r="C1777">
            <v>0</v>
          </cell>
        </row>
        <row r="1778">
          <cell r="A1778" t="str">
            <v>405040000</v>
          </cell>
          <cell r="B1778" t="str">
            <v>405040000 PROGRAMA DE GESTION ADMINISTRATIVA</v>
          </cell>
          <cell r="C1778">
            <v>0</v>
          </cell>
        </row>
        <row r="1779">
          <cell r="A1779" t="str">
            <v>405040103</v>
          </cell>
          <cell r="B1779" t="str">
            <v>405040103 CONDUCCION ESTRATEGICA Y DE COMUNICACION</v>
          </cell>
          <cell r="C1779">
            <v>0</v>
          </cell>
        </row>
        <row r="1780">
          <cell r="A1780" t="str">
            <v>405040106</v>
          </cell>
          <cell r="B1780" t="str">
            <v>405040106 ANALISIS JURIDICO Y NORMATIVO</v>
          </cell>
          <cell r="C1780">
            <v>0</v>
          </cell>
        </row>
        <row r="1781">
          <cell r="A1781" t="str">
            <v>405040503</v>
          </cell>
          <cell r="B1781" t="str">
            <v>405040503 ADMINISTRACION DE RECURSOS HUMANOS, MATERIALES Y FINANCIEROS</v>
          </cell>
          <cell r="C1781">
            <v>0</v>
          </cell>
        </row>
        <row r="1782">
          <cell r="A1782" t="str">
            <v>405040506</v>
          </cell>
          <cell r="B1782" t="str">
            <v>405040506 ADMINISTRACION EN DELEGACION LAGUNA</v>
          </cell>
          <cell r="C1782">
            <v>0</v>
          </cell>
        </row>
        <row r="1783">
          <cell r="A1783" t="str">
            <v>405041003</v>
          </cell>
          <cell r="B1783" t="str">
            <v>405041003 CONDUCCION DE LA PLANEACION</v>
          </cell>
          <cell r="C1783">
            <v>0</v>
          </cell>
        </row>
        <row r="1784">
          <cell r="A1784" t="str">
            <v>405041006</v>
          </cell>
          <cell r="B1784" t="str">
            <v>405041006 CONDUCCION DE LA POLITICA SOCIAL</v>
          </cell>
          <cell r="C1784">
            <v>0</v>
          </cell>
        </row>
        <row r="1785">
          <cell r="A1785" t="str">
            <v>406000000</v>
          </cell>
          <cell r="B1785" t="str">
            <v>406000000 ASUMIR EL COMBATE A LA POBREZA COMO UNA TAREA DE TODOS</v>
          </cell>
          <cell r="C1785">
            <v>0</v>
          </cell>
        </row>
        <row r="1786">
          <cell r="A1786" t="str">
            <v>406010000</v>
          </cell>
          <cell r="B1786" t="str">
            <v>406010000 PROGRAMA DE ASISTENCIA SOCIAL</v>
          </cell>
          <cell r="C1786">
            <v>0</v>
          </cell>
        </row>
        <row r="1787">
          <cell r="A1787" t="str">
            <v>406010103</v>
          </cell>
          <cell r="B1787" t="str">
            <v>406010103 RECEPCION Y ANALISIS DE SOLICITUDES</v>
          </cell>
          <cell r="C1787">
            <v>0</v>
          </cell>
        </row>
        <row r="1788">
          <cell r="A1788" t="str">
            <v>406010106</v>
          </cell>
          <cell r="B1788" t="str">
            <v>406010106 APOYOS Y DESCUENTOS TRAMITADOS</v>
          </cell>
          <cell r="C1788">
            <v>0</v>
          </cell>
        </row>
        <row r="1789">
          <cell r="A1789" t="str">
            <v>406011003</v>
          </cell>
          <cell r="B1789" t="str">
            <v>406011003 APOYOS TRAMITADOS</v>
          </cell>
          <cell r="C1789">
            <v>0</v>
          </cell>
        </row>
        <row r="1790">
          <cell r="A1790" t="str">
            <v>406030000</v>
          </cell>
          <cell r="B1790" t="str">
            <v>406030000 PROGRAMA DE UNIFORMES ESCOLARES</v>
          </cell>
          <cell r="C1790">
            <v>0</v>
          </cell>
        </row>
        <row r="1791">
          <cell r="A1791" t="str">
            <v>406030103</v>
          </cell>
          <cell r="B1791" t="str">
            <v>406030103 PLANEACION, DISEÑO Y OPERACION</v>
          </cell>
          <cell r="C1791">
            <v>0</v>
          </cell>
        </row>
        <row r="1792">
          <cell r="A1792" t="str">
            <v>406030106</v>
          </cell>
          <cell r="B1792" t="str">
            <v>406030106 PRODUCCION DE UNIFORMES ESCOLARES</v>
          </cell>
          <cell r="C1792">
            <v>0</v>
          </cell>
        </row>
        <row r="1793">
          <cell r="A1793" t="str">
            <v>406030109</v>
          </cell>
          <cell r="B1793" t="str">
            <v>406030109 DISTRIBUCION DE UNIFORMES ESCOLARES</v>
          </cell>
          <cell r="C1793">
            <v>0</v>
          </cell>
        </row>
        <row r="1794">
          <cell r="A1794" t="str">
            <v>407000000</v>
          </cell>
          <cell r="B1794" t="str">
            <v>407000000 FOMENTO AL PATRIMONIO CULTURAL DE LOS DURANGUENSES</v>
          </cell>
          <cell r="C1794">
            <v>0</v>
          </cell>
        </row>
        <row r="1795">
          <cell r="A1795" t="str">
            <v>407010000</v>
          </cell>
          <cell r="B1795" t="str">
            <v>407010000 PROGRAMA ESTATAL ANUAL DE CULTURA</v>
          </cell>
          <cell r="C1795">
            <v>0</v>
          </cell>
        </row>
        <row r="1796">
          <cell r="A1796" t="str">
            <v>407010103</v>
          </cell>
          <cell r="B1796" t="str">
            <v>407010103 ADMINISTRACION EFICIENTE DE RECURSOS HUMANOS, MATERIALES Y FINANCIEROS</v>
          </cell>
          <cell r="C1796">
            <v>0</v>
          </cell>
        </row>
        <row r="1797">
          <cell r="A1797" t="str">
            <v>407010503</v>
          </cell>
          <cell r="B1797" t="str">
            <v>407010503 REHABILITACION DE ESPACIOS CULTURALES</v>
          </cell>
          <cell r="C1797">
            <v>0</v>
          </cell>
        </row>
        <row r="1798">
          <cell r="A1798" t="str">
            <v>407010506</v>
          </cell>
          <cell r="B1798" t="str">
            <v>407010506 EQUIPAMIENTO DE ESPACIOS CULTURALES</v>
          </cell>
          <cell r="C1798">
            <v>0</v>
          </cell>
        </row>
        <row r="1799">
          <cell r="A1799" t="str">
            <v>407011003</v>
          </cell>
          <cell r="B1799" t="str">
            <v>407011003 DESARROLLO DE CURSOS LIBRES DE EDUCACION ARTISTICA</v>
          </cell>
          <cell r="C1799">
            <v>0</v>
          </cell>
        </row>
        <row r="1800">
          <cell r="A1800" t="str">
            <v>407011006</v>
          </cell>
          <cell r="B1800" t="str">
            <v>407011006 PRESTACION DE SERVICIOS BIBLIOTECARIOS EN LAS 153 BIBLIOTECAS DE LA RED ESTATAL</v>
          </cell>
          <cell r="C1800">
            <v>0</v>
          </cell>
        </row>
        <row r="1801">
          <cell r="A1801" t="str">
            <v>407011009</v>
          </cell>
          <cell r="B1801" t="str">
            <v>407011009 REALIZACION DE FESTIVALES CULTURALES EN REGIONES DEL ESTADO DE ALTA VULNERABILIDAD</v>
          </cell>
          <cell r="C1801">
            <v>0</v>
          </cell>
        </row>
        <row r="1802">
          <cell r="A1802" t="str">
            <v>407011012</v>
          </cell>
          <cell r="B1802" t="str">
            <v>407011012 DESARROLLO DE PROYECTOS DE ANIMACION, PROMOCION Y DIFUSION DE LA CULTURA</v>
          </cell>
          <cell r="C1802">
            <v>0</v>
          </cell>
        </row>
        <row r="1803">
          <cell r="A1803" t="str">
            <v>407011015</v>
          </cell>
          <cell r="B1803" t="str">
            <v>407011015 REALIZACION DE UN FESTIVAL INTERNACIONAL ANUAL QUE PROMUEVA LA EXPRESION Y EL DESARROLLO CULTURAL</v>
          </cell>
          <cell r="C1803">
            <v>0</v>
          </cell>
        </row>
        <row r="1804">
          <cell r="A1804" t="str">
            <v>407011018</v>
          </cell>
          <cell r="B1804" t="str">
            <v>407011018 FOMENTO AL LIBRO Y LA LECTURA</v>
          </cell>
          <cell r="C1804">
            <v>0</v>
          </cell>
        </row>
        <row r="1805">
          <cell r="A1805" t="str">
            <v>407011021</v>
          </cell>
          <cell r="B1805" t="str">
            <v>407011021 DESARROLLO DE PROYECTOS DE EDUCACION ARTISTICA</v>
          </cell>
          <cell r="C1805">
            <v>0</v>
          </cell>
        </row>
        <row r="1806">
          <cell r="A1806" t="str">
            <v>407011503</v>
          </cell>
          <cell r="B1806" t="str">
            <v>407011503 CATALOGACION DEL PATRIMONIO MATERIAL E INMATERIAL DEL ESTADO</v>
          </cell>
          <cell r="C1806">
            <v>0</v>
          </cell>
        </row>
        <row r="1807">
          <cell r="A1807" t="str">
            <v>407012003</v>
          </cell>
          <cell r="B1807" t="str">
            <v>407012003 GESTION DE RECURSOS ORIENTADOS A ESTIMULAR LA PRODUCCION Y LA EXPRESION ARTISTICA</v>
          </cell>
          <cell r="C1807">
            <v>0</v>
          </cell>
        </row>
        <row r="1808">
          <cell r="A1808" t="str">
            <v>407012006</v>
          </cell>
          <cell r="B1808" t="str">
            <v>407012006 ASIGNACION Y DISTRIBUCION DE APOYOS PROVENIENTES DE FONDOS MIXTOS</v>
          </cell>
          <cell r="C1808">
            <v>0</v>
          </cell>
        </row>
        <row r="1809">
          <cell r="A1809" t="str">
            <v>407012009</v>
          </cell>
          <cell r="B1809" t="str">
            <v>407012009 ASIGNACION Y DISTRIBUCION DE APOYOS PROVENIENTES DEL PROGRAMA DE APOYOS A LAS CULTURAS MUNICIPALES Y COMUNITARIAS (PACMYC)</v>
          </cell>
          <cell r="C1809">
            <v>0</v>
          </cell>
        </row>
        <row r="1810">
          <cell r="A1810" t="str">
            <v>407020000</v>
          </cell>
          <cell r="B1810" t="str">
            <v>407020000 DIFUSION Y FOMENTO DE LA CIENCIA, LA TECNOLOGIA, EL ARTE Y LA CULTURA</v>
          </cell>
          <cell r="C1810">
            <v>0</v>
          </cell>
        </row>
        <row r="1811">
          <cell r="A1811" t="str">
            <v>407020103</v>
          </cell>
          <cell r="B1811" t="str">
            <v>407020103 MANTENIMIENTO DE EXHIBICIONES INTERACTIVAS</v>
          </cell>
          <cell r="C1811">
            <v>0</v>
          </cell>
        </row>
        <row r="1812">
          <cell r="A1812" t="str">
            <v>407020106</v>
          </cell>
          <cell r="B1812" t="str">
            <v>407020106 CAPACITACION DE GUIAS EDUCATIVOS</v>
          </cell>
          <cell r="C1812">
            <v>0</v>
          </cell>
        </row>
        <row r="1813">
          <cell r="A1813" t="str">
            <v>407020109</v>
          </cell>
          <cell r="B1813" t="str">
            <v>407020109 ATENCION A VISITANTES EN EXHIBICIONES</v>
          </cell>
          <cell r="C1813">
            <v>0</v>
          </cell>
        </row>
        <row r="1814">
          <cell r="A1814" t="str">
            <v>407020503</v>
          </cell>
          <cell r="B1814" t="str">
            <v>407020503 DISEÑO DE TALLERES</v>
          </cell>
          <cell r="C1814">
            <v>0</v>
          </cell>
        </row>
        <row r="1815">
          <cell r="A1815" t="str">
            <v>407020506</v>
          </cell>
          <cell r="B1815" t="str">
            <v>407020506 CAPACITACION DE GUIAS EDUCATIVOS</v>
          </cell>
          <cell r="C1815">
            <v>0</v>
          </cell>
        </row>
        <row r="1816">
          <cell r="A1816" t="str">
            <v>407021003</v>
          </cell>
          <cell r="B1816" t="str">
            <v>407021003 DIFUSION EN MEDIOS DE COMUNICACION Y REDES SOCIALES SOBRE LA EXPOSICION ITINERANTE</v>
          </cell>
          <cell r="C1816">
            <v>0</v>
          </cell>
        </row>
        <row r="1817">
          <cell r="A1817" t="str">
            <v>407021006</v>
          </cell>
          <cell r="B1817" t="str">
            <v>407021006 CAPACITACION DE GUIAS EDUCATIVOS</v>
          </cell>
          <cell r="C1817">
            <v>0</v>
          </cell>
        </row>
        <row r="1818">
          <cell r="A1818" t="str">
            <v>407030000</v>
          </cell>
          <cell r="B1818" t="str">
            <v>407030000 INFRAESTRUCTURA CULTURAL</v>
          </cell>
          <cell r="C1818">
            <v>0</v>
          </cell>
        </row>
        <row r="1819">
          <cell r="A1819" t="str">
            <v>407030103</v>
          </cell>
          <cell r="B1819" t="str">
            <v>407030103 ANALISIS DE FACTIBILIDADES DE CONSTRUCCION DE ESPACIOS CULTURALES</v>
          </cell>
          <cell r="C1819">
            <v>0</v>
          </cell>
        </row>
        <row r="1820">
          <cell r="A1820" t="str">
            <v>407030109</v>
          </cell>
          <cell r="B1820" t="str">
            <v>407030109 EJECUCION DE OBRA DE INFRAESTRUCTURA CULTURAL</v>
          </cell>
          <cell r="C1820">
            <v>0</v>
          </cell>
        </row>
        <row r="1821">
          <cell r="A1821" t="str">
            <v>407030506</v>
          </cell>
          <cell r="B1821" t="str">
            <v>407030506 CONTRATACION DE REHABILITACION O RESTAURACION DE ESPACIOS CULTURALES EXISTENTES</v>
          </cell>
          <cell r="C1821">
            <v>0</v>
          </cell>
        </row>
        <row r="1822">
          <cell r="A1822" t="str">
            <v>407030509</v>
          </cell>
          <cell r="B1822" t="str">
            <v>407030509 EJECUCION DE REHABILITACION O RESTAURACION DE ESPACIOS CULTURALES EXISTENTES</v>
          </cell>
          <cell r="C1822">
            <v>0</v>
          </cell>
        </row>
        <row r="1823">
          <cell r="A1823" t="str">
            <v>408000000</v>
          </cell>
          <cell r="B1823" t="str">
            <v>408000000 CONSOLIDAR LA CULTURA FISICA Y EL DEPORTE PARA CONFORMAR UNA SOCIEDAD MAS SANA Y EXITOSA CON MAYOR CALIDAD DE VIDA</v>
          </cell>
          <cell r="C1823">
            <v>0</v>
          </cell>
        </row>
        <row r="1824">
          <cell r="A1824" t="str">
            <v>408010000</v>
          </cell>
          <cell r="B1824" t="str">
            <v>408010000 FOMENTAR EL DEPORTE PARA UN DESARROLLO EQUILIBRADO, SALUDABLE Y COMPETITIVO DE LA POBLACION</v>
          </cell>
          <cell r="C1824">
            <v>0</v>
          </cell>
        </row>
        <row r="1825">
          <cell r="A1825" t="str">
            <v>408010103</v>
          </cell>
          <cell r="B1825" t="str">
            <v>408010103 FOMENTO AL DEPORTE</v>
          </cell>
          <cell r="C1825">
            <v>0</v>
          </cell>
        </row>
        <row r="1826">
          <cell r="A1826" t="str">
            <v>408010106</v>
          </cell>
          <cell r="B1826" t="str">
            <v>408010106 FORMACION DE ATLETAS DE ALTO RENDIMIENTO</v>
          </cell>
          <cell r="C1826">
            <v>0</v>
          </cell>
        </row>
        <row r="1827">
          <cell r="A1827" t="str">
            <v>408020000</v>
          </cell>
          <cell r="B1827" t="str">
            <v>408020000 INFRAESTRUCTURA DEPORTIVA</v>
          </cell>
          <cell r="C1827">
            <v>0</v>
          </cell>
        </row>
        <row r="1828">
          <cell r="A1828" t="str">
            <v>408020106</v>
          </cell>
          <cell r="B1828" t="str">
            <v>408020106 CONTRATACION DE OBRAS PARA CONSTRUCCION DE ESPACIOS DEPORTIVOS</v>
          </cell>
          <cell r="C1828">
            <v>0</v>
          </cell>
        </row>
        <row r="1829">
          <cell r="A1829" t="str">
            <v>408020109</v>
          </cell>
          <cell r="B1829" t="str">
            <v>408020109 EJECUCION DE OBRA DE INFRAESTRUCTURA DEPORTIVOS</v>
          </cell>
          <cell r="C1829">
            <v>0</v>
          </cell>
        </row>
        <row r="1830">
          <cell r="A1830" t="str">
            <v>408020509</v>
          </cell>
          <cell r="B1830" t="str">
            <v>408020509 EJECUCION DE REHABILITACION O RESTAURACION DE ESPACIOS DEPORTIVOS EXISTENTES</v>
          </cell>
          <cell r="C1830">
            <v>0</v>
          </cell>
        </row>
        <row r="1831">
          <cell r="A1831" t="str">
            <v>408020512</v>
          </cell>
          <cell r="B1831" t="str">
            <v>408020512 ENTREGA DE LAS OBRAS DE REHABILITACION O RESTAURACION DE ESPACIOS DEPORTIVOS EXISTENTES</v>
          </cell>
          <cell r="C1831">
            <v>0</v>
          </cell>
        </row>
        <row r="1832">
          <cell r="A1832" t="str">
            <v>409000000</v>
          </cell>
          <cell r="B1832" t="str">
            <v>409000000 SERVICIOS DE AGUA POTABLE, ALCANTARILLADO Y SANAEAMIENTO DE CALIDAD PARA LOS DURANGUENSES</v>
          </cell>
          <cell r="C1832">
            <v>0</v>
          </cell>
        </row>
        <row r="1833">
          <cell r="A1833" t="str">
            <v>409010000</v>
          </cell>
          <cell r="B1833" t="str">
            <v>409010000 PROGRAMA DE AGUA POTABLE, ALCANTARILLADO Y SANEAMIENTO DEL ESTADO DE DURANGO</v>
          </cell>
          <cell r="C1833">
            <v>0</v>
          </cell>
        </row>
        <row r="1834">
          <cell r="A1834" t="str">
            <v>409010103</v>
          </cell>
          <cell r="B1834" t="str">
            <v>409010103 OTORGAMIENTO DE ASISTENCIA TECNICA Y ADMINISTRATIVA A ORGANISMOS OPERADORES Y COMITES DE AGUA POTABLE RURALES</v>
          </cell>
          <cell r="C1834">
            <v>0</v>
          </cell>
        </row>
        <row r="1835">
          <cell r="A1835" t="str">
            <v>409010115</v>
          </cell>
          <cell r="B1835" t="str">
            <v>409010115 FORTALECIMIENTO INSTITUCIONAL A LA COMISION DEL AGUA DEL ESTADO DE DURANGO Y A LOS ORGANISMOS OPERADORES MUNICIPALES</v>
          </cell>
          <cell r="C1835">
            <v>0</v>
          </cell>
        </row>
        <row r="1836">
          <cell r="A1836" t="str">
            <v>409010503</v>
          </cell>
          <cell r="B1836" t="str">
            <v>409010503 EJECUCION Y SUPERVISION DE OBRAS Y ACCIONES DE AGUA POTABLE</v>
          </cell>
          <cell r="C1836">
            <v>0</v>
          </cell>
        </row>
        <row r="1837">
          <cell r="A1837" t="str">
            <v>409010509</v>
          </cell>
          <cell r="B1837" t="str">
            <v>409010509 EJECUCION Y SUPERVISION DE OBRAS Y ACCIONES DE SANEAMIENTO</v>
          </cell>
          <cell r="C1837">
            <v>0</v>
          </cell>
        </row>
        <row r="1838">
          <cell r="A1838" t="str">
            <v>409010512</v>
          </cell>
          <cell r="B1838" t="str">
            <v>409010512 EJECUCION Y SUPERVISION DE OBRAS Y ACCIONES DE DESINFECCION DEL AGUA</v>
          </cell>
          <cell r="C1838">
            <v>0</v>
          </cell>
        </row>
        <row r="1839">
          <cell r="A1839" t="str">
            <v>409020000</v>
          </cell>
          <cell r="B1839" t="str">
            <v>409020000 PROGRAMA AGUA LIMPIA</v>
          </cell>
          <cell r="C1839">
            <v>0</v>
          </cell>
        </row>
        <row r="1840">
          <cell r="A1840" t="str">
            <v>409020103</v>
          </cell>
          <cell r="B1840" t="str">
            <v>409020103 PROGRAMACION PARA EL SUMINISTRO DE BIENES Y SERVICIOS</v>
          </cell>
          <cell r="C1840">
            <v>0</v>
          </cell>
        </row>
        <row r="1841">
          <cell r="A1841" t="str">
            <v>409030000</v>
          </cell>
          <cell r="B1841" t="str">
            <v>409030000 PROGRAMA DE AGUA POTABLE ALCANTARILLADO Y SANEAMIENTO EN ZONAS URBANAS</v>
          </cell>
          <cell r="C1841">
            <v>0</v>
          </cell>
        </row>
        <row r="1842">
          <cell r="A1842" t="str">
            <v>409030103</v>
          </cell>
          <cell r="B1842" t="str">
            <v>409030103 GESTIONAR RECURSOS</v>
          </cell>
          <cell r="C1842">
            <v>0</v>
          </cell>
        </row>
        <row r="1843">
          <cell r="A1843" t="str">
            <v>409030106</v>
          </cell>
          <cell r="B1843" t="str">
            <v>409030106 FORMALIZACION DE ANEXOS</v>
          </cell>
          <cell r="C1843">
            <v>0</v>
          </cell>
        </row>
        <row r="1844">
          <cell r="A1844" t="str">
            <v>409030109</v>
          </cell>
          <cell r="B1844" t="str">
            <v>409030109 LICITACIONES</v>
          </cell>
          <cell r="C1844">
            <v>0</v>
          </cell>
        </row>
        <row r="1845">
          <cell r="A1845" t="str">
            <v>409030112</v>
          </cell>
          <cell r="B1845" t="str">
            <v>409030112 CONTRATACION DE OBRA</v>
          </cell>
          <cell r="C1845">
            <v>0</v>
          </cell>
        </row>
        <row r="1846">
          <cell r="A1846" t="str">
            <v>409030115</v>
          </cell>
          <cell r="B1846" t="str">
            <v>409030115 SUPERVISION DE OBRA DE AGUA POTABLE,ALCANTARILLADO Y SANEAMIENTO</v>
          </cell>
          <cell r="C1846">
            <v>0</v>
          </cell>
        </row>
        <row r="1847">
          <cell r="A1847" t="str">
            <v>409030118</v>
          </cell>
          <cell r="B1847" t="str">
            <v>409030118 REPORTE DE AVANCE</v>
          </cell>
          <cell r="C1847">
            <v>0</v>
          </cell>
        </row>
        <row r="1848">
          <cell r="A1848" t="str">
            <v>409030121</v>
          </cell>
          <cell r="B1848" t="str">
            <v>409030121 ENTREGA DE BIEN Y SERVICIO</v>
          </cell>
          <cell r="C1848">
            <v>0</v>
          </cell>
        </row>
        <row r="1849">
          <cell r="A1849" t="str">
            <v>409030124</v>
          </cell>
          <cell r="B1849" t="str">
            <v>409030124 CIERRE DE EJERCICIO</v>
          </cell>
          <cell r="C1849">
            <v>0</v>
          </cell>
        </row>
        <row r="1850">
          <cell r="A1850" t="str">
            <v>409030503</v>
          </cell>
          <cell r="B1850" t="str">
            <v>409030503 GESTIONAR RECURSOS</v>
          </cell>
          <cell r="C1850">
            <v>0</v>
          </cell>
        </row>
        <row r="1851">
          <cell r="A1851" t="str">
            <v>409030506</v>
          </cell>
          <cell r="B1851" t="str">
            <v>409030506 FORMALIZACION DE ANEXOS</v>
          </cell>
          <cell r="C1851">
            <v>0</v>
          </cell>
        </row>
        <row r="1852">
          <cell r="A1852" t="str">
            <v>409030509</v>
          </cell>
          <cell r="B1852" t="str">
            <v>409030509 LICITACIONES</v>
          </cell>
          <cell r="C1852">
            <v>0</v>
          </cell>
        </row>
        <row r="1853">
          <cell r="A1853" t="str">
            <v>409030512</v>
          </cell>
          <cell r="B1853" t="str">
            <v>409030512 CONTRATACION DE OBRA</v>
          </cell>
          <cell r="C1853">
            <v>0</v>
          </cell>
        </row>
        <row r="1854">
          <cell r="A1854" t="str">
            <v>409030515</v>
          </cell>
          <cell r="B1854" t="str">
            <v>409030515 SUPERVISION DE OBRA DE AGUA POTABLE,ALCANTARILLADO Y SANEAMIENTO</v>
          </cell>
          <cell r="C1854">
            <v>0</v>
          </cell>
        </row>
        <row r="1855">
          <cell r="A1855" t="str">
            <v>409030518</v>
          </cell>
          <cell r="B1855" t="str">
            <v>409030518 REPORTE DE AVANCE</v>
          </cell>
          <cell r="C1855">
            <v>0</v>
          </cell>
        </row>
        <row r="1856">
          <cell r="A1856" t="str">
            <v>409030521</v>
          </cell>
          <cell r="B1856" t="str">
            <v>409030521 ENTREGA DE BIEN Y SERVICIO</v>
          </cell>
          <cell r="C1856">
            <v>0</v>
          </cell>
        </row>
        <row r="1857">
          <cell r="A1857" t="str">
            <v>409030524</v>
          </cell>
          <cell r="B1857" t="str">
            <v>409030524 CIERRE DE EJERCICIO</v>
          </cell>
          <cell r="C1857">
            <v>0</v>
          </cell>
        </row>
        <row r="1858">
          <cell r="A1858" t="str">
            <v>409031003</v>
          </cell>
          <cell r="B1858" t="str">
            <v>409031003 PROCESO Y EJECUCION DE OBRAS Y/O ACCIONES</v>
          </cell>
          <cell r="C1858">
            <v>0</v>
          </cell>
        </row>
        <row r="1859">
          <cell r="A1859" t="str">
            <v>409031006</v>
          </cell>
          <cell r="B1859" t="str">
            <v>409031006 SUPERVISION Y ENTREGA DE OBRAS Y/O ACCIONES</v>
          </cell>
          <cell r="C1859">
            <v>0</v>
          </cell>
        </row>
        <row r="1860">
          <cell r="A1860" t="str">
            <v>409031503</v>
          </cell>
          <cell r="B1860" t="str">
            <v>409031503 EJECUCION DE ACCIONES PARA EL MEJORAMIENTO EN EL SERVICIO DE DESINFECCION DEL AGUA</v>
          </cell>
          <cell r="C1860">
            <v>0</v>
          </cell>
        </row>
        <row r="1861">
          <cell r="A1861" t="str">
            <v>409040000</v>
          </cell>
          <cell r="B1861" t="str">
            <v>409040000 PROGRAMA DE CONSEJOS DE CUENCA</v>
          </cell>
          <cell r="C1861">
            <v>0</v>
          </cell>
        </row>
        <row r="1862">
          <cell r="A1862" t="str">
            <v>409040103</v>
          </cell>
          <cell r="B1862" t="str">
            <v>409040103 ACCIONES DE REFORESTACION, RETENCION Y RECUPERACION DEL SUELO</v>
          </cell>
          <cell r="C1862">
            <v>0</v>
          </cell>
        </row>
        <row r="1863">
          <cell r="A1863" t="str">
            <v>409040106</v>
          </cell>
          <cell r="B1863" t="str">
            <v>409040106 OPERACION TECNICA Y ADMINISTRATIVA DE LOS ORGANOS AUXILIARES Y FUNCIONALES.</v>
          </cell>
          <cell r="C1863">
            <v>0</v>
          </cell>
        </row>
        <row r="1864">
          <cell r="A1864" t="str">
            <v>409040503</v>
          </cell>
          <cell r="B1864" t="str">
            <v>409040503 CAPACITACION A USUARIOS DE LAS AGUAS SUPERFICIALES Y SUBTERRANEAS</v>
          </cell>
          <cell r="C1864">
            <v>0</v>
          </cell>
        </row>
        <row r="1865">
          <cell r="A1865" t="str">
            <v>409040506</v>
          </cell>
          <cell r="B1865" t="str">
            <v>409040506 ESTUDIOS Y PROYECTOS ENFOCADOS A LA RECUPERACION DE LAS CUENCAS</v>
          </cell>
          <cell r="C1865">
            <v>0</v>
          </cell>
        </row>
        <row r="1866">
          <cell r="A1866" t="str">
            <v>409041003</v>
          </cell>
          <cell r="B1866" t="str">
            <v>409041003 EQUIPAMIENTO CON MATERIAL REQUERIDO A LOS ORGANOS AUXILIARES Y FUNCIONALES</v>
          </cell>
          <cell r="C1866">
            <v>0</v>
          </cell>
        </row>
        <row r="1867">
          <cell r="A1867" t="str">
            <v>409050000</v>
          </cell>
          <cell r="B1867" t="str">
            <v>409050000 PROGRAMA DE CULTURA DEL AGUA</v>
          </cell>
          <cell r="C1867">
            <v>0</v>
          </cell>
        </row>
        <row r="1868">
          <cell r="A1868" t="str">
            <v>409050103</v>
          </cell>
          <cell r="B1868" t="str">
            <v>409050103 ADQUISISION DE EQUIPO Y MATERIAL NECESARIO PARA FORTALECER A LOS ECAS</v>
          </cell>
          <cell r="C1868">
            <v>0</v>
          </cell>
        </row>
        <row r="1869">
          <cell r="A1869" t="str">
            <v>409050106</v>
          </cell>
          <cell r="B1869" t="str">
            <v>409050106 SEGUIMIENTO, EVALUACION Y CONTROL DEL PROGRAMA CULTURA DEL AGUA EN LOS MUNCIPIOS</v>
          </cell>
          <cell r="C1869">
            <v>0</v>
          </cell>
        </row>
        <row r="1870">
          <cell r="A1870" t="str">
            <v>409050503</v>
          </cell>
          <cell r="B1870" t="str">
            <v>409050503 REALIZACION DE EVENTOS, DE DIVULGACION Y DIFUSION</v>
          </cell>
          <cell r="C1870">
            <v>0</v>
          </cell>
        </row>
        <row r="1871">
          <cell r="A1871" t="str">
            <v>409050506</v>
          </cell>
          <cell r="B1871" t="str">
            <v>409050506 SEGUIMIENTO, EVALUACION Y CONTROL DEL PROGRAMA CULTURA DEL AGUA EN LOS MUNCIPIOS</v>
          </cell>
          <cell r="C1871">
            <v>0</v>
          </cell>
        </row>
        <row r="1872">
          <cell r="A1872" t="str">
            <v>409051003</v>
          </cell>
          <cell r="B1872" t="str">
            <v>409051003 REALIZACION DE CURSOS Y TALLERES</v>
          </cell>
          <cell r="C1872">
            <v>0</v>
          </cell>
        </row>
        <row r="1873">
          <cell r="A1873" t="str">
            <v>409051006</v>
          </cell>
          <cell r="B1873" t="str">
            <v>409051006 SEGUIMIENTO, EVALUACION Y CONTROL DEL PROGRAMA CULTURA DEL AGUA EN LOS MUNCIPIOS</v>
          </cell>
          <cell r="C1873">
            <v>0</v>
          </cell>
        </row>
        <row r="1874">
          <cell r="A1874" t="str">
            <v>409060000</v>
          </cell>
          <cell r="B1874" t="str">
            <v>409060000 PROGRAMA PARA EL MEJORAMIENTO DE LA INFRAESTRUCTURA Y ASISTENCIA A ORGANISMOS OPERADORES</v>
          </cell>
          <cell r="C1874">
            <v>0</v>
          </cell>
        </row>
        <row r="1875">
          <cell r="A1875" t="str">
            <v>409060103</v>
          </cell>
          <cell r="B1875" t="str">
            <v>409060103 APOYO TECNICO Y OPERATIVO DEL SISTEMA</v>
          </cell>
          <cell r="C1875">
            <v>0</v>
          </cell>
        </row>
        <row r="1876">
          <cell r="A1876" t="str">
            <v>409060503</v>
          </cell>
          <cell r="B1876" t="str">
            <v>409060503 ELABORACION DE PROYECTOS HIDRICOS</v>
          </cell>
          <cell r="C1876">
            <v>0</v>
          </cell>
        </row>
        <row r="1877">
          <cell r="A1877" t="str">
            <v>409060506</v>
          </cell>
          <cell r="B1877" t="str">
            <v>409060506 MANEJO ADECUADO DEL EQUIPO ELECTROMECANICO</v>
          </cell>
          <cell r="C1877">
            <v>0</v>
          </cell>
        </row>
        <row r="1878">
          <cell r="A1878" t="str">
            <v>409061003</v>
          </cell>
          <cell r="B1878" t="str">
            <v>409061003 CONOCIMIENTOS AL PERSONAL EN TEMA DEL AGUA PARA CADA CAMBIO DE ADMINISTRACION EN LOS MUNICIPIOS</v>
          </cell>
          <cell r="C1878">
            <v>0</v>
          </cell>
        </row>
        <row r="1879">
          <cell r="A1879" t="str">
            <v>409070000</v>
          </cell>
          <cell r="B1879" t="str">
            <v>409070000 PROGRAMA PARA LA SOSTENIBILIDAD DE LOS SERVICIOS DE AGUA POTABLE Y SANEAMIENTO EN COMUNIDADES RURALES (PROSSAPYS)</v>
          </cell>
          <cell r="C1879">
            <v>0</v>
          </cell>
        </row>
        <row r="1880">
          <cell r="A1880" t="str">
            <v>409070103</v>
          </cell>
          <cell r="B1880" t="str">
            <v>409070103 SOLICITAR PROPUESTAS DE OBRA</v>
          </cell>
          <cell r="C1880">
            <v>0</v>
          </cell>
        </row>
        <row r="1881">
          <cell r="A1881" t="str">
            <v>409070106</v>
          </cell>
          <cell r="B1881" t="str">
            <v>409070106 ELABORACION DE DIAGNOSTICOS DE FACTIBILIDAD</v>
          </cell>
          <cell r="C1881">
            <v>0</v>
          </cell>
        </row>
        <row r="1882">
          <cell r="A1882" t="str">
            <v>409070109</v>
          </cell>
          <cell r="B1882" t="str">
            <v>409070109 ELABORACION DE ESTUDIOS Y PROYECTOS</v>
          </cell>
          <cell r="C1882">
            <v>0</v>
          </cell>
        </row>
        <row r="1883">
          <cell r="A1883" t="str">
            <v>409070112</v>
          </cell>
          <cell r="B1883" t="str">
            <v>409070112 INTEGRACION DEL ANEXO TECNICO</v>
          </cell>
          <cell r="C1883">
            <v>0</v>
          </cell>
        </row>
        <row r="1884">
          <cell r="A1884" t="str">
            <v>409070115</v>
          </cell>
          <cell r="B1884" t="str">
            <v>409070115 PROCESO DE LICITACION</v>
          </cell>
          <cell r="C1884">
            <v>0</v>
          </cell>
        </row>
        <row r="1885">
          <cell r="A1885" t="str">
            <v>409070118</v>
          </cell>
          <cell r="B1885" t="str">
            <v>409070118 EJECUCION DE OBRAS</v>
          </cell>
          <cell r="C1885">
            <v>0</v>
          </cell>
        </row>
        <row r="1886">
          <cell r="A1886" t="str">
            <v>409070121</v>
          </cell>
          <cell r="B1886" t="str">
            <v>409070121 ENTREGA DE OBRAS</v>
          </cell>
          <cell r="C1886">
            <v>0</v>
          </cell>
        </row>
        <row r="1887">
          <cell r="A1887" t="str">
            <v>409080000</v>
          </cell>
          <cell r="B1887" t="str">
            <v>409080000 PROGRAMA DE TRATAMIENTO DE AGUAS RESIDUALES</v>
          </cell>
          <cell r="C1887">
            <v>0</v>
          </cell>
        </row>
        <row r="1888">
          <cell r="A1888" t="str">
            <v>409080103</v>
          </cell>
          <cell r="B1888" t="str">
            <v>409080103 GESTIONAR RECURSOS</v>
          </cell>
          <cell r="C1888">
            <v>0</v>
          </cell>
        </row>
        <row r="1889">
          <cell r="A1889" t="str">
            <v>409080106</v>
          </cell>
          <cell r="B1889" t="str">
            <v>409080106 FORMALIZACION DE ANEXOS</v>
          </cell>
          <cell r="C1889">
            <v>0</v>
          </cell>
        </row>
        <row r="1890">
          <cell r="A1890" t="str">
            <v>409080109</v>
          </cell>
          <cell r="B1890" t="str">
            <v>409080109 LICITACIONES</v>
          </cell>
          <cell r="C1890">
            <v>0</v>
          </cell>
        </row>
        <row r="1891">
          <cell r="A1891" t="str">
            <v>409080112</v>
          </cell>
          <cell r="B1891" t="str">
            <v>409080112 CONTRATACION DE OBRA</v>
          </cell>
          <cell r="C1891">
            <v>0</v>
          </cell>
        </row>
        <row r="1892">
          <cell r="A1892" t="str">
            <v>409080115</v>
          </cell>
          <cell r="B1892" t="str">
            <v>409080115 SUPERVISION DE OBRA DE AGUA POTABLE,ALCANTARILLADO Y SANEAMIENTO</v>
          </cell>
          <cell r="C1892">
            <v>0</v>
          </cell>
        </row>
        <row r="1893">
          <cell r="A1893" t="str">
            <v>409080118</v>
          </cell>
          <cell r="B1893" t="str">
            <v>409080118 REPORTE DE AVANCE</v>
          </cell>
          <cell r="C1893">
            <v>0</v>
          </cell>
        </row>
        <row r="1894">
          <cell r="A1894" t="str">
            <v>409080121</v>
          </cell>
          <cell r="B1894" t="str">
            <v>409080121 ENTREGA DE BIEN Y SERVICIO</v>
          </cell>
          <cell r="C1894">
            <v>0</v>
          </cell>
        </row>
        <row r="1895">
          <cell r="A1895" t="str">
            <v>409080124</v>
          </cell>
          <cell r="B1895" t="str">
            <v>409080124 CIERRE DE EJERCICIO</v>
          </cell>
          <cell r="C1895">
            <v>0</v>
          </cell>
        </row>
        <row r="1896">
          <cell r="A1896" t="str">
            <v>409080503</v>
          </cell>
          <cell r="B1896" t="str">
            <v>409080503 GESTIONAR RECURSOS</v>
          </cell>
          <cell r="C1896">
            <v>0</v>
          </cell>
        </row>
        <row r="1897">
          <cell r="A1897" t="str">
            <v>409080506</v>
          </cell>
          <cell r="B1897" t="str">
            <v>409080506 FORMALIZACION DE ANEXOS</v>
          </cell>
          <cell r="C1897">
            <v>0</v>
          </cell>
        </row>
        <row r="1898">
          <cell r="A1898" t="str">
            <v>409080509</v>
          </cell>
          <cell r="B1898" t="str">
            <v>409080509 LICITACIONES</v>
          </cell>
          <cell r="C1898">
            <v>0</v>
          </cell>
        </row>
        <row r="1899">
          <cell r="A1899" t="str">
            <v>409080512</v>
          </cell>
          <cell r="B1899" t="str">
            <v>409080512 CONTRATACION DE OBRA</v>
          </cell>
          <cell r="C1899">
            <v>0</v>
          </cell>
        </row>
        <row r="1900">
          <cell r="A1900" t="str">
            <v>409080515</v>
          </cell>
          <cell r="B1900" t="str">
            <v>409080515 SUPERVISION DE OBRA DE AGUA POTABLE,ALCANTARILLADO Y SANEAMIENTO</v>
          </cell>
          <cell r="C1900">
            <v>0</v>
          </cell>
        </row>
        <row r="1901">
          <cell r="A1901" t="str">
            <v>409080518</v>
          </cell>
          <cell r="B1901" t="str">
            <v>409080518 REPORTE DE AVANCE</v>
          </cell>
          <cell r="C1901">
            <v>0</v>
          </cell>
        </row>
        <row r="1902">
          <cell r="A1902" t="str">
            <v>409080521</v>
          </cell>
          <cell r="B1902" t="str">
            <v>409080521 ENTREGA DE BIEN Y SERVICIO</v>
          </cell>
          <cell r="C1902">
            <v>0</v>
          </cell>
        </row>
        <row r="1903">
          <cell r="A1903" t="str">
            <v>409080524</v>
          </cell>
          <cell r="B1903" t="str">
            <v>409080524 CIERRE DE EJERCICIO</v>
          </cell>
          <cell r="C1903">
            <v>0</v>
          </cell>
        </row>
        <row r="1904">
          <cell r="A1904" t="str">
            <v>409090000</v>
          </cell>
          <cell r="B1904" t="str">
            <v>409090000 FONDO DE INFRAESTRUCTURA PARA EL FONDO METROPOLITANO (FIFOME)</v>
          </cell>
          <cell r="C1904">
            <v>0</v>
          </cell>
        </row>
        <row r="1905">
          <cell r="A1905" t="str">
            <v>409090103</v>
          </cell>
          <cell r="B1905" t="str">
            <v>409090103 REALIZAR EL PROYECTO EJECUTIVO PARA CONOCER LA PROBLEMATICA DE LA SOBRE EXPLOTACION DE LOS POZOS Y CALIDAD DEL AGUA</v>
          </cell>
          <cell r="C1905">
            <v>0</v>
          </cell>
        </row>
        <row r="1906">
          <cell r="A1906" t="str">
            <v>409090106</v>
          </cell>
          <cell r="B1906" t="str">
            <v>409090106 GESTIONAR RECURSOS FINANCIEROS PARA LA REALIZACION DE OBRAS</v>
          </cell>
          <cell r="C1906">
            <v>0</v>
          </cell>
        </row>
        <row r="1907">
          <cell r="A1907" t="str">
            <v>409090109</v>
          </cell>
          <cell r="B1907" t="str">
            <v>409090109 PROCESO DE LICITACIONES DE OBRA</v>
          </cell>
          <cell r="C1907">
            <v>0</v>
          </cell>
        </row>
        <row r="1908">
          <cell r="A1908" t="str">
            <v>409090503</v>
          </cell>
          <cell r="B1908" t="str">
            <v>409090503 REALIZAR EL PROYECTO EJECUTIVO PARA CONOCER LA PROBLEMATICA DE LA SOBRE EXPLOTACION DE LOS POZOS Y CALIDAD DEL AGUA</v>
          </cell>
          <cell r="C1908">
            <v>0</v>
          </cell>
        </row>
        <row r="1909">
          <cell r="A1909" t="str">
            <v>409090506</v>
          </cell>
          <cell r="B1909" t="str">
            <v>409090506 GESTIONAR RECURSOS FINANCIEROS PARA LA REALIZACION DE OBRAS</v>
          </cell>
          <cell r="C1909">
            <v>0</v>
          </cell>
        </row>
        <row r="1910">
          <cell r="A1910" t="str">
            <v>409090509</v>
          </cell>
          <cell r="B1910" t="str">
            <v>409090509 PROCESO DE LICITACIONES DE OBRA</v>
          </cell>
          <cell r="C1910">
            <v>0</v>
          </cell>
        </row>
        <row r="1911">
          <cell r="A1911" t="str">
            <v>409091003</v>
          </cell>
          <cell r="B1911" t="str">
            <v>409091003 REALIZAR EL PROYECTO EJECUTIVO PARA CONOCER LA PROBLEMATICA DE LA SOBRE EXPLOTACION DE LOS POZOS Y CALIDAD DEL AGUA</v>
          </cell>
          <cell r="C1911">
            <v>0</v>
          </cell>
        </row>
        <row r="1912">
          <cell r="A1912" t="str">
            <v>409091006</v>
          </cell>
          <cell r="B1912" t="str">
            <v>409091006 GESTIONAR RECURSOS FINANCIEROS PARA LA REALIZACION DE OBRAS</v>
          </cell>
          <cell r="C1912">
            <v>0</v>
          </cell>
        </row>
        <row r="1913">
          <cell r="A1913" t="str">
            <v>409091009</v>
          </cell>
          <cell r="B1913" t="str">
            <v>409091009 PROCESO DE LICITACIONES DE OBRA</v>
          </cell>
          <cell r="C1913">
            <v>0</v>
          </cell>
        </row>
        <row r="1914">
          <cell r="A1914" t="str">
            <v>410000000</v>
          </cell>
          <cell r="B1914" t="str">
            <v>410000000 GARANTIZAR EL RESPETO Y EQUIDAD A LA MUJER</v>
          </cell>
          <cell r="C1914">
            <v>0</v>
          </cell>
        </row>
        <row r="1915">
          <cell r="A1915" t="str">
            <v>410020000</v>
          </cell>
          <cell r="B1915" t="str">
            <v>410020000 GARANTIZAR EL RESPETO Y EQUIDAD A LA MUJER</v>
          </cell>
          <cell r="C1915">
            <v>0</v>
          </cell>
        </row>
        <row r="1916">
          <cell r="A1916" t="str">
            <v>410020103</v>
          </cell>
          <cell r="B1916" t="str">
            <v>410020103 ATENCION A MUJERES VICTIMAS DE VIOLENCIA</v>
          </cell>
          <cell r="C1916">
            <v>0</v>
          </cell>
        </row>
        <row r="1917">
          <cell r="A1917" t="str">
            <v>410020106</v>
          </cell>
          <cell r="B1917" t="str">
            <v>410020106 COORDINACION DEL SISTEMA ESTATAL PARA PREVENIR, ATENDER, SANCIONAR Y ERRADICAR LA VIOLENCIA CONTRA LAS MUJERES</v>
          </cell>
          <cell r="C1917">
            <v>0</v>
          </cell>
        </row>
        <row r="1918">
          <cell r="A1918" t="str">
            <v>410020109</v>
          </cell>
          <cell r="B1918" t="str">
            <v>410020109 GESTION DE SERVICIOS DE ALOJAMIENTO, PROTECCION Y ATENCION</v>
          </cell>
          <cell r="C1918">
            <v>0</v>
          </cell>
        </row>
        <row r="1919">
          <cell r="A1919" t="str">
            <v>410020112</v>
          </cell>
          <cell r="B1919" t="str">
            <v>410020112 OPERACION 8 CENTROS REGIONALES MUNICIPALES DE ATENCION DE VIOLENCIA</v>
          </cell>
          <cell r="C1919">
            <v>0</v>
          </cell>
        </row>
        <row r="1920">
          <cell r="A1920" t="str">
            <v>410020115</v>
          </cell>
          <cell r="B1920" t="str">
            <v>410020115 PREVENCION DE VIOLENCIA DE GENERO</v>
          </cell>
          <cell r="C1920">
            <v>0</v>
          </cell>
        </row>
        <row r="1921">
          <cell r="A1921" t="str">
            <v>410020118</v>
          </cell>
          <cell r="B1921" t="str">
            <v>410020118 SENSIBILIZACION MEDIANTE INFORMACION CONTRA LA VIOLENCIA DE GENERO</v>
          </cell>
          <cell r="C1921">
            <v>0</v>
          </cell>
        </row>
        <row r="1922">
          <cell r="A1922" t="str">
            <v>410020503</v>
          </cell>
          <cell r="B1922" t="str">
            <v>410020503 CAPACITACION EN DESARROLLO HUMANO, FORMACION Y ORGANIZACION DE MUJERES</v>
          </cell>
          <cell r="C1922">
            <v>0</v>
          </cell>
        </row>
        <row r="1923">
          <cell r="A1923" t="str">
            <v>410020506</v>
          </cell>
          <cell r="B1923" t="str">
            <v>410020506 CAPACITACION EN LIDERAZGO A DE REDES DE MUJERES</v>
          </cell>
          <cell r="C1923">
            <v>0</v>
          </cell>
        </row>
        <row r="1924">
          <cell r="A1924" t="str">
            <v>410020509</v>
          </cell>
          <cell r="B1924" t="str">
            <v>410020509 REALIZACION DE JORNADAS DE SALUD, INFORMACION Y PREVENCION DE ENFERMEDADES PROPIAS DE LA MUJER</v>
          </cell>
          <cell r="C1924">
            <v>0</v>
          </cell>
        </row>
        <row r="1925">
          <cell r="A1925" t="str">
            <v>410021003</v>
          </cell>
          <cell r="B1925" t="str">
            <v>410021003 CAPACITACION PARA EL DESARROLLO ECONOMICO DE LAS MUJERES</v>
          </cell>
          <cell r="C1925">
            <v>0</v>
          </cell>
        </row>
        <row r="1926">
          <cell r="A1926" t="str">
            <v>410021006</v>
          </cell>
          <cell r="B1926" t="str">
            <v>410021006 ENTREGA DE MICROCREDITOS A GRUPOS DE MUJERES</v>
          </cell>
          <cell r="C1926">
            <v>0</v>
          </cell>
        </row>
        <row r="1927">
          <cell r="A1927" t="str">
            <v>410021009</v>
          </cell>
          <cell r="B1927" t="str">
            <v>410021009 VINCULACION DE MUJERES A OTROS PROGRAMAS</v>
          </cell>
          <cell r="C1927">
            <v>0</v>
          </cell>
        </row>
        <row r="1928">
          <cell r="A1928" t="str">
            <v>410021503</v>
          </cell>
          <cell r="B1928" t="str">
            <v>410021503 ELABORACION DE ANTEPROYECTOS PARA LA ACTUALIZACION Y HOMOLOGACION DEL MARCO JURIDICO VIGENTE EN EL TEMA</v>
          </cell>
          <cell r="C1928">
            <v>0</v>
          </cell>
        </row>
        <row r="1929">
          <cell r="A1929" t="str">
            <v>410021506</v>
          </cell>
          <cell r="B1929" t="str">
            <v>410021506 MONITOREO Y SEGUIMIENTO DE LEYES Y REGLAMENTOS</v>
          </cell>
          <cell r="C1929">
            <v>0</v>
          </cell>
        </row>
        <row r="1930">
          <cell r="A1930" t="str">
            <v>410021509</v>
          </cell>
          <cell r="B1930" t="str">
            <v>410021509 REALIZACION DE CONVENIOS DE COLABORACION CON LOS SECTORES PUBLICO, PRIVADO, Y ACADEMICO EN POLITICAS PUBLICAS</v>
          </cell>
          <cell r="C1930">
            <v>0</v>
          </cell>
        </row>
        <row r="1931">
          <cell r="A1931" t="str">
            <v>410021512</v>
          </cell>
          <cell r="B1931" t="str">
            <v>410021512 OPERACION DEL SISTEMA ESTATAL PARA PREVENIR, ATENDER, SANCIONAR Y ERRADICAR LA VIOLENCIA CONTRA LAS MUJERES EN EL ESTADO</v>
          </cell>
          <cell r="C1931">
            <v>0</v>
          </cell>
        </row>
        <row r="1932">
          <cell r="A1932" t="str">
            <v>410022003</v>
          </cell>
          <cell r="B1932" t="str">
            <v>410022003 ESTABLECIMIENTO DE UN PROGRAMA DE CULTURA DE IGUALDAD PARA LA FORMACION DE AGENTES DE GENERO</v>
          </cell>
          <cell r="C1932">
            <v>0</v>
          </cell>
        </row>
        <row r="1933">
          <cell r="A1933" t="str">
            <v>410022006</v>
          </cell>
          <cell r="B1933" t="str">
            <v>410022006 REALIZACION DE EVENTOS ENFOCADOS A LA IGUALDAD DE GENERO</v>
          </cell>
          <cell r="C1933">
            <v>0</v>
          </cell>
        </row>
        <row r="1934">
          <cell r="A1934" t="str">
            <v>410022009</v>
          </cell>
          <cell r="B1934" t="str">
            <v>410022009 SENSIBILIZACION DE IGUALDAD DE GENERO EN LAS INSTITUCIONES DEL SECTOR PUBLICO</v>
          </cell>
          <cell r="C1934">
            <v>0</v>
          </cell>
        </row>
        <row r="1935">
          <cell r="A1935" t="str">
            <v>410022012</v>
          </cell>
          <cell r="B1935" t="str">
            <v>410022012 OPERACION DE 8 CENTROS DE DESARROLLO PARA LAS MUJERES</v>
          </cell>
          <cell r="C1935">
            <v>0</v>
          </cell>
        </row>
        <row r="1936">
          <cell r="A1936" t="str">
            <v>411000000</v>
          </cell>
          <cell r="B1936" t="str">
            <v>411000000 ESTIMULAR ESPACIOS DE PARTICIPACION Y DESARROLLO INTEGRAL DE LOS JOVENES</v>
          </cell>
          <cell r="C1936">
            <v>0</v>
          </cell>
        </row>
        <row r="1937">
          <cell r="A1937" t="str">
            <v>411010000</v>
          </cell>
          <cell r="B1937" t="str">
            <v>411010000 PARTICIPACION Y DESARROLLO INTEGRAL DE LOS JOVENES</v>
          </cell>
          <cell r="C1937">
            <v>0</v>
          </cell>
        </row>
        <row r="1938">
          <cell r="A1938" t="str">
            <v>411012503</v>
          </cell>
          <cell r="B1938" t="str">
            <v>411012503 ADMINISTRACION DE LOS RECURSOS FINANCIEROS</v>
          </cell>
          <cell r="C1938">
            <v>0</v>
          </cell>
        </row>
        <row r="1939">
          <cell r="A1939" t="str">
            <v>411020000</v>
          </cell>
          <cell r="B1939" t="str">
            <v>411020000 PARTICIPACION JUVENIL</v>
          </cell>
          <cell r="C1939">
            <v>0</v>
          </cell>
        </row>
        <row r="1940">
          <cell r="A1940" t="str">
            <v>411020103</v>
          </cell>
          <cell r="B1940" t="str">
            <v>411020103 CERTAMEN CARTA A MIS PADRES</v>
          </cell>
          <cell r="C1940">
            <v>0</v>
          </cell>
        </row>
        <row r="1941">
          <cell r="A1941" t="str">
            <v>411020106</v>
          </cell>
          <cell r="B1941" t="str">
            <v>411020106 CONCURSO UN ENFOQUE AL CORAZON</v>
          </cell>
          <cell r="C1941">
            <v>0</v>
          </cell>
        </row>
        <row r="1942">
          <cell r="A1942" t="str">
            <v>411020109</v>
          </cell>
          <cell r="B1942" t="str">
            <v>411020109 CERTAMEN DEL PREMIO ESTATAL A LA JUVENTUD</v>
          </cell>
          <cell r="C1942">
            <v>0</v>
          </cell>
        </row>
        <row r="1943">
          <cell r="A1943" t="str">
            <v>411020112</v>
          </cell>
          <cell r="B1943" t="str">
            <v>411020112 REALIZACION DE CONCURSOS DE DEBATE POLITICO</v>
          </cell>
          <cell r="C1943">
            <v>0</v>
          </cell>
        </row>
        <row r="1944">
          <cell r="A1944" t="str">
            <v>411020115</v>
          </cell>
          <cell r="B1944" t="str">
            <v>411020115 REALIZACION DE CONCURSOS DE ORATORIA Y DEBATE PUBLICO</v>
          </cell>
          <cell r="C1944">
            <v>0</v>
          </cell>
        </row>
        <row r="1945">
          <cell r="A1945" t="str">
            <v>411020503</v>
          </cell>
          <cell r="B1945" t="str">
            <v>411020503 IMPARTICION DE TALLERES MULSTIDISCIPLINARIOS</v>
          </cell>
          <cell r="C1945">
            <v>0</v>
          </cell>
        </row>
        <row r="1946">
          <cell r="A1946" t="str">
            <v>411020506</v>
          </cell>
          <cell r="B1946" t="str">
            <v>411020506 IMPARTICION DE TALLERES ARTISTICOS</v>
          </cell>
          <cell r="C1946">
            <v>0</v>
          </cell>
        </row>
        <row r="1947">
          <cell r="A1947" t="str">
            <v>411021003</v>
          </cell>
          <cell r="B1947" t="str">
            <v>411021003 PROPORCIONAR EL COMEDOR ESTUDIANTIL</v>
          </cell>
          <cell r="C1947">
            <v>0</v>
          </cell>
        </row>
        <row r="1948">
          <cell r="A1948" t="str">
            <v>411021006</v>
          </cell>
          <cell r="B1948" t="str">
            <v>411021006 PROPORCIONAR EL CYBERNET GRATUITO</v>
          </cell>
          <cell r="C1948">
            <v>0</v>
          </cell>
        </row>
        <row r="1949">
          <cell r="A1949" t="str">
            <v>411021009</v>
          </cell>
          <cell r="B1949" t="str">
            <v>411021009 REALIZACION DE CURSOS DE BAILE Y ACTIVACION FISICA</v>
          </cell>
          <cell r="C1949">
            <v>0</v>
          </cell>
        </row>
        <row r="1950">
          <cell r="A1950" t="str">
            <v>411021012</v>
          </cell>
          <cell r="B1950" t="str">
            <v>411021012 IMPLEMENTACION DE SALAS DE USOS MULTIPLES</v>
          </cell>
          <cell r="C1950">
            <v>0</v>
          </cell>
        </row>
        <row r="1951">
          <cell r="A1951" t="str">
            <v>411021015</v>
          </cell>
          <cell r="B1951" t="str">
            <v>411021015 CREACION DE SALAS DE ESTUDIOS</v>
          </cell>
          <cell r="C1951">
            <v>0</v>
          </cell>
        </row>
        <row r="1952">
          <cell r="A1952" t="str">
            <v>411021018</v>
          </cell>
          <cell r="B1952" t="str">
            <v>411021018 REALIZACION DE CURSO DE AJEDREZ</v>
          </cell>
          <cell r="C1952">
            <v>0</v>
          </cell>
        </row>
        <row r="1953">
          <cell r="A1953" t="str">
            <v>411021021</v>
          </cell>
          <cell r="B1953" t="str">
            <v>411021021 IMPARTICION DE CURSOS DE MUSICA</v>
          </cell>
          <cell r="C1953">
            <v>0</v>
          </cell>
        </row>
        <row r="1954">
          <cell r="A1954" t="str">
            <v>411021024</v>
          </cell>
          <cell r="B1954" t="str">
            <v>411021024 IMPLEMENTACION DE TALLERES DE ARTES</v>
          </cell>
          <cell r="C1954">
            <v>0</v>
          </cell>
        </row>
        <row r="1955">
          <cell r="A1955" t="str">
            <v>411021503</v>
          </cell>
          <cell r="B1955" t="str">
            <v>411021503 REALIZACION DE LIGAS DEPORTIVAS</v>
          </cell>
          <cell r="C1955">
            <v>0</v>
          </cell>
        </row>
        <row r="1956">
          <cell r="A1956" t="str">
            <v>411021506</v>
          </cell>
          <cell r="B1956" t="str">
            <v>411021506 REALIZACION DE CURSOS DE DEPORTES EXTREMOS (SAKTE,BMX,SCOOTER Y PATINES)</v>
          </cell>
          <cell r="C1956">
            <v>0</v>
          </cell>
        </row>
        <row r="1957">
          <cell r="A1957" t="str">
            <v>411030000</v>
          </cell>
          <cell r="B1957" t="str">
            <v>411030000 FOMENTO ECONOMICO Y EDUCATIVO</v>
          </cell>
          <cell r="C1957">
            <v>0</v>
          </cell>
        </row>
        <row r="1958">
          <cell r="A1958" t="str">
            <v>411030103</v>
          </cell>
          <cell r="B1958" t="str">
            <v>411030103 CONVENIO CON INSTITUCIONES EDUCATIVAS</v>
          </cell>
          <cell r="C1958">
            <v>0</v>
          </cell>
        </row>
        <row r="1959">
          <cell r="A1959" t="str">
            <v>411030106</v>
          </cell>
          <cell r="B1959" t="str">
            <v>411030106 CONVOCAR A ESTUDIANTES</v>
          </cell>
          <cell r="C1959">
            <v>0</v>
          </cell>
        </row>
        <row r="1960">
          <cell r="A1960" t="str">
            <v>411030112</v>
          </cell>
          <cell r="B1960" t="str">
            <v>411030112 ENTREGA DE BECAS</v>
          </cell>
          <cell r="C1960">
            <v>0</v>
          </cell>
        </row>
        <row r="1961">
          <cell r="A1961" t="str">
            <v>411030115</v>
          </cell>
          <cell r="B1961" t="str">
            <v>411030115 SEGUIMIENTO DE BECARIOS</v>
          </cell>
          <cell r="C1961">
            <v>0</v>
          </cell>
        </row>
        <row r="1962">
          <cell r="A1962" t="str">
            <v>411030503</v>
          </cell>
          <cell r="B1962" t="str">
            <v>411030503 CONVOCATORIA PARA VIVIENDAS</v>
          </cell>
          <cell r="C1962">
            <v>0</v>
          </cell>
        </row>
        <row r="1963">
          <cell r="A1963" t="str">
            <v>411030506</v>
          </cell>
          <cell r="B1963" t="str">
            <v>411030506 REGISTRO DE INTERESADOS</v>
          </cell>
          <cell r="C1963">
            <v>0</v>
          </cell>
        </row>
        <row r="1964">
          <cell r="A1964" t="str">
            <v>411030509</v>
          </cell>
          <cell r="B1964" t="str">
            <v>411030509 SELECCION DE BENEFICIARIOS DE VIVIENDAS</v>
          </cell>
          <cell r="C1964">
            <v>0</v>
          </cell>
        </row>
        <row r="1965">
          <cell r="A1965" t="str">
            <v>411030512</v>
          </cell>
          <cell r="B1965" t="str">
            <v>411030512 PUBLICACION DE RESULTADOS</v>
          </cell>
          <cell r="C1965">
            <v>0</v>
          </cell>
        </row>
        <row r="1966">
          <cell r="A1966" t="str">
            <v>411031003</v>
          </cell>
          <cell r="B1966" t="str">
            <v>411031003 CONVOCATORIA DE EMPRENDEDORES</v>
          </cell>
          <cell r="C1966">
            <v>0</v>
          </cell>
        </row>
        <row r="1967">
          <cell r="A1967" t="str">
            <v>411031006</v>
          </cell>
          <cell r="B1967" t="str">
            <v>411031006 RECEPCION Y DICTAMINACION DE PROYECTOS</v>
          </cell>
          <cell r="C1967">
            <v>0</v>
          </cell>
        </row>
        <row r="1968">
          <cell r="A1968" t="str">
            <v>411031009</v>
          </cell>
          <cell r="B1968" t="str">
            <v>411031009 ENTREGA DE LOS CREDITOS</v>
          </cell>
          <cell r="C1968">
            <v>0</v>
          </cell>
        </row>
        <row r="1969">
          <cell r="A1969" t="str">
            <v>411031012</v>
          </cell>
          <cell r="B1969" t="str">
            <v>411031012 SEGUIMIENTO DE EMPRENDEDORES</v>
          </cell>
          <cell r="C1969">
            <v>0</v>
          </cell>
        </row>
        <row r="1970">
          <cell r="A1970" t="str">
            <v>411031503</v>
          </cell>
          <cell r="B1970" t="str">
            <v>411031503 CONVOCATORIA A JOVENES CON NEGOCIO</v>
          </cell>
          <cell r="C1970">
            <v>0</v>
          </cell>
        </row>
        <row r="1971">
          <cell r="A1971" t="str">
            <v>411031506</v>
          </cell>
          <cell r="B1971" t="str">
            <v>411031506 SELECCION DE JOVENES EMPRESARIOS</v>
          </cell>
          <cell r="C1971">
            <v>0</v>
          </cell>
        </row>
        <row r="1972">
          <cell r="A1972" t="str">
            <v>411031509</v>
          </cell>
          <cell r="B1972" t="str">
            <v>411031509 ASESORAMIENTO E IMPLEMENTACION DE MEJORAS A LOS NEGOCIOS</v>
          </cell>
          <cell r="C1972">
            <v>0</v>
          </cell>
        </row>
        <row r="1973">
          <cell r="A1973" t="str">
            <v>411031512</v>
          </cell>
          <cell r="B1973" t="str">
            <v>411031512 DOCUMENTAR LAS MEJORAS REALIZADAS Y EL IMPACTO RESULTANTE</v>
          </cell>
          <cell r="C1973">
            <v>0</v>
          </cell>
        </row>
        <row r="1974">
          <cell r="A1974" t="str">
            <v>411032003</v>
          </cell>
          <cell r="B1974" t="str">
            <v>411032003 LLAMADAS Y VISITAS A EMPRESAS</v>
          </cell>
          <cell r="C1974">
            <v>0</v>
          </cell>
        </row>
        <row r="1975">
          <cell r="A1975" t="str">
            <v>411032006</v>
          </cell>
          <cell r="B1975" t="str">
            <v>411032006 REGISTRO DE VACANTES LABORALES</v>
          </cell>
          <cell r="C1975">
            <v>0</v>
          </cell>
        </row>
        <row r="1976">
          <cell r="A1976" t="str">
            <v>411032009</v>
          </cell>
          <cell r="B1976" t="str">
            <v>411032009 RECEPCION DE PAPELERIA DE JOVENES SOLICITANTES</v>
          </cell>
          <cell r="C1976">
            <v>0</v>
          </cell>
        </row>
        <row r="1977">
          <cell r="A1977" t="str">
            <v>411032012</v>
          </cell>
          <cell r="B1977" t="str">
            <v>411032012 SEGUIMIENTO DE LOS JOVENES SOLICITANTES</v>
          </cell>
          <cell r="C1977">
            <v>0</v>
          </cell>
        </row>
        <row r="1978">
          <cell r="A1978" t="str">
            <v>411040000</v>
          </cell>
          <cell r="B1978" t="str">
            <v>411040000 SERVICIOS JUVENILES</v>
          </cell>
          <cell r="C1978">
            <v>0</v>
          </cell>
        </row>
        <row r="1979">
          <cell r="A1979" t="str">
            <v>411040103</v>
          </cell>
          <cell r="B1979" t="str">
            <v>411040103 SOLICITAR JOVENES PROFESIONISTAS PARA SER TUTORES</v>
          </cell>
          <cell r="C1979">
            <v>0</v>
          </cell>
        </row>
        <row r="1980">
          <cell r="A1980" t="str">
            <v>411040106</v>
          </cell>
          <cell r="B1980" t="str">
            <v>411040106 TUTORIAS</v>
          </cell>
          <cell r="C1980">
            <v>0</v>
          </cell>
        </row>
        <row r="1981">
          <cell r="A1981" t="str">
            <v>411040109</v>
          </cell>
          <cell r="B1981" t="str">
            <v>411040109 GRUPOS DE AUTOAYUDA</v>
          </cell>
          <cell r="C1981">
            <v>0</v>
          </cell>
        </row>
        <row r="1982">
          <cell r="A1982" t="str">
            <v>411040112</v>
          </cell>
          <cell r="B1982" t="str">
            <v>411040112 ACTIVIDADES PARA FORTALECIMIENTO FAMILIAR</v>
          </cell>
          <cell r="C1982">
            <v>0</v>
          </cell>
        </row>
        <row r="1983">
          <cell r="A1983" t="str">
            <v>411040503</v>
          </cell>
          <cell r="B1983" t="str">
            <v>411040503 IDENTIDICACION DE INSTITUCIONES EDUCATIVAS QUE TENGAN PROBLEMAS SOBRE SITUACIONES DE RIESGO</v>
          </cell>
          <cell r="C1983">
            <v>0</v>
          </cell>
        </row>
        <row r="1984">
          <cell r="A1984" t="str">
            <v>411040506</v>
          </cell>
          <cell r="B1984" t="str">
            <v>411040506 CREACION DE PRESENTACIONES SOBRE TEMATICAS PREVENTIVAS</v>
          </cell>
          <cell r="C1984">
            <v>0</v>
          </cell>
        </row>
        <row r="1985">
          <cell r="A1985" t="str">
            <v>411041003</v>
          </cell>
          <cell r="B1985" t="str">
            <v>411041003 FORMACION DE GRUPO JUVENILES</v>
          </cell>
          <cell r="C1985">
            <v>0</v>
          </cell>
        </row>
        <row r="1986">
          <cell r="A1986" t="str">
            <v>411041006</v>
          </cell>
          <cell r="B1986" t="str">
            <v>411041006 MESAS DE TRABAJO</v>
          </cell>
          <cell r="C1986">
            <v>0</v>
          </cell>
        </row>
        <row r="1987">
          <cell r="A1987" t="str">
            <v>411041009</v>
          </cell>
          <cell r="B1987" t="str">
            <v>411041009 ACTIVIDADES LUDICAS</v>
          </cell>
          <cell r="C1987">
            <v>0</v>
          </cell>
        </row>
        <row r="1988">
          <cell r="A1988" t="str">
            <v>411041503</v>
          </cell>
          <cell r="B1988" t="str">
            <v>411041503 PLATICAS Y CONFERENCIAS</v>
          </cell>
          <cell r="C1988">
            <v>0</v>
          </cell>
        </row>
        <row r="1989">
          <cell r="A1989" t="str">
            <v>411042003</v>
          </cell>
          <cell r="B1989" t="str">
            <v>411042003 CAMPAÑAS DE SENCIBILIZACION</v>
          </cell>
          <cell r="C1989">
            <v>0</v>
          </cell>
        </row>
        <row r="1990">
          <cell r="A1990" t="str">
            <v>411042006</v>
          </cell>
          <cell r="B1990" t="str">
            <v>411042006 TALLERES</v>
          </cell>
          <cell r="C1990">
            <v>0</v>
          </cell>
        </row>
        <row r="1991">
          <cell r="A1991" t="str">
            <v>411042009</v>
          </cell>
          <cell r="B1991" t="str">
            <v>411042009 REDES SOCIALES</v>
          </cell>
          <cell r="C1991">
            <v>0</v>
          </cell>
        </row>
        <row r="1992">
          <cell r="A1992" t="str">
            <v>411042503</v>
          </cell>
          <cell r="B1992" t="str">
            <v>411042503 JUEGOS INTERACTIVOS</v>
          </cell>
          <cell r="C1992">
            <v>0</v>
          </cell>
        </row>
        <row r="1993">
          <cell r="A1993" t="str">
            <v>411042506</v>
          </cell>
          <cell r="B1993" t="str">
            <v>411042506 CINE DEBATE</v>
          </cell>
          <cell r="C1993">
            <v>0</v>
          </cell>
        </row>
        <row r="1994">
          <cell r="A1994" t="str">
            <v>411042509</v>
          </cell>
          <cell r="B1994" t="str">
            <v>411042509 ENCUENTROS</v>
          </cell>
          <cell r="C1994">
            <v>0</v>
          </cell>
        </row>
        <row r="1995">
          <cell r="A1995" t="str">
            <v>411042512</v>
          </cell>
          <cell r="B1995" t="str">
            <v>411042512 CONCURSOS REALIZADOS</v>
          </cell>
          <cell r="C1995">
            <v>0</v>
          </cell>
        </row>
        <row r="1996">
          <cell r="A1996" t="str">
            <v>412000000</v>
          </cell>
          <cell r="B1996" t="str">
            <v>412000000 APOYO DECIDO A LOS INDIGENAS</v>
          </cell>
          <cell r="C1996">
            <v>0</v>
          </cell>
        </row>
        <row r="1997">
          <cell r="A1997" t="str">
            <v>412010000</v>
          </cell>
          <cell r="B1997" t="str">
            <v>412010000 PROGRAMA DE INFRAESTRUCTURA INDIGENA</v>
          </cell>
          <cell r="C1997">
            <v>0</v>
          </cell>
        </row>
        <row r="1998">
          <cell r="A1998" t="str">
            <v>412010103</v>
          </cell>
          <cell r="B1998" t="str">
            <v>412010103 CONCERTACION Y OPERACION DE LOS PROYECTOS</v>
          </cell>
          <cell r="C1998">
            <v>0</v>
          </cell>
        </row>
        <row r="1999">
          <cell r="A1999" t="str">
            <v>412010106</v>
          </cell>
          <cell r="B1999" t="str">
            <v>412010106 CONVENIO DE RECURSOS PARA LOS PROYECTOS</v>
          </cell>
          <cell r="C1999">
            <v>0</v>
          </cell>
        </row>
        <row r="2000">
          <cell r="A2000" t="str">
            <v>413000000</v>
          </cell>
          <cell r="B2000" t="str">
            <v>413000000 ALIANZAS Y RELACION ESTRECHA CON LAS COMUNIDADES DE DURANGUENSES EN EL EXTRANJERO</v>
          </cell>
          <cell r="C2000">
            <v>0</v>
          </cell>
        </row>
        <row r="2001">
          <cell r="A2001" t="str">
            <v>413010000</v>
          </cell>
          <cell r="B2001" t="str">
            <v>413010000 AMPLIAR LAS RELACIONES INTERNACIONALES DE LA ENTIDAD EN BENEFICIO DE LOS DURANGUENSES Y PROMOVER PRO</v>
          </cell>
          <cell r="C2001">
            <v>0</v>
          </cell>
        </row>
        <row r="2002">
          <cell r="A2002" t="str">
            <v>413010103</v>
          </cell>
          <cell r="B2002" t="str">
            <v>413010103 APOYO A DEPORTADOS</v>
          </cell>
          <cell r="C2002">
            <v>0</v>
          </cell>
        </row>
        <row r="2003">
          <cell r="A2003" t="str">
            <v>413010106</v>
          </cell>
          <cell r="B2003" t="str">
            <v>413010106 ASESORAMIENTO PARA TRAMITES(VISAS HUMANITARIAS, PENSION SEGURO NORTEAMERICANOS, ETC)</v>
          </cell>
          <cell r="C2003">
            <v>0</v>
          </cell>
        </row>
        <row r="2004">
          <cell r="A2004" t="str">
            <v>413010109</v>
          </cell>
          <cell r="B2004" t="str">
            <v>413010109 CELEBRACION DEL DIA DEL MIGRANTE</v>
          </cell>
          <cell r="C2004">
            <v>0</v>
          </cell>
        </row>
        <row r="2005">
          <cell r="A2005" t="str">
            <v>413010115</v>
          </cell>
          <cell r="B2005" t="str">
            <v>413010115 OBTENCION DE ACTAS (VARIAS) Y APOSTILLA EN EUA</v>
          </cell>
          <cell r="C2005">
            <v>0</v>
          </cell>
        </row>
        <row r="2006">
          <cell r="A2006" t="str">
            <v>413010118</v>
          </cell>
          <cell r="B2006" t="str">
            <v>413010118 REALIZACION DE REUNIONES DE TRABAJO CON CLUBS</v>
          </cell>
          <cell r="C2006">
            <v>0</v>
          </cell>
        </row>
        <row r="2007">
          <cell r="A2007" t="str">
            <v>413010121</v>
          </cell>
          <cell r="B2007" t="str">
            <v>413010121 TRASLADO CUERPOS DE DURANGUENSES A SU LUGAR DE ORIGEN</v>
          </cell>
          <cell r="C2007">
            <v>0</v>
          </cell>
        </row>
        <row r="2008">
          <cell r="A2008" t="str">
            <v>413011003</v>
          </cell>
          <cell r="B2008" t="str">
            <v>413011003 REALIZACION DE GIRAS INTERNACIONALES Y RECEPCION DE MISIONES DIPLOMATICAS</v>
          </cell>
          <cell r="C2008">
            <v>0</v>
          </cell>
        </row>
        <row r="2009">
          <cell r="A2009" t="str">
            <v>413011006</v>
          </cell>
          <cell r="B2009" t="str">
            <v>413011006 ESTABLECIMIENTO DE RELACIONES BILATERALES ENTRE PAISES, ORGANISMOS Y EL ESTADO</v>
          </cell>
          <cell r="C2009">
            <v>0</v>
          </cell>
        </row>
        <row r="2010">
          <cell r="A2010" t="str">
            <v>413011009</v>
          </cell>
          <cell r="B2010" t="str">
            <v>413011009 CUMPLIMIENTO DE LAS REGLAS DEL CEREMONIAL Y PROTOCOLO</v>
          </cell>
          <cell r="C2010">
            <v>0</v>
          </cell>
        </row>
        <row r="2011">
          <cell r="A2011" t="str">
            <v>413020000</v>
          </cell>
          <cell r="B2011" t="str">
            <v>413020000 PROGRAMA 3 X 1 PARA MIGRANTES</v>
          </cell>
          <cell r="C2011">
            <v>0</v>
          </cell>
        </row>
        <row r="2012">
          <cell r="A2012" t="str">
            <v>413020103</v>
          </cell>
          <cell r="B2012" t="str">
            <v>413020103 CONCERTACION Y OPERACION DE LOS PROYECTOS</v>
          </cell>
          <cell r="C2012">
            <v>0</v>
          </cell>
        </row>
        <row r="2013">
          <cell r="A2013" t="str">
            <v>413020106</v>
          </cell>
          <cell r="B2013" t="str">
            <v>413020106 CONVENIO DE RECURSOS PARA LOS PROYECTOS</v>
          </cell>
          <cell r="C2013">
            <v>0</v>
          </cell>
        </row>
        <row r="2014">
          <cell r="A2014" t="str">
            <v>489000000</v>
          </cell>
          <cell r="B2014" t="str">
            <v>489000000 PROYECTOS DE INFRAESTRUCTURA QUE FORTALEZCAN EL DESARROLLO Y EL CRECIMIENTO DE DURANGO</v>
          </cell>
          <cell r="C2014">
            <v>2365119507</v>
          </cell>
        </row>
        <row r="2015">
          <cell r="A2015" t="str">
            <v>489030000</v>
          </cell>
          <cell r="B2015" t="str">
            <v>489030000 CONSTRUCCION Y AMPLIACION DE CARRETERAS, CAMINOS Y PUENTES EN LA INFRAESTRUCTURA CARRETERA ESTATAL</v>
          </cell>
          <cell r="C2015">
            <v>1587593872</v>
          </cell>
        </row>
        <row r="2016">
          <cell r="A2016" t="str">
            <v>489030106</v>
          </cell>
          <cell r="B2016" t="str">
            <v>489030106 CONTRATACION DE LA OBRA DE CONSTRUCCION Y AMPLIACION DE LA RED CARRETERA ESTATAL DE ACUERDO A LA NORMATIVIDAD APLICABLE</v>
          </cell>
          <cell r="C2016">
            <v>5450893</v>
          </cell>
        </row>
        <row r="2017">
          <cell r="A2017" t="str">
            <v>489030109</v>
          </cell>
          <cell r="B2017" t="str">
            <v>489030109 PROCESO DE LA OBRA DE CONSTRUCCION Y AMPLIACION DE LA RED CARRETERA ESTATAL CON CALIDAD, COSTOS Y TIEMPO ESTABLECIDOS</v>
          </cell>
          <cell r="C2017">
            <v>1582142979</v>
          </cell>
        </row>
        <row r="2018">
          <cell r="A2018" t="str">
            <v>489050000</v>
          </cell>
          <cell r="B2018" t="str">
            <v>489050000 MODERNIZACION DE CARRETERAS, CAMINOS Y PUENTES EN LA INFRAESTRUCTURA CARRETERA ESTATAL</v>
          </cell>
          <cell r="C2018">
            <v>514129391</v>
          </cell>
        </row>
        <row r="2019">
          <cell r="A2019" t="str">
            <v>489050103</v>
          </cell>
          <cell r="B2019" t="str">
            <v>489050103 DESARROLLO DE PROYECTOS Y LEVANTAMIENTO EVALUACIONES, DIAGNOSTICOS, PETICIONES Y SU FACTIBILIDAD DE ACUERDO A LAS NORMAS, ESPECIFICACIONES, REGLAMENTOS, ETC.</v>
          </cell>
          <cell r="C2019">
            <v>314129391</v>
          </cell>
        </row>
        <row r="2020">
          <cell r="A2020" t="str">
            <v>489050109</v>
          </cell>
          <cell r="B2020" t="str">
            <v>489050109 PROCESO DE LA OBRA DE MODERNIZACION DE LA RED CARRETERA ESTATAL CON CALIDAD, COSTOS Y TIEMPO ESTABLECIDOS</v>
          </cell>
          <cell r="C2020">
            <v>200000000</v>
          </cell>
        </row>
        <row r="2021">
          <cell r="A2021" t="str">
            <v>489070000</v>
          </cell>
          <cell r="B2021" t="str">
            <v>489070000 CONSERVACION Y RECONSTRUCCION DE CAMINOS Y CARRETERAS</v>
          </cell>
          <cell r="C2021">
            <v>242421746</v>
          </cell>
        </row>
        <row r="2022">
          <cell r="A2022" t="str">
            <v>489071009</v>
          </cell>
          <cell r="B2022" t="str">
            <v xml:space="preserve">489071009 PROCESO DE LA OBRA DE CONSERVACION Y/O RECONSTRUCCION DE CAMINOS Y CARRETERAS CON CALIDAD, COSTOS Y TIEMPO ESTABLECIDOS </v>
          </cell>
          <cell r="C2022">
            <v>242421746</v>
          </cell>
        </row>
        <row r="2023">
          <cell r="A2023" t="str">
            <v>489080000</v>
          </cell>
          <cell r="B2023" t="str">
            <v>489080000 CONSERVACION Y RECONSTRUCCION DE VIALIDADES URBANAS</v>
          </cell>
          <cell r="C2023">
            <v>20000000</v>
          </cell>
        </row>
        <row r="2024">
          <cell r="A2024" t="str">
            <v>489080109</v>
          </cell>
          <cell r="B2024" t="str">
            <v xml:space="preserve">489080109 PROCESO DE LA OBRA DE CONSERVACION, REHABILITACION Y/O RECONSTRUCCION DE VIALIDADES CON CALIDAD, COSTOS Y TIEMPO ESTABLECIDOS </v>
          </cell>
          <cell r="C2024">
            <v>20000000</v>
          </cell>
        </row>
        <row r="2025">
          <cell r="A2025" t="str">
            <v>489100000</v>
          </cell>
          <cell r="B2025" t="str">
            <v>489100000 AFECTACIONES DE CAMINOS Y VIALIDADES</v>
          </cell>
          <cell r="C2025">
            <v>974498</v>
          </cell>
        </row>
        <row r="2026">
          <cell r="A2026" t="str">
            <v>489100106</v>
          </cell>
          <cell r="B2026" t="str">
            <v>489100106 TRAMITES DE LIBERACION</v>
          </cell>
          <cell r="C2026">
            <v>974498</v>
          </cell>
        </row>
        <row r="2027">
          <cell r="A2027" t="str">
            <v>491000000</v>
          </cell>
          <cell r="B2027" t="str">
            <v>491000000 COMPROMISO PRIORITARIO CON EL AGUA Y EL MEDIO AMBIENTE</v>
          </cell>
          <cell r="C2027">
            <v>45117042</v>
          </cell>
        </row>
        <row r="2028">
          <cell r="A2028" t="str">
            <v>491010000</v>
          </cell>
          <cell r="B2028" t="str">
            <v>491010000 PROGRAMA DE LA CALIDAD DEL AIRE Y DICTAMINACION DE TRAMITES AMBIENTALES</v>
          </cell>
          <cell r="C2028">
            <v>3144408</v>
          </cell>
        </row>
        <row r="2029">
          <cell r="A2029" t="str">
            <v>491010103</v>
          </cell>
          <cell r="B2029" t="str">
            <v>491010103 MONITOREAR LA CALIDAD DEL AIRE</v>
          </cell>
          <cell r="C2029">
            <v>114694</v>
          </cell>
        </row>
        <row r="2030">
          <cell r="A2030" t="str">
            <v>491010106</v>
          </cell>
          <cell r="B2030" t="str">
            <v>491010106 SEGUIMIENTO, CUMPLIMIENTO Y EVALUACION DEL PROGRAMA ESTATAL DE CALIDAD DEL AIRE</v>
          </cell>
          <cell r="C2030">
            <v>26500</v>
          </cell>
        </row>
        <row r="2031">
          <cell r="A2031" t="str">
            <v>491010506</v>
          </cell>
          <cell r="B2031" t="str">
            <v>491010506 EVALUACION Y DICTAMINACION DE IMPACTO AMBIENTAL, LICENCIA AMBIENTAL UNICA Y CEDULA DE OPERACION ANUAL</v>
          </cell>
          <cell r="C2031">
            <v>3003214</v>
          </cell>
        </row>
        <row r="2032">
          <cell r="A2032" t="str">
            <v>491020000</v>
          </cell>
          <cell r="B2032" t="str">
            <v>491020000 GESTION INTEGRAL DE RESIDUOS SOLIDOS</v>
          </cell>
          <cell r="C2032">
            <v>63000</v>
          </cell>
        </row>
        <row r="2033">
          <cell r="A2033" t="str">
            <v>491020103</v>
          </cell>
          <cell r="B2033" t="str">
            <v>491020103 CONSTRUCCION DE SITIOS DE DISPOSICION DE RESIDUOS SOLIDOS EN MUNICIPIOS DE DURANGO</v>
          </cell>
          <cell r="C2033">
            <v>6000</v>
          </cell>
        </row>
        <row r="2034">
          <cell r="A2034" t="str">
            <v>491021006</v>
          </cell>
          <cell r="B2034" t="str">
            <v>491021006 REALIZACION DE PLANES DE MANEJO DE RESIDUOS SOLIDOS PARA DISMINUIR LA CONTAMINACION AMBIENTAL</v>
          </cell>
          <cell r="C2034">
            <v>57000</v>
          </cell>
        </row>
        <row r="2035">
          <cell r="A2035" t="str">
            <v>491030000</v>
          </cell>
          <cell r="B2035" t="str">
            <v>491030000 CAMBIO CLIMATICO</v>
          </cell>
          <cell r="C2035">
            <v>1017500</v>
          </cell>
        </row>
        <row r="2036">
          <cell r="A2036" t="str">
            <v>491030103</v>
          </cell>
          <cell r="B2036" t="str">
            <v>491030103 GESTION DE INFORMACION DE ACCIONES LLEVADAS A CABO POR LAS DEPENDENCIAS DE GOBIERNO</v>
          </cell>
          <cell r="C2036">
            <v>261500</v>
          </cell>
        </row>
        <row r="2037">
          <cell r="A2037" t="str">
            <v>491030109</v>
          </cell>
          <cell r="B2037" t="str">
            <v>491030109 ACTUALIZACION DEL INVENTARIO ESTATAL DE EMISIONES DE GASES DE EFECTO INVERNADERO</v>
          </cell>
          <cell r="C2037">
            <v>756000</v>
          </cell>
        </row>
        <row r="2038">
          <cell r="A2038" t="str">
            <v>491040000</v>
          </cell>
          <cell r="B2038" t="str">
            <v>491040000 ORDENAMIENTO ECOLOGICO</v>
          </cell>
          <cell r="C2038">
            <v>40845934</v>
          </cell>
        </row>
        <row r="2039">
          <cell r="A2039" t="str">
            <v>491040103</v>
          </cell>
          <cell r="B2039" t="str">
            <v xml:space="preserve">491040103 DECRETO DE LA ACTUALIZACION DEL ORDENAMIENTO ECOLOGICO ESTATAL </v>
          </cell>
          <cell r="C2039">
            <v>40814934</v>
          </cell>
        </row>
        <row r="2040">
          <cell r="A2040" t="str">
            <v>491040106</v>
          </cell>
          <cell r="B2040" t="str">
            <v>491040106 ELABORACION DE ESTUDIOS TECNICOS PARA LOS ORDENAMIENTOS MUNICIPALES</v>
          </cell>
          <cell r="C2040">
            <v>8000</v>
          </cell>
        </row>
        <row r="2041">
          <cell r="A2041" t="str">
            <v>491040109</v>
          </cell>
          <cell r="B2041" t="str">
            <v>491040109 DECRETO DEL ORDENAMIENTO ECOLOGICO REGIONAL DE LA CUENCA SANTIAGUILLO</v>
          </cell>
          <cell r="C2041">
            <v>23000</v>
          </cell>
        </row>
        <row r="2042">
          <cell r="A2042" t="str">
            <v>491050000</v>
          </cell>
          <cell r="B2042" t="str">
            <v>491050000 EDUCACION AMBIENTAL Y CULTURA FORESTAL</v>
          </cell>
          <cell r="C2042">
            <v>32000</v>
          </cell>
        </row>
        <row r="2043">
          <cell r="A2043" t="str">
            <v>491050106</v>
          </cell>
          <cell r="B2043" t="str">
            <v xml:space="preserve">491050106 CAPACITAR PARA LA REALIZACION DE LOS PROGRAMAS DE EDUCACION Y CAPACITACION AMBIENTAL EN LOS MUNICIPIOS </v>
          </cell>
          <cell r="C2043">
            <v>23000</v>
          </cell>
        </row>
        <row r="2044">
          <cell r="A2044" t="str">
            <v>491050503</v>
          </cell>
          <cell r="B2044" t="str">
            <v xml:space="preserve">491050503 REALIZAR EVENTOS DE EDUCACION AMBIENTAL Y CULTURA FORESTAL </v>
          </cell>
          <cell r="C2044">
            <v>9000</v>
          </cell>
        </row>
        <row r="2045">
          <cell r="A2045" t="str">
            <v>491060000</v>
          </cell>
          <cell r="B2045" t="str">
            <v>491060000 AREAS NATURALES PROTEGIDAS</v>
          </cell>
          <cell r="C2045">
            <v>14200</v>
          </cell>
        </row>
        <row r="2046">
          <cell r="A2046" t="str">
            <v>491060103</v>
          </cell>
          <cell r="B2046" t="str">
            <v>491060103 ELABORACION DE PROGRAMAS DE MANEJO DE LAS AREAS NATURALES PROTEGIDAS ESTATALES</v>
          </cell>
          <cell r="C2046">
            <v>14200</v>
          </cell>
        </row>
        <row r="2047">
          <cell r="A2047" t="str">
            <v>492000000</v>
          </cell>
          <cell r="B2047" t="str">
            <v>492000000 INDUSTRIALIZACION DEL SECTOR FORESTAL</v>
          </cell>
          <cell r="C2047">
            <v>39583110</v>
          </cell>
        </row>
        <row r="2048">
          <cell r="A2048" t="str">
            <v>492020000</v>
          </cell>
          <cell r="B2048" t="str">
            <v>492020000 IMPULSO A LA INVESTIGACION Y DESARROLLO TECNOLOGICO</v>
          </cell>
          <cell r="C2048">
            <v>4853747</v>
          </cell>
        </row>
        <row r="2049">
          <cell r="A2049" t="str">
            <v>492020112</v>
          </cell>
          <cell r="B2049" t="str">
            <v>492020112 MONITOREO DE LOS IMPACTOS DE LAS ACCIONES DE CONSERVACION Y RESTAURACION</v>
          </cell>
          <cell r="C2049">
            <v>48000</v>
          </cell>
        </row>
        <row r="2050">
          <cell r="A2050" t="str">
            <v>492020115</v>
          </cell>
          <cell r="B2050" t="str">
            <v>492020115 APOYAR PROYECTOS DE INVESTIGACION FORESTAL</v>
          </cell>
          <cell r="C2050">
            <v>4805747</v>
          </cell>
        </row>
        <row r="2051">
          <cell r="A2051" t="str">
            <v>492030000</v>
          </cell>
          <cell r="B2051" t="str">
            <v>492030000 MODERNIZACION DE LA INFRAESTRUCTURA FORESTAL</v>
          </cell>
          <cell r="C2051">
            <v>12754923</v>
          </cell>
        </row>
        <row r="2052">
          <cell r="A2052" t="str">
            <v>492030106</v>
          </cell>
          <cell r="B2052" t="str">
            <v>492030106 SUPERVISION DE TRABAJOS DE PROYECTOS EJECUTADOS</v>
          </cell>
          <cell r="C2052">
            <v>54000</v>
          </cell>
        </row>
        <row r="2053">
          <cell r="A2053" t="str">
            <v>492030506</v>
          </cell>
          <cell r="B2053" t="str">
            <v>492030506 APOYO LA EJECUCION DE PROYECTOS DE INVERSION</v>
          </cell>
          <cell r="C2053">
            <v>14000</v>
          </cell>
        </row>
        <row r="2054">
          <cell r="A2054" t="str">
            <v>492030509</v>
          </cell>
          <cell r="B2054" t="str">
            <v>492030509 SUPERVISION DE PROYECTOS AUTORIZADOS</v>
          </cell>
          <cell r="C2054">
            <v>12686923</v>
          </cell>
        </row>
        <row r="2055">
          <cell r="A2055" t="str">
            <v>492040000</v>
          </cell>
          <cell r="B2055" t="str">
            <v>492040000 IMPULSO A LOS PROYECTOS ORIENTADOS A LA DIVERSIFICACION PRODUCTIVA</v>
          </cell>
          <cell r="C2055">
            <v>101000</v>
          </cell>
        </row>
        <row r="2056">
          <cell r="A2056" t="str">
            <v>492040103</v>
          </cell>
          <cell r="B2056" t="str">
            <v>492040103 APOYAR PROYECTOS DE VIDA SILVESTRE</v>
          </cell>
          <cell r="C2056">
            <v>24000</v>
          </cell>
        </row>
        <row r="2057">
          <cell r="A2057" t="str">
            <v>492040106</v>
          </cell>
          <cell r="B2057" t="str">
            <v>492040106 FORTALECER PROYECTOS ECOTURISTICOS</v>
          </cell>
          <cell r="C2057">
            <v>77000</v>
          </cell>
        </row>
        <row r="2058">
          <cell r="A2058" t="str">
            <v>492050000</v>
          </cell>
          <cell r="B2058" t="str">
            <v>492050000 PLANTACIONES FORESTALES COMERCIALES</v>
          </cell>
          <cell r="C2058">
            <v>1710327</v>
          </cell>
        </row>
        <row r="2059">
          <cell r="A2059" t="str">
            <v>492050106</v>
          </cell>
          <cell r="B2059" t="str">
            <v>492050106 ESTABLECIMIENTO DE PLANTACIONES FORESTALES</v>
          </cell>
          <cell r="C2059">
            <v>42000</v>
          </cell>
        </row>
        <row r="2060">
          <cell r="A2060" t="str">
            <v>492050109</v>
          </cell>
          <cell r="B2060" t="str">
            <v>492050109 CULTIVO Y MANTENIMIENTO</v>
          </cell>
          <cell r="C2060">
            <v>1668327</v>
          </cell>
        </row>
        <row r="2061">
          <cell r="A2061" t="str">
            <v>492060000</v>
          </cell>
          <cell r="B2061" t="str">
            <v>492060000 FOMENTO, PROTECCION Y RESTAURACION FORESTAL</v>
          </cell>
          <cell r="C2061">
            <v>20163113</v>
          </cell>
        </row>
        <row r="2062">
          <cell r="A2062" t="str">
            <v>492060103</v>
          </cell>
          <cell r="B2062" t="str">
            <v>492060103 PRODUCCION DE PLANTA PARA EL RESCATE DE AREAS DEGRADADAS Y PLANTACIONES FORESTALES COMERCIALES</v>
          </cell>
          <cell r="C2062">
            <v>20029613</v>
          </cell>
        </row>
        <row r="2063">
          <cell r="A2063" t="str">
            <v>492060503</v>
          </cell>
          <cell r="B2063" t="str">
            <v>492060503 PREVENCION Y COMBATE DE INCENDIOS FORESTALES</v>
          </cell>
          <cell r="C2063">
            <v>38000</v>
          </cell>
        </row>
        <row r="2064">
          <cell r="A2064" t="str">
            <v>492060506</v>
          </cell>
          <cell r="B2064" t="str">
            <v>492060506 PREVENCION Y COMBATE DE PLAGAS Y ENFERMEDADES FORESTALES</v>
          </cell>
          <cell r="C2064">
            <v>19000</v>
          </cell>
        </row>
        <row r="2065">
          <cell r="A2065" t="str">
            <v>492061003</v>
          </cell>
          <cell r="B2065" t="str">
            <v>492061003 CONSTRUCCION  Y MANTENIMIENTO DE OBRAS DE CONSERVACION DE SUELO Y AGUA</v>
          </cell>
          <cell r="C2065">
            <v>76500</v>
          </cell>
        </row>
        <row r="2066">
          <cell r="A2066" t="str">
            <v>493000000</v>
          </cell>
          <cell r="B2066" t="str">
            <v>493000000 NUEVA CULTURA GANADERA CON CALIDAD DE EXPORTACION</v>
          </cell>
          <cell r="C2066">
            <v>120182060</v>
          </cell>
        </row>
        <row r="2067">
          <cell r="A2067" t="str">
            <v>493010000</v>
          </cell>
          <cell r="B2067" t="str">
            <v xml:space="preserve">493010000 ATENCION A DESASTRES NATURALES EN EL SECTOR AGROPECUARIO Y PESQUERO </v>
          </cell>
          <cell r="C2067">
            <v>26958169</v>
          </cell>
        </row>
        <row r="2068">
          <cell r="A2068" t="str">
            <v>493010103</v>
          </cell>
          <cell r="B2068" t="str">
            <v>493010103 CONTRATACION DE SEGURO CATASTROFICO PARA LA ATENCION A DESASTRES NATURALES DE UNIDADES ECONOMICAS AGRICOLAS</v>
          </cell>
          <cell r="C2068">
            <v>76872</v>
          </cell>
        </row>
        <row r="2069">
          <cell r="A2069" t="str">
            <v>493010503</v>
          </cell>
          <cell r="B2069" t="str">
            <v>493010503 CONTRATACION DE SEGURO CATASTROFICO PARA LA ATENCION A DESASTRES NATURALES DE UNIDADES ECONOMICAS PECUARIAS</v>
          </cell>
          <cell r="C2069">
            <v>20400</v>
          </cell>
        </row>
        <row r="2070">
          <cell r="A2070" t="str">
            <v>493010509</v>
          </cell>
          <cell r="B2070" t="str">
            <v>493010509 RECEPCION DEL DICTAMEN DE LA ASEGURADORA</v>
          </cell>
          <cell r="C2070">
            <v>1227094</v>
          </cell>
        </row>
        <row r="2071">
          <cell r="A2071" t="str">
            <v>493011003</v>
          </cell>
          <cell r="B2071" t="str">
            <v>493011003 SOLICITAR DICTAMEN TECNICO DE CORROBORACION DE OCURRENCIA DE DESASTRE NATURAL EN UNIDADES ECONOMICAS AGRICOLAS</v>
          </cell>
          <cell r="C2071">
            <v>25612000</v>
          </cell>
        </row>
        <row r="2072">
          <cell r="A2072" t="str">
            <v>493011503</v>
          </cell>
          <cell r="B2072" t="str">
            <v>493011503 SOLICITAR DICTAMEN TECNICO DE CORROBORACION DE OCURRENCIA DE DESASTRE NATURAL EN SECTOR PECUARIO</v>
          </cell>
          <cell r="C2072">
            <v>21803</v>
          </cell>
        </row>
        <row r="2073">
          <cell r="A2073" t="str">
            <v>493020000</v>
          </cell>
          <cell r="B2073" t="str">
            <v>493020000 CONSERVACION Y USO SUSTENTABLE DE SUELO Y AGUA</v>
          </cell>
          <cell r="C2073">
            <v>12476709</v>
          </cell>
        </row>
        <row r="2074">
          <cell r="A2074" t="str">
            <v>493020103</v>
          </cell>
          <cell r="B2074" t="str">
            <v xml:space="preserve">493020103 RECEPCION DE SOLICITUDES DE PROYECTOS INTEGRALES PARA OBRAS Y PRACTICAS PARA EL APROVECHAMIENTO SUSTENTABLE DEL AGUA </v>
          </cell>
          <cell r="C2074">
            <v>497601</v>
          </cell>
        </row>
        <row r="2075">
          <cell r="A2075" t="str">
            <v>493020106</v>
          </cell>
          <cell r="B2075" t="str">
            <v xml:space="preserve">493020106 AUTORIZACION DE LOS PROYECTOS INTEGRALES PARA OBRAS Y PRACTICAS PARA EL APROVECHAMIENTO SUSTENTABLE DEL AGUA  </v>
          </cell>
          <cell r="C2075">
            <v>9500000</v>
          </cell>
        </row>
        <row r="2076">
          <cell r="A2076" t="str">
            <v>493020503</v>
          </cell>
          <cell r="B2076" t="str">
            <v>493020503 RECEPCION DE SOLICITUDES DE PROYECTOS INTEGRALES PARA OBRAS Y PRACTICAS PARA EL APROVECHAMIENTO DEL SUELO</v>
          </cell>
          <cell r="C2076">
            <v>2479108</v>
          </cell>
        </row>
        <row r="2077">
          <cell r="A2077" t="str">
            <v>493030000</v>
          </cell>
          <cell r="B2077" t="str">
            <v xml:space="preserve">493030000 FOMENTO A LA GANADERIA: COMPONENTE SISTEMAS PRODUCTO PECUARIOS </v>
          </cell>
          <cell r="C2077">
            <v>360000</v>
          </cell>
        </row>
        <row r="2078">
          <cell r="A2078" t="str">
            <v>493030103</v>
          </cell>
          <cell r="B2078" t="str">
            <v>493030103 RECEPCION DE  SOLICITUDES PARA SISTEMAS PRODUCTO PECUARIOS</v>
          </cell>
          <cell r="C2078">
            <v>360000</v>
          </cell>
        </row>
        <row r="2079">
          <cell r="A2079" t="str">
            <v>493040000</v>
          </cell>
          <cell r="B2079" t="str">
            <v>493040000 FOMENTO A LA PRODUCTIVIDAD PESQUERA Y ACUICOLA</v>
          </cell>
          <cell r="C2079">
            <v>144000</v>
          </cell>
        </row>
        <row r="2080">
          <cell r="A2080" t="str">
            <v>493040103</v>
          </cell>
          <cell r="B2080" t="str">
            <v>493040103 RECEPCION DE SOLICITUDES DEL COMPONENTE DE IMPULSO A LA CAPITALIZACION PESQUERA Y ACUICOLA</v>
          </cell>
          <cell r="C2080">
            <v>144000</v>
          </cell>
        </row>
        <row r="2081">
          <cell r="A2081" t="str">
            <v>493050000</v>
          </cell>
          <cell r="B2081" t="str">
            <v>493050000 PROYECTO ESTRATEGICO DE SEGURIDAD ALIMENTARIA</v>
          </cell>
          <cell r="C2081">
            <v>157673</v>
          </cell>
        </row>
        <row r="2082">
          <cell r="A2082" t="str">
            <v>493050103</v>
          </cell>
          <cell r="B2082" t="str">
            <v>493050103 RECEPCION DE SOLICITUDES DEL COMPONENTE DE PROYECTO ESTRATEGICO DE SEGURIDAD ALIMENTARIA</v>
          </cell>
          <cell r="C2082">
            <v>157673</v>
          </cell>
        </row>
        <row r="2083">
          <cell r="A2083" t="str">
            <v>493060000</v>
          </cell>
          <cell r="B2083" t="str">
            <v>493060000 SANIDAD E INOCUIDAD AGROALIMENTARIA</v>
          </cell>
          <cell r="C2083">
            <v>80085509</v>
          </cell>
        </row>
        <row r="2084">
          <cell r="A2084" t="str">
            <v>493060103</v>
          </cell>
          <cell r="B2084" t="str">
            <v>493060103 RECIBIR PROYECTO DE PROGRAMA DE TRABAJO  POR EL ORGANISMO AUXILIAR DE SANIDAD VEGETAL</v>
          </cell>
          <cell r="C2084">
            <v>660000</v>
          </cell>
        </row>
        <row r="2085">
          <cell r="A2085" t="str">
            <v>493060109</v>
          </cell>
          <cell r="B2085" t="str">
            <v xml:space="preserve">493060109 SUPERVISAR LA EJECUCION DEL  PROYECTO DE PROGRAMA DE TRABAJO VALIDADO </v>
          </cell>
          <cell r="C2085">
            <v>65600000</v>
          </cell>
        </row>
        <row r="2086">
          <cell r="A2086" t="str">
            <v>493060503</v>
          </cell>
          <cell r="B2086" t="str">
            <v>493060503 RECIBIR PROYECTO DE PROGRAMA DE TRABAJO  POR EL ORGANISMO AUXILIAR DE SANIDAD VEGETAL</v>
          </cell>
          <cell r="C2086">
            <v>243944</v>
          </cell>
        </row>
        <row r="2087">
          <cell r="A2087" t="str">
            <v>493060506</v>
          </cell>
          <cell r="B2087" t="str">
            <v>493060506 RECIBIR VALIDACION DE PROYECTO DE PROGRAMA DE TRABAJO  POR SENASICA</v>
          </cell>
          <cell r="C2087">
            <v>9674257</v>
          </cell>
        </row>
        <row r="2088">
          <cell r="A2088" t="str">
            <v>493060509</v>
          </cell>
          <cell r="B2088" t="str">
            <v xml:space="preserve">493060509 SUPERVISAR LA EJECUCION DEL  PROYECTO DE PROGRAMA DE TRABAJO VALIDADO </v>
          </cell>
          <cell r="C2088">
            <v>461353</v>
          </cell>
        </row>
        <row r="2089">
          <cell r="A2089" t="str">
            <v>493061003</v>
          </cell>
          <cell r="B2089" t="str">
            <v>493061003 RECIBIR PROYECTO DE PROGRAMA DE TRABAJO DE INOCUIDAD  POR EL ORGANISMO AUXILIAR DE SANIDAD VEGETAL</v>
          </cell>
          <cell r="C2089">
            <v>144000</v>
          </cell>
        </row>
        <row r="2090">
          <cell r="A2090" t="str">
            <v>493061006</v>
          </cell>
          <cell r="B2090" t="str">
            <v>493061006 RECIBIR VALIDACION DE PROYECTO DE PROGRAMA DE TRABAJO  DE INOCUIDAD  POR SENASICA</v>
          </cell>
          <cell r="C2090">
            <v>1856212</v>
          </cell>
        </row>
        <row r="2091">
          <cell r="A2091" t="str">
            <v>493061009</v>
          </cell>
          <cell r="B2091" t="str">
            <v xml:space="preserve">493061009 SUPERVISAR LA EJECUCION DEL  PROYECTO DE PROGRAMA DE TRABAJO DE INOCUIDAD   VALIDADO </v>
          </cell>
          <cell r="C2091">
            <v>1445743</v>
          </cell>
        </row>
        <row r="2092">
          <cell r="A2092" t="str">
            <v>494000000</v>
          </cell>
          <cell r="B2092" t="str">
            <v>494000000 AGRICULTURA RENTABLE QUE GENERE MAYORES INGRESOS A LOS PRODUCTORES</v>
          </cell>
          <cell r="C2092">
            <v>399351529</v>
          </cell>
        </row>
        <row r="2093">
          <cell r="A2093" t="str">
            <v>494020000</v>
          </cell>
          <cell r="B2093" t="str">
            <v>494020000 CONCURRENCIA CON LAS ENTIDADES FEDERATIVAS</v>
          </cell>
          <cell r="C2093">
            <v>66823608</v>
          </cell>
        </row>
        <row r="2094">
          <cell r="A2094" t="str">
            <v>494020103</v>
          </cell>
          <cell r="B2094" t="str">
            <v>494020103 RECEPCION DE  SOLICITUDES DEL COMPONENTE: AGRICOLA</v>
          </cell>
          <cell r="C2094">
            <v>624017</v>
          </cell>
        </row>
        <row r="2095">
          <cell r="A2095" t="str">
            <v>494020109</v>
          </cell>
          <cell r="B2095" t="str">
            <v>494020109 LIBERACION DEL APOYO DEL COMPONENTE: AGRICOLA</v>
          </cell>
          <cell r="C2095">
            <v>52900000</v>
          </cell>
        </row>
        <row r="2096">
          <cell r="A2096" t="str">
            <v>494020503</v>
          </cell>
          <cell r="B2096" t="str">
            <v>494020503 RECEPCION DE  SOLICITUDES DEL COMPONENTE: PECUARIO</v>
          </cell>
          <cell r="C2096">
            <v>74000</v>
          </cell>
        </row>
        <row r="2097">
          <cell r="A2097" t="str">
            <v>494020509</v>
          </cell>
          <cell r="B2097" t="str">
            <v xml:space="preserve">494020509 LIBERACION DEL APOYO DEL COMPONENTE: PECUARIO </v>
          </cell>
          <cell r="C2097">
            <v>10623525</v>
          </cell>
        </row>
        <row r="2098">
          <cell r="A2098" t="str">
            <v>494021009</v>
          </cell>
          <cell r="B2098" t="str">
            <v>494021009 LIBERACION DEL APOYO DEL COMPONENTE: PESCA</v>
          </cell>
          <cell r="C2098">
            <v>1178119</v>
          </cell>
        </row>
        <row r="2099">
          <cell r="A2099" t="str">
            <v>494021503</v>
          </cell>
          <cell r="B2099" t="str">
            <v>494021503 RECEPCION DE  SOLICITUDES DEL COMPONENTE: ACUICOLA</v>
          </cell>
          <cell r="C2099">
            <v>374000</v>
          </cell>
        </row>
        <row r="2100">
          <cell r="A2100" t="str">
            <v>494021509</v>
          </cell>
          <cell r="B2100" t="str">
            <v>494021509 LIBERACION DEL APOYO DEL COMPONENTE: ACUICOLA</v>
          </cell>
          <cell r="C2100">
            <v>1049947</v>
          </cell>
        </row>
        <row r="2101">
          <cell r="A2101" t="str">
            <v>494030000</v>
          </cell>
          <cell r="B2101" t="str">
            <v>494030000 CONVERSION PRODUCTIVA</v>
          </cell>
          <cell r="C2101">
            <v>233242600</v>
          </cell>
        </row>
        <row r="2102">
          <cell r="A2102" t="str">
            <v>494030103</v>
          </cell>
          <cell r="B2102" t="str">
            <v>494030103 RECEPCION DE SOLICITUDES</v>
          </cell>
          <cell r="C2102">
            <v>27500</v>
          </cell>
        </row>
        <row r="2103">
          <cell r="A2103" t="str">
            <v>494030106</v>
          </cell>
          <cell r="B2103" t="str">
            <v>494030106 AUTORIZACION DE SOLICITUDES</v>
          </cell>
          <cell r="C2103">
            <v>60000000</v>
          </cell>
        </row>
        <row r="2104">
          <cell r="A2104" t="str">
            <v>494030503</v>
          </cell>
          <cell r="B2104" t="str">
            <v>494030503 RECEPCION DE SOLICITUDES</v>
          </cell>
          <cell r="C2104">
            <v>43715100</v>
          </cell>
        </row>
        <row r="2105">
          <cell r="A2105" t="str">
            <v>494030509</v>
          </cell>
          <cell r="B2105" t="str">
            <v>494030509 ENTREGA DEL APOYO</v>
          </cell>
          <cell r="C2105">
            <v>129500000</v>
          </cell>
        </row>
        <row r="2106">
          <cell r="A2106" t="str">
            <v>494040000</v>
          </cell>
          <cell r="B2106" t="str">
            <v>494040000 EXTENSION E INNOVACION PRODUCTIVA</v>
          </cell>
          <cell r="C2106">
            <v>92589123</v>
          </cell>
        </row>
        <row r="2107">
          <cell r="A2107" t="str">
            <v>494040103</v>
          </cell>
          <cell r="B2107" t="str">
            <v>494040103 RECEPCION DE  SOLICITUDES PARA EXTENSION E INNOVACION PRODUCTIVA AGRICOLA</v>
          </cell>
          <cell r="C2107">
            <v>1446521</v>
          </cell>
        </row>
        <row r="2108">
          <cell r="A2108" t="str">
            <v>494040106</v>
          </cell>
          <cell r="B2108" t="str">
            <v>494040106 AUTORIZACION DE SOLICITUDES PARA  EXTENSION E INNOVACION PRODUCTIVA AGRICOLA</v>
          </cell>
          <cell r="C2108">
            <v>2750400</v>
          </cell>
        </row>
        <row r="2109">
          <cell r="A2109" t="str">
            <v>494040109</v>
          </cell>
          <cell r="B2109" t="str">
            <v>494040109 IMPARTICION DE ASISTENCIA INTEGRAL PARA EXTENSION E INNOVACION PRODUCTIVA AGRICOLA</v>
          </cell>
          <cell r="C2109">
            <v>86837776</v>
          </cell>
        </row>
        <row r="2110">
          <cell r="A2110" t="str">
            <v>494040503</v>
          </cell>
          <cell r="B2110" t="str">
            <v>494040503 RECEPCION DE  SOLICITUDES PARA EXTENSION E INNOVACION PRODUCTIVA PECUARIA</v>
          </cell>
          <cell r="C2110">
            <v>1554426</v>
          </cell>
        </row>
        <row r="2111">
          <cell r="A2111" t="str">
            <v>494050000</v>
          </cell>
          <cell r="B2111" t="str">
            <v>494050000 FOMENTO A LA AGRICULTURA: COMPONENTE SISTEMAS PRODUCTO AGRICOLAS</v>
          </cell>
          <cell r="C2111">
            <v>1320539</v>
          </cell>
        </row>
        <row r="2112">
          <cell r="A2112" t="str">
            <v>494050103</v>
          </cell>
          <cell r="B2112" t="str">
            <v>494050103 RECEPCION DE  SOLICITUDES PARA SISTEMAS PRODUCTO AGRICOLA</v>
          </cell>
          <cell r="C2112">
            <v>1320539</v>
          </cell>
        </row>
        <row r="2113">
          <cell r="A2113" t="str">
            <v>494060000</v>
          </cell>
          <cell r="B2113" t="str">
            <v>494060000 HIDROAGRICOLA</v>
          </cell>
          <cell r="C2113">
            <v>4127950</v>
          </cell>
        </row>
        <row r="2114">
          <cell r="A2114" t="str">
            <v>494060103</v>
          </cell>
          <cell r="B2114" t="str">
            <v>494060103 REALIZACION DEL DIAGNOSTICO DE PRIORIDADES SEGUN RECEPCION DE SOLICITUDES PARA LA REHABILITACION, MODERNIZACION Y EQUIPAMIENTO DE DISTRITOS DE RIEGO</v>
          </cell>
          <cell r="C2114">
            <v>225000</v>
          </cell>
        </row>
        <row r="2115">
          <cell r="A2115" t="str">
            <v>494060106</v>
          </cell>
          <cell r="B2115" t="str">
            <v>494060106 VALIDACION DE PLAN DE TRABAJO ANUAL PARA LA REHABILITACION, MODERNIZACION Y EQUIPAMIENTO DE DISTRITOS DE RIEGO POR PARTE DEL COMITE HIDROAGRICOLA DEL ESTADO DE DURANGO.</v>
          </cell>
          <cell r="C2115">
            <v>3093282</v>
          </cell>
        </row>
        <row r="2116">
          <cell r="A2116" t="str">
            <v>494060503</v>
          </cell>
          <cell r="B2116" t="str">
            <v>494060503 REALIZACION DEL DIAGNOSTICO DE PRIORIDADES SEGUN RECEPCION DE SOLICITUDES PARA LA MODERNIZACION Y TECNIFICACION DE UNIDADES DE RIEGO</v>
          </cell>
          <cell r="C2116">
            <v>809668</v>
          </cell>
        </row>
        <row r="2117">
          <cell r="A2117" t="str">
            <v>494070000</v>
          </cell>
          <cell r="B2117" t="str">
            <v>494070000 SISTEMA NACIONAL DE INFORMACION PARA EL DESARROLLO RURAL SUSTENTABLE</v>
          </cell>
          <cell r="C2117">
            <v>1247709</v>
          </cell>
        </row>
        <row r="2118">
          <cell r="A2118" t="str">
            <v>494070503</v>
          </cell>
          <cell r="B2118" t="str">
            <v>494070503 BRINDAR SOPORTE Y SERVICIO A LA INFRAESTRUCTURA TECNOLOGICA</v>
          </cell>
          <cell r="C2118">
            <v>1247709</v>
          </cell>
        </row>
        <row r="2119">
          <cell r="A2119" t="str">
            <v>495000000</v>
          </cell>
          <cell r="B2119" t="str">
            <v>495000000 TURISMO NUEVA PALANCA DEL DESARROLLO</v>
          </cell>
          <cell r="C2119">
            <v>135764286</v>
          </cell>
        </row>
        <row r="2120">
          <cell r="A2120" t="str">
            <v>495020000</v>
          </cell>
          <cell r="B2120" t="str">
            <v>495020000 FERIAS, ESPECTACULOS Y PASEOS TURISTICOS</v>
          </cell>
          <cell r="C2120">
            <v>31155903</v>
          </cell>
        </row>
        <row r="2121">
          <cell r="A2121" t="str">
            <v>495020103</v>
          </cell>
          <cell r="B2121" t="str">
            <v>495020103 RECORRIDOS</v>
          </cell>
          <cell r="C2121">
            <v>974683</v>
          </cell>
        </row>
        <row r="2122">
          <cell r="A2122" t="str">
            <v>495020106</v>
          </cell>
          <cell r="B2122" t="str">
            <v>495020106 PRESENTACIONES ARTISTICAS</v>
          </cell>
          <cell r="C2122">
            <v>1276081</v>
          </cell>
        </row>
        <row r="2123">
          <cell r="A2123" t="str">
            <v>495020109</v>
          </cell>
          <cell r="B2123" t="str">
            <v>495020109 MANTENIMIENTO DE INSTALACIONES</v>
          </cell>
          <cell r="C2123">
            <v>246133</v>
          </cell>
        </row>
        <row r="2124">
          <cell r="A2124" t="str">
            <v>495020503</v>
          </cell>
          <cell r="B2124" t="str">
            <v xml:space="preserve">495020503 RECORRIDOS </v>
          </cell>
          <cell r="C2124">
            <v>1127124</v>
          </cell>
        </row>
        <row r="2125">
          <cell r="A2125" t="str">
            <v>495020506</v>
          </cell>
          <cell r="B2125" t="str">
            <v>495020506 PRESENTACIONES ARTISTICAS</v>
          </cell>
          <cell r="C2125">
            <v>161569</v>
          </cell>
        </row>
        <row r="2126">
          <cell r="A2126" t="str">
            <v>495020509</v>
          </cell>
          <cell r="B2126" t="str">
            <v>495020509 MANTENIMIENTO DE INSTALACIONES</v>
          </cell>
          <cell r="C2126">
            <v>383278</v>
          </cell>
        </row>
        <row r="2127">
          <cell r="A2127" t="str">
            <v>495021003</v>
          </cell>
          <cell r="B2127" t="str">
            <v xml:space="preserve">495021003 RECORRIDOS </v>
          </cell>
          <cell r="C2127">
            <v>607274</v>
          </cell>
        </row>
        <row r="2128">
          <cell r="A2128" t="str">
            <v>495021009</v>
          </cell>
          <cell r="B2128" t="str">
            <v>495021009 MANTENIMIENTO DE INSTALACIONES</v>
          </cell>
          <cell r="C2128">
            <v>272423</v>
          </cell>
        </row>
        <row r="2129">
          <cell r="A2129" t="str">
            <v>495021503</v>
          </cell>
          <cell r="B2129" t="str">
            <v>495021503 BOLETOS EXPEDIDOS</v>
          </cell>
          <cell r="C2129">
            <v>200000</v>
          </cell>
        </row>
        <row r="2130">
          <cell r="A2130" t="str">
            <v>495021506</v>
          </cell>
          <cell r="B2130" t="str">
            <v xml:space="preserve">495021506 EVENTOS REALIZADOS </v>
          </cell>
          <cell r="C2130">
            <v>12611344</v>
          </cell>
        </row>
        <row r="2131">
          <cell r="A2131" t="str">
            <v>495021509</v>
          </cell>
          <cell r="B2131" t="str">
            <v xml:space="preserve">495021509 MANTENIMIENTO DE INSTALACIONES </v>
          </cell>
          <cell r="C2131">
            <v>886654</v>
          </cell>
        </row>
        <row r="2132">
          <cell r="A2132" t="str">
            <v>495021512</v>
          </cell>
          <cell r="B2132" t="str">
            <v>495021512 NOMINA</v>
          </cell>
          <cell r="C2132">
            <v>150000</v>
          </cell>
        </row>
        <row r="2133">
          <cell r="A2133" t="str">
            <v>495021515</v>
          </cell>
          <cell r="B2133" t="str">
            <v>495021515 DIFUSION EN MEDIOS DE COMUNICACION</v>
          </cell>
          <cell r="C2133">
            <v>563834</v>
          </cell>
        </row>
        <row r="2134">
          <cell r="A2134" t="str">
            <v>495022003</v>
          </cell>
          <cell r="B2134" t="str">
            <v>495022003 EVENTOS REALIZADOS</v>
          </cell>
          <cell r="C2134">
            <v>1035535</v>
          </cell>
        </row>
        <row r="2135">
          <cell r="A2135" t="str">
            <v>495022006</v>
          </cell>
          <cell r="B2135" t="str">
            <v xml:space="preserve">495022006 CONTRATACION DE ARTISTAS </v>
          </cell>
          <cell r="C2135">
            <v>5746148</v>
          </cell>
        </row>
        <row r="2136">
          <cell r="A2136" t="str">
            <v>495022503</v>
          </cell>
          <cell r="B2136" t="str">
            <v>495022503 PLANEACION DEL EVENTO</v>
          </cell>
          <cell r="C2136">
            <v>197849</v>
          </cell>
        </row>
        <row r="2137">
          <cell r="A2137" t="str">
            <v>495023003</v>
          </cell>
          <cell r="B2137" t="str">
            <v xml:space="preserve">495023003 EVENTOS REALIZADOS </v>
          </cell>
          <cell r="C2137">
            <v>945922</v>
          </cell>
        </row>
        <row r="2138">
          <cell r="A2138" t="str">
            <v>495023006</v>
          </cell>
          <cell r="B2138" t="str">
            <v xml:space="preserve">495023006 CONTRATACION DE ARTISTAS </v>
          </cell>
          <cell r="C2138">
            <v>323127</v>
          </cell>
        </row>
        <row r="2139">
          <cell r="A2139" t="str">
            <v>495023009</v>
          </cell>
          <cell r="B2139" t="str">
            <v>495023009 MANTENIMIENTO DEL EQUIPO DE TRABAJO</v>
          </cell>
          <cell r="C2139">
            <v>126101</v>
          </cell>
        </row>
        <row r="2140">
          <cell r="A2140" t="str">
            <v>495023503</v>
          </cell>
          <cell r="B2140" t="str">
            <v>495023503 NOMINA</v>
          </cell>
          <cell r="C2140">
            <v>419834</v>
          </cell>
        </row>
        <row r="2141">
          <cell r="A2141" t="str">
            <v>495023506</v>
          </cell>
          <cell r="B2141" t="str">
            <v>495023506 OBLIGACIONES FISCALES CUMPLIDAS</v>
          </cell>
          <cell r="C2141">
            <v>2216579</v>
          </cell>
        </row>
        <row r="2142">
          <cell r="A2142" t="str">
            <v>495023509</v>
          </cell>
          <cell r="B2142" t="str">
            <v xml:space="preserve">495023509 EJECUCION DE COMPRA DE INSUMOS </v>
          </cell>
          <cell r="C2142">
            <v>684411</v>
          </cell>
        </row>
        <row r="2143">
          <cell r="A2143" t="str">
            <v>495030000</v>
          </cell>
          <cell r="B2143" t="str">
            <v>495030000 ATRACCION DE EVENTOS AL CENTRO DE CONVENCIONES</v>
          </cell>
          <cell r="C2143">
            <v>6450399</v>
          </cell>
        </row>
        <row r="2144">
          <cell r="A2144" t="str">
            <v>495030106</v>
          </cell>
          <cell r="B2144" t="str">
            <v>495030106 REALIZACION DE MANTENIMIENTO</v>
          </cell>
          <cell r="C2144">
            <v>4292846</v>
          </cell>
        </row>
        <row r="2145">
          <cell r="A2145" t="str">
            <v>495031009</v>
          </cell>
          <cell r="B2145" t="str">
            <v xml:space="preserve">495031009 ATRACCION DE CLIENTES CONTACTADOS EN FERIAS Y EXPOS TURISTICAS </v>
          </cell>
          <cell r="C2145">
            <v>2157553</v>
          </cell>
        </row>
        <row r="2146">
          <cell r="A2146" t="str">
            <v>495040000</v>
          </cell>
          <cell r="B2146" t="str">
            <v>495040000 ADMINISTRACION Y CONDUCCION ESTRATEGICA</v>
          </cell>
          <cell r="C2146">
            <v>21620761</v>
          </cell>
        </row>
        <row r="2147">
          <cell r="A2147" t="str">
            <v>495040103</v>
          </cell>
          <cell r="B2147" t="str">
            <v>495040103 RECURSOS HUMANOS ADMINISTRADOS EFICIENTEMENTE</v>
          </cell>
          <cell r="C2147">
            <v>14020664</v>
          </cell>
        </row>
        <row r="2148">
          <cell r="A2148" t="str">
            <v>495040106</v>
          </cell>
          <cell r="B2148" t="str">
            <v>495040106 RECURSOS MATERIALES SOLVENTADOS</v>
          </cell>
          <cell r="C2148">
            <v>110159</v>
          </cell>
        </row>
        <row r="2149">
          <cell r="A2149" t="str">
            <v>495040109</v>
          </cell>
          <cell r="B2149" t="str">
            <v>495040109 RECURSOS FINANCIEROS Y SERVICIOS GENERALES SOLVENTADOS</v>
          </cell>
          <cell r="C2149">
            <v>1394705</v>
          </cell>
        </row>
        <row r="2150">
          <cell r="A2150" t="str">
            <v>495040503</v>
          </cell>
          <cell r="B2150" t="str">
            <v>495040503 ACCIONES DE REPRESENTATIVIDAD REALIZADAS</v>
          </cell>
          <cell r="C2150">
            <v>485500</v>
          </cell>
        </row>
        <row r="2151">
          <cell r="A2151" t="str">
            <v>495040509</v>
          </cell>
          <cell r="B2151" t="str">
            <v>495040509 ACTIVIDADES GENERALES DE LA SECRETARIA DE TURISMO PARA EL SECTOR TURISTICO REALIZADAS</v>
          </cell>
          <cell r="C2151">
            <v>5609733</v>
          </cell>
        </row>
        <row r="2152">
          <cell r="A2152" t="str">
            <v>495050000</v>
          </cell>
          <cell r="B2152" t="str">
            <v>495050000 PLANEACION Y OPERACION TURISTICA</v>
          </cell>
          <cell r="C2152">
            <v>6794956</v>
          </cell>
        </row>
        <row r="2153">
          <cell r="A2153" t="str">
            <v>495050103</v>
          </cell>
          <cell r="B2153" t="str">
            <v>495050103 DESARROLLO DE ANALISIS Y ESTUDIOS DE INFRAESTRUCTURA Y EQUIPAMIENTO TURISTICOS</v>
          </cell>
          <cell r="C2153">
            <v>6634956</v>
          </cell>
        </row>
        <row r="2154">
          <cell r="A2154" t="str">
            <v>495050106</v>
          </cell>
          <cell r="B2154" t="str">
            <v>495050106 GESTION DE RECURSOS FEDERALES Y ESTATALES PARA PROYECTOS DE INVERSION</v>
          </cell>
          <cell r="C2154">
            <v>160000</v>
          </cell>
        </row>
        <row r="2155">
          <cell r="A2155" t="str">
            <v>495060000</v>
          </cell>
          <cell r="B2155" t="str">
            <v>495060000 PROMOCION Y ATENCION A EVENTOS</v>
          </cell>
          <cell r="C2155">
            <v>36610242</v>
          </cell>
        </row>
        <row r="2156">
          <cell r="A2156" t="str">
            <v>495060109</v>
          </cell>
          <cell r="B2156" t="str">
            <v>495060109 PROMOCION DEL DESTINO COMO SEDE PARA EVENTOS NACIONALES Y EXTRANJEROS</v>
          </cell>
          <cell r="C2156">
            <v>36610242</v>
          </cell>
        </row>
        <row r="2157">
          <cell r="A2157" t="str">
            <v>495070000</v>
          </cell>
          <cell r="B2157" t="str">
            <v>495070000 FOMENTO A LA CINEMATOGRAFIA</v>
          </cell>
          <cell r="C2157">
            <v>33132025</v>
          </cell>
        </row>
        <row r="2158">
          <cell r="A2158" t="str">
            <v>495070103</v>
          </cell>
          <cell r="B2158" t="str">
            <v>495070103 GESTION DE DURANGO COMO SEDE PARA LA PRODUCCION CINEMATOGRAFICA Y AUDIOVISUAL</v>
          </cell>
          <cell r="C2158">
            <v>95000</v>
          </cell>
        </row>
        <row r="2159">
          <cell r="A2159" t="str">
            <v>495070106</v>
          </cell>
          <cell r="B2159" t="str">
            <v>495070106 OTORGAMIENTO DE INCENTIVOS Y APOYOS PARA LA INDUSTRIA CINEMATOGRAFICA Y AUDIOVISUAL</v>
          </cell>
          <cell r="C2159">
            <v>6000</v>
          </cell>
        </row>
        <row r="2160">
          <cell r="A2160" t="str">
            <v>495070109</v>
          </cell>
          <cell r="B2160" t="str">
            <v>495070109 PRODUCCIONES CINEMATOGRAFICAS Y SCOUTINGS REALIZADOS</v>
          </cell>
          <cell r="C2160">
            <v>33031025</v>
          </cell>
        </row>
        <row r="2161">
          <cell r="A2161" t="str">
            <v>496000000</v>
          </cell>
          <cell r="B2161" t="str">
            <v>496000000 GOBIERNO ALIADO DE LOS EMPRESARIOS Y PROMOTOR DE INVERSIONES</v>
          </cell>
          <cell r="C2161">
            <v>108477052</v>
          </cell>
        </row>
        <row r="2162">
          <cell r="A2162" t="str">
            <v>496020000</v>
          </cell>
          <cell r="B2162" t="str">
            <v>496020000 PROGRAMA ESTRATEGICO DE DESARROLLO ECONOMICO</v>
          </cell>
          <cell r="C2162">
            <v>94741438</v>
          </cell>
        </row>
        <row r="2163">
          <cell r="A2163" t="str">
            <v>496020103</v>
          </cell>
          <cell r="B2163" t="str">
            <v>496020103 ATENCION DE INVERSIONISTAS</v>
          </cell>
          <cell r="C2163">
            <v>601008</v>
          </cell>
        </row>
        <row r="2164">
          <cell r="A2164" t="str">
            <v>496020106</v>
          </cell>
          <cell r="B2164" t="str">
            <v>496020106 GIRAS DE REPRESENTACION</v>
          </cell>
          <cell r="C2164">
            <v>1351043</v>
          </cell>
        </row>
        <row r="2165">
          <cell r="A2165" t="str">
            <v>496020503</v>
          </cell>
          <cell r="B2165" t="str">
            <v>496020503 GESTION DE INVERSIONES EN EL ESTADO</v>
          </cell>
          <cell r="C2165">
            <v>86584472</v>
          </cell>
        </row>
        <row r="2166">
          <cell r="A2166" t="str">
            <v>496020509</v>
          </cell>
          <cell r="B2166" t="str">
            <v>496020509 GENERACION DE PLANES Y PROGRAMAS DE POLITICAS PUBLICAS</v>
          </cell>
          <cell r="C2166">
            <v>673363</v>
          </cell>
        </row>
        <row r="2167">
          <cell r="A2167" t="str">
            <v>496021003</v>
          </cell>
          <cell r="B2167" t="str">
            <v>496021003 ESTUDIOS DE CONSULTORIA PARA MEJORAR EN EL INDICADOR DOING BUSINESS</v>
          </cell>
          <cell r="C2167">
            <v>1045162</v>
          </cell>
        </row>
        <row r="2168">
          <cell r="A2168" t="str">
            <v>496021503</v>
          </cell>
          <cell r="B2168" t="str">
            <v>496021503 PRESUPUESTO ADMINISTRATIVO DE LA SECRETARIA</v>
          </cell>
          <cell r="C2168">
            <v>4286386</v>
          </cell>
        </row>
        <row r="2169">
          <cell r="A2169" t="str">
            <v>496021506</v>
          </cell>
          <cell r="B2169" t="str">
            <v>496021506 ADMINISTRACION DEL PARQUE VEHICULAR</v>
          </cell>
          <cell r="C2169">
            <v>200004</v>
          </cell>
        </row>
        <row r="2170">
          <cell r="A2170" t="str">
            <v>496030000</v>
          </cell>
          <cell r="B2170" t="str">
            <v>496030000 PROGRAMA DE PROMOCION Y PROYECCION DE INVERSIONES</v>
          </cell>
          <cell r="C2170">
            <v>13735614</v>
          </cell>
        </row>
        <row r="2171">
          <cell r="A2171" t="str">
            <v>496030103</v>
          </cell>
          <cell r="B2171" t="str">
            <v>496030103 PROSPECCION Y CALENDARIZACION DE POTENCIALES INVERSIONISTAS</v>
          </cell>
          <cell r="C2171">
            <v>2110240</v>
          </cell>
        </row>
        <row r="2172">
          <cell r="A2172" t="str">
            <v>496030106</v>
          </cell>
          <cell r="B2172" t="str">
            <v>496030106 DESARROLLO DE MATERIAL PUBLICITARIO IMPRESO Y DIGITAL PARA EL PORTAFOLIO DE INVERSION</v>
          </cell>
          <cell r="C2172">
            <v>6000</v>
          </cell>
        </row>
        <row r="2173">
          <cell r="A2173" t="str">
            <v>496030506</v>
          </cell>
          <cell r="B2173" t="str">
            <v>496030506 ATENCION A VISITANTES INVERSIONISTAS POTENCIALES QUE ARRIBEN AL ESTADO</v>
          </cell>
          <cell r="C2173">
            <v>10598138</v>
          </cell>
        </row>
        <row r="2174">
          <cell r="A2174" t="str">
            <v>496030509</v>
          </cell>
          <cell r="B2174" t="str">
            <v>496030509 ASISTENCIA A EXPOSICIONES Y FERIAS EMPRESARIALES PROMOCIONALES DEL ESTADO</v>
          </cell>
          <cell r="C2174">
            <v>529992</v>
          </cell>
        </row>
        <row r="2175">
          <cell r="A2175" t="str">
            <v>496031003</v>
          </cell>
          <cell r="B2175" t="str">
            <v>496031003 REALIZACION DE PROGRAMA BIMENSUAL DE VISITAS TECNICAS MINERAS</v>
          </cell>
          <cell r="C2175">
            <v>491244</v>
          </cell>
        </row>
        <row r="2176">
          <cell r="A2176" t="str">
            <v>497000000</v>
          </cell>
          <cell r="B2176" t="str">
            <v>497000000 APOYO AL LIDERAZGO EMPRENDEDOR</v>
          </cell>
          <cell r="C2176">
            <v>48493909</v>
          </cell>
        </row>
        <row r="2177">
          <cell r="A2177" t="str">
            <v>497010000</v>
          </cell>
          <cell r="B2177" t="str">
            <v>497010000 FOMENTO A MICRO, PEQUEÑA Y MEDIANA EMPRESA Y CULTURA EMPRENDEDORA</v>
          </cell>
          <cell r="C2177">
            <v>45582000</v>
          </cell>
        </row>
        <row r="2178">
          <cell r="A2178" t="str">
            <v>497010103</v>
          </cell>
          <cell r="B2178" t="str">
            <v>497010103 PROMOCION DE LOS PROGRAMAS POR MEDIO DE LAS FERIAS DE CREDITO Y CURSOS DE CAPACITACION FINANCIERA</v>
          </cell>
          <cell r="C2178">
            <v>582000</v>
          </cell>
        </row>
        <row r="2179">
          <cell r="A2179" t="str">
            <v>497010112</v>
          </cell>
          <cell r="B2179" t="str">
            <v>497010112 MICROCREDITOS</v>
          </cell>
          <cell r="C2179">
            <v>35000000</v>
          </cell>
        </row>
        <row r="2180">
          <cell r="A2180" t="str">
            <v>497010115</v>
          </cell>
          <cell r="B2180" t="str">
            <v>497010115 CELULAS EMPRESARIALES</v>
          </cell>
          <cell r="C2180">
            <v>10000000</v>
          </cell>
        </row>
        <row r="2181">
          <cell r="A2181" t="str">
            <v>497020000</v>
          </cell>
          <cell r="B2181" t="str">
            <v>497020000 FONDO NACIONAL EMPRENDEDOR</v>
          </cell>
          <cell r="C2181">
            <v>2911909</v>
          </cell>
        </row>
        <row r="2182">
          <cell r="A2182" t="str">
            <v>497021003</v>
          </cell>
          <cell r="B2182" t="str">
            <v>497021003 VINCULAR EFECTIVAMENTE A EMPRENDEDORES CON EMPRESAS PARA CONSOLIDAR SUS PROYECTOS Y DARLES UN OPORTUNO SEGUIMIENTO</v>
          </cell>
          <cell r="C2182">
            <v>2911909</v>
          </cell>
        </row>
        <row r="2183">
          <cell r="A2183" t="str">
            <v>498000000</v>
          </cell>
          <cell r="B2183" t="str">
            <v>498000000 ESTABILIDAD LABORAL QUE BRINDE CONFIANZA A LA INVERSION Y ARMONIA PRODUCTIVA</v>
          </cell>
          <cell r="C2183">
            <v>49279730</v>
          </cell>
        </row>
        <row r="2184">
          <cell r="A2184" t="str">
            <v>498020000</v>
          </cell>
          <cell r="B2184" t="str">
            <v>498020000 FORTALECIMIENTO DE LA GESTION ESTRATEGICA</v>
          </cell>
          <cell r="C2184">
            <v>37741630</v>
          </cell>
        </row>
        <row r="2185">
          <cell r="A2185" t="str">
            <v>498020103</v>
          </cell>
          <cell r="B2185" t="str">
            <v>498020103 EMISION DE LAUDOS</v>
          </cell>
          <cell r="C2185">
            <v>4569616</v>
          </cell>
        </row>
        <row r="2186">
          <cell r="A2186" t="str">
            <v>498020106</v>
          </cell>
          <cell r="B2186" t="str">
            <v>498020106 REALIZACION DE METODOS CONCILIATORIOS</v>
          </cell>
          <cell r="C2186">
            <v>6585898</v>
          </cell>
        </row>
        <row r="2187">
          <cell r="A2187" t="str">
            <v>498020109</v>
          </cell>
          <cell r="B2187" t="str">
            <v>498020109 VERIFICACION DE RELACIONES LABORALES EN EMPRESAS</v>
          </cell>
          <cell r="C2187">
            <v>622927</v>
          </cell>
        </row>
        <row r="2188">
          <cell r="A2188" t="str">
            <v>498020112</v>
          </cell>
          <cell r="B2188" t="str">
            <v>498020112 GESTION DE RECURSOS ECONOMICOS PARA ACTIVACION DE ESTRATEGIAS</v>
          </cell>
          <cell r="C2188">
            <v>11211049</v>
          </cell>
        </row>
        <row r="2189">
          <cell r="A2189" t="str">
            <v>498020115</v>
          </cell>
          <cell r="B2189" t="str">
            <v>498020115 PROMOCION DE LAS ACCIONES DE PROTECCION E INCLUSION LABORAL DE GRUPOS VULNERABLES</v>
          </cell>
          <cell r="C2189">
            <v>823883</v>
          </cell>
        </row>
        <row r="2190">
          <cell r="A2190" t="str">
            <v>498020118</v>
          </cell>
          <cell r="B2190" t="str">
            <v>498020118 REPRESENTACION LEGAL LABORAL DE TRABAJADORES</v>
          </cell>
          <cell r="C2190">
            <v>2911991</v>
          </cell>
        </row>
        <row r="2191">
          <cell r="A2191" t="str">
            <v>498020121</v>
          </cell>
          <cell r="B2191" t="str">
            <v>498020121 SERVICIOS BASICOS OPERADOS</v>
          </cell>
          <cell r="C2191">
            <v>11016266</v>
          </cell>
        </row>
        <row r="2192">
          <cell r="A2192" t="str">
            <v>498030000</v>
          </cell>
          <cell r="B2192" t="str">
            <v>498030000 PROGRAMA DE APOYO AL EMPLEO</v>
          </cell>
          <cell r="C2192">
            <v>11538100</v>
          </cell>
        </row>
        <row r="2193">
          <cell r="A2193" t="str">
            <v>498030103</v>
          </cell>
          <cell r="B2193" t="str">
            <v>498030103 ATENCION DE PERSONAS EN CAPACITACION Y EN INICIATIVAS DE OCUPACION POR CUENTA PROPIA</v>
          </cell>
          <cell r="C2193">
            <v>10000000</v>
          </cell>
        </row>
        <row r="2194">
          <cell r="A2194" t="str">
            <v>498030106</v>
          </cell>
          <cell r="B2194" t="str">
            <v>498030106 IMPLEMENTACION DE ACCIONES DE DIFUSION DE CAPACITACION PARA BUSCADORES DE EMPLEO</v>
          </cell>
          <cell r="C2194">
            <v>1538100</v>
          </cell>
        </row>
        <row r="2195">
          <cell r="A2195" t="str">
            <v>499000000</v>
          </cell>
          <cell r="B2195" t="str">
            <v>499000000 INFRAESTRUCTURA ESTRATEGICA PARA UN DURANGO COMPETITIVO EN LA ECONOMIA GLOBAL</v>
          </cell>
          <cell r="C2195">
            <v>1800634</v>
          </cell>
        </row>
        <row r="2196">
          <cell r="A2196" t="str">
            <v>499010000</v>
          </cell>
          <cell r="B2196" t="str">
            <v>499010000 PROGRAMA DE INFRAESTRUCTURA PARA EL DESARROLLO ECONOMICO</v>
          </cell>
          <cell r="C2196">
            <v>1800634</v>
          </cell>
        </row>
        <row r="2197">
          <cell r="A2197" t="str">
            <v>499010103</v>
          </cell>
          <cell r="B2197" t="str">
            <v>499010103 DOTACION DE SERVICIOS BASICOS AL CENTRO LOGISTICO E INDUSTRIAL DE DURANGO</v>
          </cell>
          <cell r="C2197">
            <v>72000</v>
          </cell>
        </row>
        <row r="2198">
          <cell r="A2198" t="str">
            <v>499010109</v>
          </cell>
          <cell r="B2198" t="str">
            <v>499010109 URBANIZACION DEL PARQUE INDUSTRIAL DEL CENTRO LOGISTICO E INDUSTRIAL DE DURANGO</v>
          </cell>
          <cell r="C2198">
            <v>1728634</v>
          </cell>
        </row>
        <row r="2199">
          <cell r="A2199" t="str">
            <v>501000000</v>
          </cell>
          <cell r="B2199" t="str">
            <v>501000000 AGRICULTURA RENTABLE QUE GENERE MAYORES INGRESOS A LOS PRODUCTORES</v>
          </cell>
          <cell r="C2199">
            <v>0</v>
          </cell>
        </row>
        <row r="2200">
          <cell r="A2200" t="str">
            <v>501010000</v>
          </cell>
          <cell r="B2200" t="str">
            <v>501010000 DESARROLLO RURAL SUSTENTABLE</v>
          </cell>
          <cell r="C2200">
            <v>0</v>
          </cell>
        </row>
        <row r="2201">
          <cell r="A2201" t="str">
            <v>501010103</v>
          </cell>
          <cell r="B2201" t="str">
            <v>501010103 GENERACION DE INFORMACION GEOGRAFICA</v>
          </cell>
          <cell r="C2201">
            <v>0</v>
          </cell>
        </row>
        <row r="2202">
          <cell r="A2202" t="str">
            <v>501010106</v>
          </cell>
          <cell r="B2202" t="str">
            <v>501010106 MONITOREO E INTEGRACION DE INFORMACION AGRICOLA</v>
          </cell>
          <cell r="C2202">
            <v>0</v>
          </cell>
        </row>
        <row r="2203">
          <cell r="A2203" t="str">
            <v>501010109</v>
          </cell>
          <cell r="B2203" t="str">
            <v>501010109 MONITOREO E INTEGRACION DE INFORMACION PECUARIA</v>
          </cell>
          <cell r="C2203">
            <v>0</v>
          </cell>
        </row>
        <row r="2204">
          <cell r="A2204" t="str">
            <v>501010503</v>
          </cell>
          <cell r="B2204" t="str">
            <v>501010503 REALIZACION DE OBRAS DE CAPTACION Y ALMACENAMIENTO DE AGUA</v>
          </cell>
          <cell r="C2204">
            <v>0</v>
          </cell>
        </row>
        <row r="2205">
          <cell r="A2205" t="str">
            <v>501011003</v>
          </cell>
          <cell r="B2205" t="str">
            <v>501011003 OTORGAMIENTO DE APOYO A LA INVERSION EN EQUIPAMIENTO E INFRAESTRUCTURA EN ZONAS DE ALTA Y MUY ALTA MARGINACION</v>
          </cell>
          <cell r="C2205">
            <v>0</v>
          </cell>
        </row>
        <row r="2206">
          <cell r="A2206" t="str">
            <v>501011503</v>
          </cell>
          <cell r="B2206" t="str">
            <v>501011503 APOYO PARA EL EQUIPAMIENTO DE DISTRITOS DE RIEGO</v>
          </cell>
          <cell r="C2206">
            <v>0</v>
          </cell>
        </row>
        <row r="2207">
          <cell r="A2207" t="str">
            <v>501011506</v>
          </cell>
          <cell r="B2207" t="str">
            <v>501011506 APOYO PARA LA MODERNIZACION Y TECNIFICACION DE UNIDADES DE RIEGO</v>
          </cell>
          <cell r="C2207">
            <v>0</v>
          </cell>
        </row>
        <row r="2208">
          <cell r="A2208" t="str">
            <v>501012003</v>
          </cell>
          <cell r="B2208" t="str">
            <v>501012003 OTORGAMIENTO DE APOYO PARA EL DESARROLLO DE CAPACIDADES Y EXTENSIONISMO RURAL DEL SECTOR AGROPECUARIO</v>
          </cell>
          <cell r="C2208">
            <v>0</v>
          </cell>
        </row>
        <row r="2209">
          <cell r="A2209" t="str">
            <v>501012503</v>
          </cell>
          <cell r="B2209" t="str">
            <v>501012503 OTORGAMIENTO DE APOYO A LA INVERSION EN EQUIPAMIENTO E INFRAESTRUCTURA ACUICOLA</v>
          </cell>
          <cell r="C2209">
            <v>0</v>
          </cell>
        </row>
        <row r="2210">
          <cell r="A2210" t="str">
            <v>501012506</v>
          </cell>
          <cell r="B2210" t="str">
            <v>501012506 OTORGAMIENTO DE APOYO A LA INVERSION EN EQUIPAMIENTO E INFRAESTRUCTURA AGRICOLA</v>
          </cell>
          <cell r="C2210">
            <v>0</v>
          </cell>
        </row>
        <row r="2211">
          <cell r="A2211" t="str">
            <v>501012509</v>
          </cell>
          <cell r="B2211" t="str">
            <v>501012509 OTORGAMIENTO DE APOYO A LA INVERSION EN EQUIPAMIENTO E INFRAESTRUCTURA DE ACTIVOS PRODUCTIVOS TRADICIONAL</v>
          </cell>
          <cell r="C2211">
            <v>0</v>
          </cell>
        </row>
        <row r="2212">
          <cell r="A2212" t="str">
            <v>501012512</v>
          </cell>
          <cell r="B2212" t="str">
            <v>501012512 OTORGAMIENTO DE APOYO A LA INVERSION EN EQUIPAMIENTO E INFRAESTRUCTURA GANADERO</v>
          </cell>
          <cell r="C2212">
            <v>0</v>
          </cell>
        </row>
        <row r="2213">
          <cell r="A2213" t="str">
            <v>501013003</v>
          </cell>
          <cell r="B2213" t="str">
            <v>501013003 APOYO PARA ACTIVIDADES DE INOCUIDAD AGROALIMENTARIA</v>
          </cell>
          <cell r="C2213">
            <v>0</v>
          </cell>
        </row>
        <row r="2214">
          <cell r="A2214" t="str">
            <v>501013006</v>
          </cell>
          <cell r="B2214" t="str">
            <v>501013006 ENTREGA DE APOYOS PARA ATENDER LOS DAÑOS PROVOCADAS POR DESASTRES NATURALES</v>
          </cell>
          <cell r="C2214">
            <v>0</v>
          </cell>
        </row>
        <row r="2215">
          <cell r="A2215" t="str">
            <v>501013009</v>
          </cell>
          <cell r="B2215" t="str">
            <v>501013009 ENTREGA DE SEGUROS AGROPECUARIOS</v>
          </cell>
          <cell r="C2215">
            <v>0</v>
          </cell>
        </row>
        <row r="2216">
          <cell r="A2216" t="str">
            <v>501013012</v>
          </cell>
          <cell r="B2216" t="str">
            <v>501013012 FOMENTO DE CAMPAÑAS FITOZOOSANITARIAS</v>
          </cell>
          <cell r="C2216">
            <v>0</v>
          </cell>
        </row>
        <row r="2217">
          <cell r="A2217" t="str">
            <v>501013015</v>
          </cell>
          <cell r="B2217" t="str">
            <v>501013015 OTORGAMIENTO DE APOYO PARA ACCIONES DE FORTALECIMIENTO DE SISTEMAS-PRODUCTO U ORGANIZACIONES SOCIALES</v>
          </cell>
          <cell r="C2217">
            <v>0</v>
          </cell>
        </row>
        <row r="2218">
          <cell r="A2218" t="str">
            <v>501013503</v>
          </cell>
          <cell r="B2218" t="str">
            <v>501013503 OTORGAMIENTO DE SEMILLA</v>
          </cell>
          <cell r="C2218">
            <v>0</v>
          </cell>
        </row>
        <row r="2219">
          <cell r="A2219" t="str">
            <v>501013506</v>
          </cell>
          <cell r="B2219" t="str">
            <v>501013506 SUPLEMENTO ALIMENTICIO</v>
          </cell>
          <cell r="C2219">
            <v>0</v>
          </cell>
        </row>
        <row r="2220">
          <cell r="A2220" t="str">
            <v>501014003</v>
          </cell>
          <cell r="B2220" t="str">
            <v>501014003 OTORGAMIENTO DE APOYO A COMITES SISTEMAS DE PRODUCTO AGRICOLAS PARA FORTALECER SUS CAPACIDADES TECNICAS Y ADMINISTRATIVAS</v>
          </cell>
          <cell r="C2220">
            <v>0</v>
          </cell>
        </row>
        <row r="2221">
          <cell r="A2221" t="str">
            <v>501015003</v>
          </cell>
          <cell r="B2221" t="str">
            <v>501015003 FOMENTO DE CAMPAÑAS FITOSANITARIAS</v>
          </cell>
          <cell r="C2221">
            <v>0</v>
          </cell>
        </row>
        <row r="2222">
          <cell r="A2222" t="str">
            <v>501020000</v>
          </cell>
          <cell r="B2222" t="str">
            <v>501020000 CONCURRENCIA CON LAS ENTIDADES FEDERATIVAS</v>
          </cell>
          <cell r="C2222">
            <v>0</v>
          </cell>
        </row>
        <row r="2223">
          <cell r="A2223" t="str">
            <v>501020103</v>
          </cell>
          <cell r="B2223" t="str">
            <v>501020103 RECEPCION DE  SOLICITUDES DEL COMPONENTE: AGRICOLA</v>
          </cell>
          <cell r="C2223">
            <v>0</v>
          </cell>
        </row>
        <row r="2224">
          <cell r="A2224" t="str">
            <v>501020109</v>
          </cell>
          <cell r="B2224" t="str">
            <v>501020109 LIBERACION DEL APOYO DEL COMPONENTE: AGRICOLA</v>
          </cell>
          <cell r="C2224">
            <v>0</v>
          </cell>
        </row>
        <row r="2225">
          <cell r="A2225" t="str">
            <v>501020503</v>
          </cell>
          <cell r="B2225" t="str">
            <v>501020503 RECEPCION DE  SOLICITUDES DEL COMPONENTE: PECUARIO</v>
          </cell>
          <cell r="C2225">
            <v>0</v>
          </cell>
        </row>
        <row r="2226">
          <cell r="A2226" t="str">
            <v>501021003</v>
          </cell>
          <cell r="B2226" t="str">
            <v>501021003 RECEPCION DE  SOLICITUDES DEL COMPONENTE: PESCA</v>
          </cell>
          <cell r="C2226">
            <v>0</v>
          </cell>
        </row>
        <row r="2227">
          <cell r="A2227" t="str">
            <v>501021503</v>
          </cell>
          <cell r="B2227" t="str">
            <v>501021503 RECEPCION DE  SOLICITUDES DEL COMPONENTE: ACUICOLA</v>
          </cell>
          <cell r="C2227">
            <v>0</v>
          </cell>
        </row>
        <row r="2228">
          <cell r="A2228" t="str">
            <v>501030000</v>
          </cell>
          <cell r="B2228" t="str">
            <v>501030000 CONVERSION PRODUCTIVA</v>
          </cell>
          <cell r="C2228">
            <v>0</v>
          </cell>
        </row>
        <row r="2229">
          <cell r="A2229" t="str">
            <v>501030103</v>
          </cell>
          <cell r="B2229" t="str">
            <v>501030103 RECEPCION DE SOLICITUDES</v>
          </cell>
          <cell r="C2229">
            <v>0</v>
          </cell>
        </row>
        <row r="2230">
          <cell r="A2230" t="str">
            <v>501030106</v>
          </cell>
          <cell r="B2230" t="str">
            <v>501030106 AUTORIZACION DE SOLICITUDES</v>
          </cell>
          <cell r="C2230">
            <v>0</v>
          </cell>
        </row>
        <row r="2231">
          <cell r="A2231" t="str">
            <v>501030109</v>
          </cell>
          <cell r="B2231" t="str">
            <v>501030109 ENTREGA DEL APOYO</v>
          </cell>
          <cell r="C2231">
            <v>0</v>
          </cell>
        </row>
        <row r="2232">
          <cell r="A2232" t="str">
            <v>501030503</v>
          </cell>
          <cell r="B2232" t="str">
            <v>501030503 RECEPCION DE SOLICITUDES</v>
          </cell>
          <cell r="C2232">
            <v>0</v>
          </cell>
        </row>
        <row r="2233">
          <cell r="A2233" t="str">
            <v>501030509</v>
          </cell>
          <cell r="B2233" t="str">
            <v>501030509 ENTREGA DEL APOYO</v>
          </cell>
          <cell r="C2233">
            <v>0</v>
          </cell>
        </row>
        <row r="2234">
          <cell r="A2234" t="str">
            <v>501040000</v>
          </cell>
          <cell r="B2234" t="str">
            <v>501040000 EXTENSION E INNOVACION PRODUCTIVA</v>
          </cell>
          <cell r="C2234">
            <v>0</v>
          </cell>
        </row>
        <row r="2235">
          <cell r="A2235" t="str">
            <v>501040103</v>
          </cell>
          <cell r="B2235" t="str">
            <v>501040103 RECEPCION DE  SOLICITUDES PARA EXTENSION E INNOVACION PRODUCTIVA AGRICOLA</v>
          </cell>
          <cell r="C2235">
            <v>0</v>
          </cell>
        </row>
        <row r="2236">
          <cell r="A2236" t="str">
            <v>501040106</v>
          </cell>
          <cell r="B2236" t="str">
            <v>501040106 AUTORIZACION DE SOLICITUDES PARA  EXTENSION E INNOVACION PRODUCTIVA AGRICOLA</v>
          </cell>
          <cell r="C2236">
            <v>0</v>
          </cell>
        </row>
        <row r="2237">
          <cell r="A2237" t="str">
            <v>501040109</v>
          </cell>
          <cell r="B2237" t="str">
            <v>501040109 IMPARTICION DE ASISTENCIA INTEGRAL PARA EXTENSION E INNOVACION PRODUCTIVA AGRICOLA</v>
          </cell>
          <cell r="C2237">
            <v>0</v>
          </cell>
        </row>
        <row r="2238">
          <cell r="A2238" t="str">
            <v>501040503</v>
          </cell>
          <cell r="B2238" t="str">
            <v>501040503 RECEPCION DE  SOLICITUDES PARA EXTENSION E INNOVACION PRODUCTIVA PECUARIA</v>
          </cell>
          <cell r="C2238">
            <v>0</v>
          </cell>
        </row>
        <row r="2239">
          <cell r="A2239" t="str">
            <v>501050000</v>
          </cell>
          <cell r="B2239" t="str">
            <v>501050000 FOMENTO A LA AGRICULTURA: COMPONENTE SISTEMAS PRODUCTO AGRICOLAS</v>
          </cell>
          <cell r="C2239">
            <v>0</v>
          </cell>
        </row>
        <row r="2240">
          <cell r="A2240" t="str">
            <v>501050103</v>
          </cell>
          <cell r="B2240" t="str">
            <v>501050103 RECEPCION DE  SOLICITUDES PARA SISTEMAS PRODUCTO AGRICOLA</v>
          </cell>
          <cell r="C2240">
            <v>0</v>
          </cell>
        </row>
        <row r="2241">
          <cell r="A2241" t="str">
            <v>501060000</v>
          </cell>
          <cell r="B2241" t="str">
            <v>501060000 HIDROAGRICOLA</v>
          </cell>
          <cell r="C2241">
            <v>0</v>
          </cell>
        </row>
        <row r="2242">
          <cell r="A2242" t="str">
            <v>501060103</v>
          </cell>
          <cell r="B2242" t="str">
            <v>501060103 REALIZACION DEL DIAGNOSTICO DE PRIORIDADES SEGUN RECEPCION DE SOLICITUDES PARA LA REHABILITACION, MODERNIZACION Y EQUIPAMIENTO DE DISTRITOS DE RIEGO</v>
          </cell>
          <cell r="C2242">
            <v>0</v>
          </cell>
        </row>
        <row r="2243">
          <cell r="A2243" t="str">
            <v>501060503</v>
          </cell>
          <cell r="B2243" t="str">
            <v>501060503 REALIZACION DEL DIAGNOSTICO DE PRIORIDADES SEGUN RECEPCION DE SOLICITUDES PARA LA MODERNIZACION Y TECNIFICACION DE UNIDADES DE RIEGO</v>
          </cell>
          <cell r="C2243">
            <v>0</v>
          </cell>
        </row>
        <row r="2244">
          <cell r="A2244" t="str">
            <v>501070000</v>
          </cell>
          <cell r="B2244" t="str">
            <v>501070000 SISTEMA NACIONAL DE INFORMACION PARA EL DESARROLLO RURAL SUSTENTABLE</v>
          </cell>
          <cell r="C2244">
            <v>0</v>
          </cell>
        </row>
        <row r="2245">
          <cell r="A2245" t="str">
            <v>501070103</v>
          </cell>
          <cell r="B2245" t="str">
            <v>501070103 DETERMINAR LOS PERFILES PARA EL PERSONAL REQUERIDO EN EL PROYECTO E INTEGRAR EQUIPO DE TRABAJO.</v>
          </cell>
          <cell r="C2245">
            <v>0</v>
          </cell>
        </row>
        <row r="2246">
          <cell r="A2246" t="str">
            <v>501070503</v>
          </cell>
          <cell r="B2246" t="str">
            <v>501070503 BRINDAR SOPORTE Y SERVICIO A LA INFRAESTRUCTURA TECNOLOGICA</v>
          </cell>
          <cell r="C2246">
            <v>0</v>
          </cell>
        </row>
        <row r="2247">
          <cell r="A2247" t="str">
            <v>502000000</v>
          </cell>
          <cell r="B2247" t="str">
            <v>502000000 NUEVA CULTURA GANADERA CON CALIDAD DE EXPORTACION</v>
          </cell>
          <cell r="C2247">
            <v>0</v>
          </cell>
        </row>
        <row r="2248">
          <cell r="A2248" t="str">
            <v>502010000</v>
          </cell>
          <cell r="B2248" t="str">
            <v>502010000 ATENCION A DESASTRES NATURALES EN EL SECTOR AGROPECUARIO Y PESQUERO</v>
          </cell>
          <cell r="C2248">
            <v>0</v>
          </cell>
        </row>
        <row r="2249">
          <cell r="A2249" t="str">
            <v>502010103</v>
          </cell>
          <cell r="B2249" t="str">
            <v>502010103 CONTRATACION DE SEGURO CATASTROFICO PARA LA ATENCION A DESASTRES NATURALES DE UNIDADES ECONOMICAS AGRICOLAS</v>
          </cell>
          <cell r="C2249">
            <v>0</v>
          </cell>
        </row>
        <row r="2250">
          <cell r="A2250" t="str">
            <v>502010106</v>
          </cell>
          <cell r="B2250" t="str">
            <v>502010106 VERIFICAR SINIESTRO  EN UNIDADES ECONOMICAS AGRICOLAS RECIBIR DICTAMEN DE LA ASEGURADORA</v>
          </cell>
          <cell r="C2250">
            <v>0</v>
          </cell>
        </row>
        <row r="2251">
          <cell r="A2251" t="str">
            <v>502010503</v>
          </cell>
          <cell r="B2251" t="str">
            <v>502010503 CONTRATACION DE SEGURO CATASTROFICO PARA LA ATENCION A DESASTRES NATURALES DE UNIDADES ECONOMICAS PECUARIAS</v>
          </cell>
          <cell r="C2251">
            <v>0</v>
          </cell>
        </row>
        <row r="2252">
          <cell r="A2252" t="str">
            <v>502010506</v>
          </cell>
          <cell r="B2252" t="str">
            <v>502010506 VERIFICAR SINIESTRO EN UNIDADES ECONOMICAS PECUARIAS Y RECIBIR DICTAMEN DE LA ASEGURADORA</v>
          </cell>
          <cell r="C2252">
            <v>0</v>
          </cell>
        </row>
        <row r="2253">
          <cell r="A2253" t="str">
            <v>502011003</v>
          </cell>
          <cell r="B2253" t="str">
            <v>502011003 SOLICITAR DICTAMEN TECNICO DE CORROBORACION DE OCURRENCIA DE DESASTRE NATURAL EN UNIDADES ECONOMICAS AGRICOLAS</v>
          </cell>
          <cell r="C2253">
            <v>0</v>
          </cell>
        </row>
        <row r="2254">
          <cell r="A2254" t="str">
            <v>502011503</v>
          </cell>
          <cell r="B2254" t="str">
            <v>502011503 SOLICITAR DICTAMEN TECNICO DE CORROBORACION DE OCURRENCIA DE DESASTRE NATURAL EN SECTOR PECUARIO</v>
          </cell>
          <cell r="C2254">
            <v>0</v>
          </cell>
        </row>
        <row r="2255">
          <cell r="A2255" t="str">
            <v>502020000</v>
          </cell>
          <cell r="B2255" t="str">
            <v>502020000 CONSERVACION Y USO SUSTENTABLE DE SUELO Y AGUA</v>
          </cell>
          <cell r="C2255">
            <v>0</v>
          </cell>
        </row>
        <row r="2256">
          <cell r="A2256" t="str">
            <v>502020103</v>
          </cell>
          <cell r="B2256" t="str">
            <v>502020103 RECEPCION DE SOLICITUDES DE PROYECTOS INTEGRALES PARA OBRAS Y PRACTICAS PARA EL APROVECHAMIENTO SUSTENTABLE DEL AGUA</v>
          </cell>
          <cell r="C2256">
            <v>0</v>
          </cell>
        </row>
        <row r="2257">
          <cell r="A2257" t="str">
            <v>502020106</v>
          </cell>
          <cell r="B2257" t="str">
            <v>502020106 AUTORIZACION DE LOS PROYECTOS INTEGRALES PARA OBRAS Y PRACTICAS PARA EL APROVECHAMIENTO SUSTENTABLE DEL AGUA</v>
          </cell>
          <cell r="C2257">
            <v>0</v>
          </cell>
        </row>
        <row r="2258">
          <cell r="A2258" t="str">
            <v>502020503</v>
          </cell>
          <cell r="B2258" t="str">
            <v>502020503 RECEPCION DE SOLICITUDES DE PROYECTOS INTEGRALES PARA OBRAS Y PRACTICAS PARA EL APROVECHAMIENTO DEL SUELO</v>
          </cell>
          <cell r="C2258">
            <v>0</v>
          </cell>
        </row>
        <row r="2259">
          <cell r="A2259" t="str">
            <v>502030000</v>
          </cell>
          <cell r="B2259" t="str">
            <v>502030000 FOMENTO A LA GANADERIA: COMPONENTE SISTEMAS PRODUCTO PECUARIOS</v>
          </cell>
          <cell r="C2259">
            <v>0</v>
          </cell>
        </row>
        <row r="2260">
          <cell r="A2260" t="str">
            <v>502030103</v>
          </cell>
          <cell r="B2260" t="str">
            <v>502030103 RECEPCION DE  SOLICITUDES PARA SISTEMAS PRODUCTO PECUARIOS</v>
          </cell>
          <cell r="C2260">
            <v>0</v>
          </cell>
        </row>
        <row r="2261">
          <cell r="A2261" t="str">
            <v>502040000</v>
          </cell>
          <cell r="B2261" t="str">
            <v>502040000 FOMENTO A LA PRODUCTIVIDAD PESQUERA Y ACUICOLA</v>
          </cell>
          <cell r="C2261">
            <v>0</v>
          </cell>
        </row>
        <row r="2262">
          <cell r="A2262" t="str">
            <v>502040103</v>
          </cell>
          <cell r="B2262" t="str">
            <v>502040103 RECEPCION DE SOLICITUDES DEL COMPONENTE DE IMPULSO A LA CAPITALIZACION PESQUERA Y ACUICOLA</v>
          </cell>
          <cell r="C2262">
            <v>0</v>
          </cell>
        </row>
        <row r="2263">
          <cell r="A2263" t="str">
            <v>502050000</v>
          </cell>
          <cell r="B2263" t="str">
            <v>502050000 PROYECTO ESTRATEGICO DE SEGURIDAD ALIMENTARIA</v>
          </cell>
          <cell r="C2263">
            <v>0</v>
          </cell>
        </row>
        <row r="2264">
          <cell r="A2264" t="str">
            <v>502050103</v>
          </cell>
          <cell r="B2264" t="str">
            <v>502050103 RECEPCION DE SOLICITUDES DEL COMPONENTE DE PROYECTO ESTRATEGICO DE SEGURIDAD ALIMENTARIA</v>
          </cell>
          <cell r="C2264">
            <v>0</v>
          </cell>
        </row>
        <row r="2265">
          <cell r="A2265" t="str">
            <v>502060000</v>
          </cell>
          <cell r="B2265" t="str">
            <v>502060000 SANIDAD E INOCUIDAD AGROALIMENTARIA</v>
          </cell>
          <cell r="C2265">
            <v>0</v>
          </cell>
        </row>
        <row r="2266">
          <cell r="A2266" t="str">
            <v>502060103</v>
          </cell>
          <cell r="B2266" t="str">
            <v>502060103 RECIBIR PROYECTO DE PROGRAMA DE TRABAJO  POR EL ORGANISMO AUXILIAR DE SANIDAD VEGETAL</v>
          </cell>
          <cell r="C2266">
            <v>0</v>
          </cell>
        </row>
        <row r="2267">
          <cell r="A2267" t="str">
            <v>502060106</v>
          </cell>
          <cell r="B2267" t="str">
            <v>502060106 RECIBIR VALIDACION DE PROYECTO DE PROGRAMA DE TRABAJO POR SENASICA</v>
          </cell>
          <cell r="C2267">
            <v>0</v>
          </cell>
        </row>
        <row r="2268">
          <cell r="A2268" t="str">
            <v>502060109</v>
          </cell>
          <cell r="B2268" t="str">
            <v>502060109 SUPERVISAR LA EJECUCION DEL  PROYECTO DE PROGRAMA DE TRABAJO VALIDADO</v>
          </cell>
          <cell r="C2268">
            <v>0</v>
          </cell>
        </row>
        <row r="2269">
          <cell r="A2269" t="str">
            <v>502060503</v>
          </cell>
          <cell r="B2269" t="str">
            <v>502060503 RECIBIR PROYECTO DE PROGRAMA DE TRABAJO  POR EL ORGANISMO AUXILIAR DE SANIDAD VEGETAL</v>
          </cell>
          <cell r="C2269">
            <v>0</v>
          </cell>
        </row>
        <row r="2270">
          <cell r="A2270" t="str">
            <v>502061003</v>
          </cell>
          <cell r="B2270" t="str">
            <v>502061003 RECIBIR PROYECTO DE PROGRAMA DE TRABAJO DE INOCUIDAD  POR EL ORGANISMO AUXILIAR DE SANIDAD VEGETAL</v>
          </cell>
          <cell r="C2270">
            <v>0</v>
          </cell>
        </row>
        <row r="2271">
          <cell r="A2271" t="str">
            <v>503000000</v>
          </cell>
          <cell r="B2271" t="str">
            <v>503000000 INDUSTRIALIZACION DEL SECTOR FORESTAL</v>
          </cell>
          <cell r="C2271">
            <v>0</v>
          </cell>
        </row>
        <row r="2272">
          <cell r="A2272" t="str">
            <v>503010000</v>
          </cell>
          <cell r="B2272" t="str">
            <v>503010000 PROGRAMA PARA LA CONSERVACION DEL EQUILIBRIO EN LOS ECOSISTEMAS FORESTAL Y AMBIENTAL DEL ESTADO DE DURANGO</v>
          </cell>
          <cell r="C2272">
            <v>0</v>
          </cell>
        </row>
        <row r="2273">
          <cell r="A2273" t="str">
            <v>503010103</v>
          </cell>
          <cell r="B2273" t="str">
            <v>503010103 MEDICION DE LA CALIDAD DEL AIRE</v>
          </cell>
          <cell r="C2273">
            <v>0</v>
          </cell>
        </row>
        <row r="2274">
          <cell r="A2274" t="str">
            <v>503010106</v>
          </cell>
          <cell r="B2274" t="str">
            <v>503010106 EVALUACION Y DICTAMINACION DE LOS TRAMITES AMBIENTALES</v>
          </cell>
          <cell r="C2274">
            <v>0</v>
          </cell>
        </row>
        <row r="2275">
          <cell r="A2275" t="str">
            <v>503010109</v>
          </cell>
          <cell r="B2275" t="str">
            <v>503010109 CONSTRUCCION DE SITIOS DE DISPOSICION DE RESIDUOS SOLIDOS EN MUNICIPIOS DE DURANGO</v>
          </cell>
          <cell r="C2275">
            <v>0</v>
          </cell>
        </row>
        <row r="2276">
          <cell r="A2276" t="str">
            <v>503010112</v>
          </cell>
          <cell r="B2276" t="str">
            <v>503010112 LOCALIZACION Y ATENCION DE IRREGULARIDADES AMBIENTALES</v>
          </cell>
          <cell r="C2276">
            <v>0</v>
          </cell>
        </row>
        <row r="2277">
          <cell r="A2277" t="str">
            <v>503010503</v>
          </cell>
          <cell r="B2277" t="str">
            <v>503010503 GENERACION DE INFORMES SOBRE ACCIONES ANTE EL CAMBIO CLIMATICO</v>
          </cell>
          <cell r="C2277">
            <v>0</v>
          </cell>
        </row>
        <row r="2278">
          <cell r="A2278" t="str">
            <v>503010506</v>
          </cell>
          <cell r="B2278" t="str">
            <v>503010506 INDUCCION Y REGULARIZACION DE LOS USOS DE SUELO MEDIANTE LOS ORDENAMIENTOS ECOLOGICOS</v>
          </cell>
          <cell r="C2278">
            <v>0</v>
          </cell>
        </row>
        <row r="2279">
          <cell r="A2279" t="str">
            <v>503010509</v>
          </cell>
          <cell r="B2279" t="str">
            <v>503010509 REVISION DE LA NORMATIVIDAD AMBIENTAL</v>
          </cell>
          <cell r="C2279">
            <v>0</v>
          </cell>
        </row>
        <row r="2280">
          <cell r="A2280" t="str">
            <v>503010512</v>
          </cell>
          <cell r="B2280" t="str">
            <v>503010512 ELABORACION DE PLANES MUNICIPALES DE EDUCACION AMBIENTAL</v>
          </cell>
          <cell r="C2280">
            <v>0</v>
          </cell>
        </row>
        <row r="2281">
          <cell r="A2281" t="str">
            <v>503010515</v>
          </cell>
          <cell r="B2281" t="str">
            <v>503010515 DESARROLLO DE PLANES DE MANEJO EN AREAS NATURALES PROTEGIDAS EN EL ESTADO DE DURANGO</v>
          </cell>
          <cell r="C2281">
            <v>0</v>
          </cell>
        </row>
        <row r="2282">
          <cell r="A2282" t="str">
            <v>503010518</v>
          </cell>
          <cell r="B2282" t="str">
            <v>503010518 ELABORACION DE UN SISTEMA ESTATAL DE INFORMACION AMBIENTAL</v>
          </cell>
          <cell r="C2282">
            <v>0</v>
          </cell>
        </row>
        <row r="2283">
          <cell r="A2283" t="str">
            <v>503011003</v>
          </cell>
          <cell r="B2283" t="str">
            <v>503011003 ELABORACION DEL INVENTARIO ESTATAL FORESTAL Y DE SUELOS</v>
          </cell>
          <cell r="C2283">
            <v>0</v>
          </cell>
        </row>
        <row r="2284">
          <cell r="A2284" t="str">
            <v>503011006</v>
          </cell>
          <cell r="B2284" t="str">
            <v>503011006 ENTREGA DE APOYOS PARA LA INVESTIGACION, DESARROLLO TECNOLOGICO Y FOMENTO A LA CULTURA Y EDUCACION FORESTAL</v>
          </cell>
          <cell r="C2284">
            <v>0</v>
          </cell>
        </row>
        <row r="2285">
          <cell r="A2285" t="str">
            <v>503011009</v>
          </cell>
          <cell r="B2285" t="str">
            <v>503011009 ELABORACION DEL SISTEMA ESTATAL DE INFORMACION FORESTAL</v>
          </cell>
          <cell r="C2285">
            <v>0</v>
          </cell>
        </row>
        <row r="2286">
          <cell r="A2286" t="str">
            <v>503011503</v>
          </cell>
          <cell r="B2286" t="str">
            <v>503011503 APOYO A LAS ACTIVIDADES PARA EL CULTIVO Y MANEJO FORESTAL</v>
          </cell>
          <cell r="C2286">
            <v>0</v>
          </cell>
        </row>
        <row r="2287">
          <cell r="A2287" t="str">
            <v>503011506</v>
          </cell>
          <cell r="B2287" t="str">
            <v>503011506 IMPULSO DEL PAGO POR SERVICIOS AMBIENTALES EN LOS BOSQUES</v>
          </cell>
          <cell r="C2287">
            <v>0</v>
          </cell>
        </row>
        <row r="2288">
          <cell r="A2288" t="str">
            <v>503011509</v>
          </cell>
          <cell r="B2288" t="str">
            <v>503011509 FOMENTO A LA REHABILITACION DE CAMINOS FORESTALES</v>
          </cell>
          <cell r="C2288">
            <v>0</v>
          </cell>
        </row>
        <row r="2289">
          <cell r="A2289" t="str">
            <v>503011512</v>
          </cell>
          <cell r="B2289" t="str">
            <v>503011512 IMPULSO A LOS PROYECTOS ORIENTADOS A LA DIVERSIFICACION PRODUCTIVA</v>
          </cell>
          <cell r="C2289">
            <v>0</v>
          </cell>
        </row>
        <row r="2290">
          <cell r="A2290" t="str">
            <v>503011515</v>
          </cell>
          <cell r="B2290" t="str">
            <v>503011515 ESTABLECIMIENTO DE PLANTACIONES FORESTALES</v>
          </cell>
          <cell r="C2290">
            <v>0</v>
          </cell>
        </row>
        <row r="2291">
          <cell r="A2291" t="str">
            <v>503011518</v>
          </cell>
          <cell r="B2291" t="str">
            <v>503011518 MODERNIZACION DE LA INFRAESTRUCTURA INDUSTRIAL</v>
          </cell>
          <cell r="C2291">
            <v>0</v>
          </cell>
        </row>
        <row r="2292">
          <cell r="A2292" t="str">
            <v>503011521</v>
          </cell>
          <cell r="B2292" t="str">
            <v>503011521 PRODUCCION DE PLANTAS FORESTALES PARA RESTAURACION DE ECOSISTEMAS</v>
          </cell>
          <cell r="C2292">
            <v>0</v>
          </cell>
        </row>
        <row r="2293">
          <cell r="A2293" t="str">
            <v>503011524</v>
          </cell>
          <cell r="B2293" t="str">
            <v>503011524 CONSTRUCCION DE OBRAS DE CONSERVACION DE SUELO Y AGUA</v>
          </cell>
          <cell r="C2293">
            <v>0</v>
          </cell>
        </row>
        <row r="2294">
          <cell r="A2294" t="str">
            <v>503011527</v>
          </cell>
          <cell r="B2294" t="str">
            <v>503011527 PREVENCION Y COMBATE DE PLAGAS E INCENDIOS FORESTALES</v>
          </cell>
          <cell r="C2294">
            <v>0</v>
          </cell>
        </row>
        <row r="2295">
          <cell r="A2295" t="str">
            <v>503011530</v>
          </cell>
          <cell r="B2295" t="str">
            <v>503011530 REFORESTACION DE AREAS DEGRADADAS</v>
          </cell>
          <cell r="C2295">
            <v>0</v>
          </cell>
        </row>
        <row r="2296">
          <cell r="A2296" t="str">
            <v>503020000</v>
          </cell>
          <cell r="B2296" t="str">
            <v>503020000 IMPULSO A LA INVESTIGACION Y DESARROLLO TECNOLOGICO</v>
          </cell>
          <cell r="C2296">
            <v>0</v>
          </cell>
        </row>
        <row r="2297">
          <cell r="A2297" t="str">
            <v>503020103</v>
          </cell>
          <cell r="B2297" t="str">
            <v>503020103 OTORGAMIENTO DE APOYOS PARA MEJORAMIENTO GENETICO</v>
          </cell>
          <cell r="C2297">
            <v>0</v>
          </cell>
        </row>
        <row r="2298">
          <cell r="A2298" t="str">
            <v>503020112</v>
          </cell>
          <cell r="B2298" t="str">
            <v>503020112 MONITOREO DE LOS IMPACTOS DE LAS ACCIONES DE CONSERVACION Y RESTAURACION</v>
          </cell>
          <cell r="C2298">
            <v>0</v>
          </cell>
        </row>
        <row r="2299">
          <cell r="A2299" t="str">
            <v>503020115</v>
          </cell>
          <cell r="B2299" t="str">
            <v>503020115 APOYAR PROYECTOS DE INVESTIGACION FORESTAL</v>
          </cell>
          <cell r="C2299">
            <v>0</v>
          </cell>
        </row>
        <row r="2300">
          <cell r="A2300" t="str">
            <v>503030000</v>
          </cell>
          <cell r="B2300" t="str">
            <v>503030000 MODERNIZACION DE LA INFRAESTRUCTURA FORESTAL</v>
          </cell>
          <cell r="C2300">
            <v>0</v>
          </cell>
        </row>
        <row r="2301">
          <cell r="A2301" t="str">
            <v>503030103</v>
          </cell>
          <cell r="B2301" t="str">
            <v>503030103 APOYO A LA EJECUCION DE PROYECTOS DE MODERNIZACION Y REHABILITACION DE CAMINOS</v>
          </cell>
          <cell r="C2301">
            <v>0</v>
          </cell>
        </row>
        <row r="2302">
          <cell r="A2302" t="str">
            <v>503030106</v>
          </cell>
          <cell r="B2302" t="str">
            <v>503030106 SUPERVISION DE TRABAJOS DE PROYECTOS EJECUTADOS</v>
          </cell>
          <cell r="C2302">
            <v>0</v>
          </cell>
        </row>
        <row r="2303">
          <cell r="A2303" t="str">
            <v>503030506</v>
          </cell>
          <cell r="B2303" t="str">
            <v>503030506 APOYO LA EJECUCION DE PROYECTOS DE INVERSION</v>
          </cell>
          <cell r="C2303">
            <v>0</v>
          </cell>
        </row>
        <row r="2304">
          <cell r="A2304" t="str">
            <v>503030509</v>
          </cell>
          <cell r="B2304" t="str">
            <v>503030509 SUPERVISION DE PROYECTOS AUTORIZADOS</v>
          </cell>
          <cell r="C2304">
            <v>0</v>
          </cell>
        </row>
        <row r="2305">
          <cell r="A2305" t="str">
            <v>503040000</v>
          </cell>
          <cell r="B2305" t="str">
            <v>503040000 IMPULSO A LOS PROYECTOS ORIENTADOS A LA DIVERSIFICACION PRODUCTIVA</v>
          </cell>
          <cell r="C2305">
            <v>0</v>
          </cell>
        </row>
        <row r="2306">
          <cell r="A2306" t="str">
            <v>503040103</v>
          </cell>
          <cell r="B2306" t="str">
            <v>503040103 APOYAR PROYECTOS DE VIDA SILVESTRE</v>
          </cell>
          <cell r="C2306">
            <v>0</v>
          </cell>
        </row>
        <row r="2307">
          <cell r="A2307" t="str">
            <v>503040106</v>
          </cell>
          <cell r="B2307" t="str">
            <v>503040106 FORTALECER PROYECTOS ECOTURISTICOS</v>
          </cell>
          <cell r="C2307">
            <v>0</v>
          </cell>
        </row>
        <row r="2308">
          <cell r="A2308" t="str">
            <v>503050000</v>
          </cell>
          <cell r="B2308" t="str">
            <v>503050000 PLANTACIONES FORESTALES COMERCIALES</v>
          </cell>
          <cell r="C2308">
            <v>0</v>
          </cell>
        </row>
        <row r="2309">
          <cell r="A2309" t="str">
            <v>503050103</v>
          </cell>
          <cell r="B2309" t="str">
            <v>503050103 PREPARACION DE TERRENOS</v>
          </cell>
          <cell r="C2309">
            <v>0</v>
          </cell>
        </row>
        <row r="2310">
          <cell r="A2310" t="str">
            <v>503050106</v>
          </cell>
          <cell r="B2310" t="str">
            <v>503050106 ESTABLECIMIENTO DE PLANTACIONES FORESTALES</v>
          </cell>
          <cell r="C2310">
            <v>0</v>
          </cell>
        </row>
        <row r="2311">
          <cell r="A2311" t="str">
            <v>503050109</v>
          </cell>
          <cell r="B2311" t="str">
            <v>503050109 CULTIVO Y MANTENIMIENTO</v>
          </cell>
          <cell r="C2311">
            <v>0</v>
          </cell>
        </row>
        <row r="2312">
          <cell r="A2312" t="str">
            <v>503060000</v>
          </cell>
          <cell r="B2312" t="str">
            <v>503060000 FOMENTO, PROTECCION Y RESTAURACION FORESTAL</v>
          </cell>
          <cell r="C2312">
            <v>0</v>
          </cell>
        </row>
        <row r="2313">
          <cell r="A2313" t="str">
            <v>503060103</v>
          </cell>
          <cell r="B2313" t="str">
            <v>503060103 PRODUCCION DE PLANTA PARA EL RESCATE DE AREAS DEGRADADAS Y PLANTACIONES FORESTALES COMERCIALES</v>
          </cell>
          <cell r="C2313">
            <v>0</v>
          </cell>
        </row>
        <row r="2314">
          <cell r="A2314" t="str">
            <v>503060503</v>
          </cell>
          <cell r="B2314" t="str">
            <v>503060503 PREVENCION Y COMBATE DE INCENDIOS FORESTALES</v>
          </cell>
          <cell r="C2314">
            <v>0</v>
          </cell>
        </row>
        <row r="2315">
          <cell r="A2315" t="str">
            <v>503060506</v>
          </cell>
          <cell r="B2315" t="str">
            <v>503060506 PREVENCION Y COMBATE DE PLAGAS Y ENFERMEDADES FORESTALES</v>
          </cell>
          <cell r="C2315">
            <v>0</v>
          </cell>
        </row>
        <row r="2316">
          <cell r="A2316" t="str">
            <v>503061003</v>
          </cell>
          <cell r="B2316" t="str">
            <v>503061003 CONSTRUCCION  Y MANTENIMIENTO DE OBRAS DE CONSERVACION DE SUELO Y AGUA</v>
          </cell>
          <cell r="C2316">
            <v>0</v>
          </cell>
        </row>
        <row r="2317">
          <cell r="A2317" t="str">
            <v>503061006</v>
          </cell>
          <cell r="B2317" t="str">
            <v>503061006 MANTENIMIENTO Y REFORESTACION DE AREAS DEGRADADAS</v>
          </cell>
          <cell r="C2317">
            <v>0</v>
          </cell>
        </row>
        <row r="2318">
          <cell r="A2318" t="str">
            <v>503070000</v>
          </cell>
          <cell r="B2318" t="str">
            <v>503070000 APOYOS PARA EL DESARROLLO FORESTAL (FIDEICOMISO)</v>
          </cell>
          <cell r="C2318">
            <v>0</v>
          </cell>
        </row>
        <row r="2319">
          <cell r="A2319" t="str">
            <v>503070106</v>
          </cell>
          <cell r="B2319" t="str">
            <v>503070106 OTORGAMIENTO DE APOYOS ECONOMICOS PARA PRACTICAS DE MANEJO EN PREDIOS CON PRODUCCION MADERABLE, NO MADERABLE Y CONSERVACION DE LA BIODIVERSIDAD</v>
          </cell>
          <cell r="C2319">
            <v>0</v>
          </cell>
        </row>
        <row r="2320">
          <cell r="A2320" t="str">
            <v>505000000</v>
          </cell>
          <cell r="B2320" t="str">
            <v>505000000 COMPROMISO PRIORITARIO CON EL AGUA Y EL MEDIO AMBIENTE</v>
          </cell>
          <cell r="C2320">
            <v>0</v>
          </cell>
        </row>
        <row r="2321">
          <cell r="A2321" t="str">
            <v>505010000</v>
          </cell>
          <cell r="B2321" t="str">
            <v>505010000 PROGRAMA DE LA CALIDAD DEL AIRE Y DICTAMINACION DE TRAMITES AMBIENTALES</v>
          </cell>
          <cell r="C2321">
            <v>0</v>
          </cell>
        </row>
        <row r="2322">
          <cell r="A2322" t="str">
            <v>505010103</v>
          </cell>
          <cell r="B2322" t="str">
            <v>505010103 MONITOREAR LA CALIDAD DEL AIRE</v>
          </cell>
          <cell r="C2322">
            <v>0</v>
          </cell>
        </row>
        <row r="2323">
          <cell r="A2323" t="str">
            <v>505010106</v>
          </cell>
          <cell r="B2323" t="str">
            <v>505010106 SEGUIMIENTO, CUMPLIMIENTO Y EVALUACION DEL PROGRAMA ESTATAL DE CALIDAD DEL AIRE</v>
          </cell>
          <cell r="C2323">
            <v>0</v>
          </cell>
        </row>
        <row r="2324">
          <cell r="A2324" t="str">
            <v>505010503</v>
          </cell>
          <cell r="B2324" t="str">
            <v>505010503 RECONVERSION DE LA INDUSTRIA LADRILLERA</v>
          </cell>
          <cell r="C2324">
            <v>0</v>
          </cell>
        </row>
        <row r="2325">
          <cell r="A2325" t="str">
            <v>505010506</v>
          </cell>
          <cell r="B2325" t="str">
            <v>505010506 EVALUACION Y DICTAMINACION DE IMPACTO AMBIENTAL, LICENCIA AMBIENTAL UNICA Y CEDULA DE OPERACION ANUAL</v>
          </cell>
          <cell r="C2325">
            <v>0</v>
          </cell>
        </row>
        <row r="2326">
          <cell r="A2326" t="str">
            <v>505020000</v>
          </cell>
          <cell r="B2326" t="str">
            <v>505020000 GESTION INTEGRAL DE RESIDUOS SOLIDOS</v>
          </cell>
          <cell r="C2326">
            <v>0</v>
          </cell>
        </row>
        <row r="2327">
          <cell r="A2327" t="str">
            <v>505020103</v>
          </cell>
          <cell r="B2327" t="str">
            <v>505020103 CONSTRUCCION DE SITIOS DE DISPOSICION DE RESIDUOS SOLIDOS EN MUNICIPIOS DE DURANGO</v>
          </cell>
          <cell r="C2327">
            <v>0</v>
          </cell>
        </row>
        <row r="2328">
          <cell r="A2328" t="str">
            <v>505021003</v>
          </cell>
          <cell r="B2328" t="str">
            <v>505021003 REALIZACION DE CAMPAÑAS DE MANEJO DE RESIDUOS SOLIDOS PARA DISMINUIR LA CONTAMINACION AMBIENTAL</v>
          </cell>
          <cell r="C2328">
            <v>0</v>
          </cell>
        </row>
        <row r="2329">
          <cell r="A2329" t="str">
            <v>505021006</v>
          </cell>
          <cell r="B2329" t="str">
            <v>505021006 REALIZACION DE PLANES DE MANEJO DE RESIDUOS SOLIDOS PARA DISMINUIR LA CONTAMINACION AMBIENTAL</v>
          </cell>
          <cell r="C2329">
            <v>0</v>
          </cell>
        </row>
        <row r="2330">
          <cell r="A2330" t="str">
            <v>505030000</v>
          </cell>
          <cell r="B2330" t="str">
            <v>505030000 CAMBIO CLIMATICO</v>
          </cell>
          <cell r="C2330">
            <v>0</v>
          </cell>
        </row>
        <row r="2331">
          <cell r="A2331" t="str">
            <v>505030103</v>
          </cell>
          <cell r="B2331" t="str">
            <v>505030103 GESTION DE INFORMACION DE ACCIONES LLEVADAS A CABO POR LAS DEPENDENCIAS DE GOBIERNO</v>
          </cell>
          <cell r="C2331">
            <v>0</v>
          </cell>
        </row>
        <row r="2332">
          <cell r="A2332" t="str">
            <v>505030109</v>
          </cell>
          <cell r="B2332" t="str">
            <v>505030109 ACTUALIZACION DEL INVENTARIO ESTATAL DE EMISIONES DE GASES DE EFECTO INVERNADERO</v>
          </cell>
          <cell r="C2332">
            <v>0</v>
          </cell>
        </row>
        <row r="2333">
          <cell r="A2333" t="str">
            <v>505040000</v>
          </cell>
          <cell r="B2333" t="str">
            <v>505040000 ORDENAMIENTO ECOLOGICO</v>
          </cell>
          <cell r="C2333">
            <v>0</v>
          </cell>
        </row>
        <row r="2334">
          <cell r="A2334" t="str">
            <v>505040103</v>
          </cell>
          <cell r="B2334" t="str">
            <v>505040103 DECRETO DE LA ACTUALIZACION DEL ORDENAMIENTO ECOLOGICO ESTATAL</v>
          </cell>
          <cell r="C2334">
            <v>0</v>
          </cell>
        </row>
        <row r="2335">
          <cell r="A2335" t="str">
            <v>505040106</v>
          </cell>
          <cell r="B2335" t="str">
            <v>505040106 ELABORACION DE ESTUDIOS TECNICOS PARA LOS ORDENAMIENTOS MUNICIPALES</v>
          </cell>
          <cell r="C2335">
            <v>0</v>
          </cell>
        </row>
        <row r="2336">
          <cell r="A2336" t="str">
            <v>505040109</v>
          </cell>
          <cell r="B2336" t="str">
            <v>505040109 DECRETO DEL ORDENAMIENTO ECOLOGICO REGIONAL DE LA CUENCA SANTIAGUILLO</v>
          </cell>
          <cell r="C2336">
            <v>0</v>
          </cell>
        </row>
        <row r="2337">
          <cell r="A2337" t="str">
            <v>505050000</v>
          </cell>
          <cell r="B2337" t="str">
            <v>505050000 EDUCACION AMBIENTAL Y CULTURA FORESTAL</v>
          </cell>
          <cell r="C2337">
            <v>0</v>
          </cell>
        </row>
        <row r="2338">
          <cell r="A2338" t="str">
            <v>505050106</v>
          </cell>
          <cell r="B2338" t="str">
            <v>505050106 CAPACITAR PARA LA REALIZACION DE LOS PROGRAMAS DE EDUCACION Y CAPACITACION AMBIENTAL EN LOS MUNICIPIOS</v>
          </cell>
          <cell r="C2338">
            <v>0</v>
          </cell>
        </row>
        <row r="2339">
          <cell r="A2339" t="str">
            <v>505050503</v>
          </cell>
          <cell r="B2339" t="str">
            <v>505050503 REALIZAR EVENTOS DE EDUCACION AMBIENTAL Y CULTURA FORESTAL</v>
          </cell>
          <cell r="C2339">
            <v>0</v>
          </cell>
        </row>
        <row r="2340">
          <cell r="A2340" t="str">
            <v>505060000</v>
          </cell>
          <cell r="B2340" t="str">
            <v>505060000 AREAS NATURALES PROTEGIDAS</v>
          </cell>
          <cell r="C2340">
            <v>0</v>
          </cell>
        </row>
        <row r="2341">
          <cell r="A2341" t="str">
            <v>505060103</v>
          </cell>
          <cell r="B2341" t="str">
            <v>505060103 ELABORACION DE PROGRAMAS DE MANEJO DE LAS AREAS NATURALES PROTEGIDAS ESTATALES</v>
          </cell>
          <cell r="C2341">
            <v>0</v>
          </cell>
        </row>
        <row r="2342">
          <cell r="A2342" t="str">
            <v>601000000</v>
          </cell>
          <cell r="B2342" t="str">
            <v>601000000 FINANZAS Y ADMINISTRACION</v>
          </cell>
          <cell r="C2342">
            <v>13134153</v>
          </cell>
        </row>
        <row r="2343">
          <cell r="A2343" t="str">
            <v>601010000</v>
          </cell>
          <cell r="B2343" t="str">
            <v>601010000 FORTALECIMIENTO FINANCIERO PARA EL DESARROLLO ESTATAL</v>
          </cell>
          <cell r="C2343">
            <v>13134153</v>
          </cell>
        </row>
        <row r="2344">
          <cell r="A2344" t="str">
            <v>601010106</v>
          </cell>
          <cell r="B2344" t="str">
            <v>601010106 CONSOLIDACION DIARIA DE LOS FLUJOS DE INGRESOS Y EGRESOS</v>
          </cell>
          <cell r="C2344">
            <v>0</v>
          </cell>
        </row>
        <row r="2345">
          <cell r="A2345" t="str">
            <v>601010109</v>
          </cell>
          <cell r="B2345" t="str">
            <v>601010109 SUPERVISION DE LA APLICACION DE LINEAMIENTOS</v>
          </cell>
          <cell r="C2345">
            <v>0</v>
          </cell>
        </row>
        <row r="2346">
          <cell r="A2346" t="str">
            <v>601010112</v>
          </cell>
          <cell r="B2346" t="str">
            <v>601010112 EMISION DE INFORMACION PRESUPUESTARIA Y CONTABLE EN BASE AL DEVENGO</v>
          </cell>
          <cell r="C2346">
            <v>0</v>
          </cell>
        </row>
        <row r="2347">
          <cell r="A2347" t="str">
            <v>601010115</v>
          </cell>
          <cell r="B2347" t="str">
            <v>601010115 ELABORACION DE LOS PROGRAMAS PRESUPUESTARIOS EN MATERIA DE INVERSION</v>
          </cell>
          <cell r="C2347">
            <v>0</v>
          </cell>
        </row>
        <row r="2348">
          <cell r="A2348" t="str">
            <v>601010118</v>
          </cell>
          <cell r="B2348" t="str">
            <v>601010118 APLICACION DE RECURSOS DE DIFERENTES FUENTES DE FINANCIAMIENTO</v>
          </cell>
          <cell r="C2348">
            <v>0</v>
          </cell>
        </row>
        <row r="2349">
          <cell r="A2349" t="str">
            <v>601010121</v>
          </cell>
          <cell r="B2349" t="str">
            <v>601010121 ADMINISTRACION EFICIENTE DEL SERVICIO DE LA DEUDA</v>
          </cell>
          <cell r="C2349">
            <v>13134153</v>
          </cell>
        </row>
        <row r="2350">
          <cell r="A2350" t="str">
            <v>601010124</v>
          </cell>
          <cell r="B2350" t="str">
            <v>601010124 FINANCIAMIENTO AL DESARROLLO MUNICIPAL</v>
          </cell>
          <cell r="C2350">
            <v>0</v>
          </cell>
        </row>
        <row r="2351">
          <cell r="A2351" t="str">
            <v>601010127</v>
          </cell>
          <cell r="B2351" t="str">
            <v>601010127 MINISTRACION DE PARTICIPACIONES FEDERALES</v>
          </cell>
          <cell r="C2351">
            <v>0</v>
          </cell>
        </row>
        <row r="2352">
          <cell r="A2352" t="str">
            <v>601010133</v>
          </cell>
          <cell r="B2352" t="str">
            <v>601010133 COORDINACION DE LA SFA CON LA COMISION PERMANENTE DE FUNCIONARIOS FISCALES</v>
          </cell>
          <cell r="C2352">
            <v>0</v>
          </cell>
        </row>
        <row r="2353">
          <cell r="A2353" t="str">
            <v>601010503</v>
          </cell>
          <cell r="B2353" t="str">
            <v>601010503 REGISTRO SISTEMATIZADO DEL INGRESO</v>
          </cell>
          <cell r="C2353">
            <v>0</v>
          </cell>
        </row>
        <row r="2354">
          <cell r="A2354" t="str">
            <v>601010506</v>
          </cell>
          <cell r="B2354" t="str">
            <v>601010506 REGISTRO DE CONTRIBUYENTES</v>
          </cell>
          <cell r="C2354">
            <v>0</v>
          </cell>
        </row>
        <row r="2355">
          <cell r="A2355" t="str">
            <v>601010509</v>
          </cell>
          <cell r="B2355" t="str">
            <v>601010509 ATENCION A CONTRIBUYENTES</v>
          </cell>
          <cell r="C2355">
            <v>0</v>
          </cell>
        </row>
        <row r="2356">
          <cell r="A2356" t="str">
            <v>601010515</v>
          </cell>
          <cell r="B2356" t="str">
            <v>601010515 REALIZACION DE ACTOS DE FISCALIZACION</v>
          </cell>
          <cell r="C2356">
            <v>0</v>
          </cell>
        </row>
        <row r="2357">
          <cell r="A2357" t="str">
            <v>601010518</v>
          </cell>
          <cell r="B2357" t="str">
            <v>601010518 INCORPORACION DE LOS INGRESOS DE LAS ENTIDADES PARAESTATALES</v>
          </cell>
          <cell r="C2357">
            <v>0</v>
          </cell>
        </row>
        <row r="2358">
          <cell r="A2358" t="str">
            <v>601010521</v>
          </cell>
          <cell r="B2358" t="str">
            <v>601010521 ACTUALIZACIÓN CATASTRAL</v>
          </cell>
          <cell r="C2358">
            <v>0</v>
          </cell>
        </row>
        <row r="2359">
          <cell r="A2359" t="str">
            <v>601010524</v>
          </cell>
          <cell r="B2359" t="str">
            <v>601010524 OPERACION AUTOMATIZADA DE PROCESOS DE VIGILANCIA</v>
          </cell>
          <cell r="C2359">
            <v>0</v>
          </cell>
        </row>
        <row r="2360">
          <cell r="A2360" t="str">
            <v>601010527</v>
          </cell>
          <cell r="B2360" t="str">
            <v>601010527 RECAUDACION Y ADMINISTRACION DE IMPUESTO PREDIAL CONVENIDO</v>
          </cell>
          <cell r="C2360">
            <v>0</v>
          </cell>
        </row>
        <row r="2361">
          <cell r="A2361" t="str">
            <v>601010530</v>
          </cell>
          <cell r="B2361" t="str">
            <v>601010530 ADMINISTRACION Y CONTROL DE CUOTAS DE RECUPERACION DEL HOSPITAL 450 INGRESADAS</v>
          </cell>
          <cell r="C2361">
            <v>0</v>
          </cell>
        </row>
        <row r="2362">
          <cell r="A2362" t="str">
            <v>601010533</v>
          </cell>
          <cell r="B2362" t="str">
            <v>601010533 OPERATIVO REGIMEN DE INCORPORACION FISCAL</v>
          </cell>
          <cell r="C2362">
            <v>0</v>
          </cell>
        </row>
        <row r="2363">
          <cell r="A2363" t="str">
            <v>601011003</v>
          </cell>
          <cell r="B2363" t="str">
            <v>601011003 CAPACITACION A SERVIDORES PUBLICOS EN PROGRAMAS Y PROYECTOS DE INVERSION</v>
          </cell>
          <cell r="C2363">
            <v>0</v>
          </cell>
        </row>
        <row r="2364">
          <cell r="A2364" t="str">
            <v>601011006</v>
          </cell>
          <cell r="B2364" t="str">
            <v>601011006 EVALUACION SOCIOECONOMICA DE LOS PROYECTOS DE INVERSION</v>
          </cell>
          <cell r="C2364">
            <v>0</v>
          </cell>
        </row>
        <row r="2365">
          <cell r="A2365" t="str">
            <v>601011506</v>
          </cell>
          <cell r="B2365" t="str">
            <v>601011506 REALIZACION DE DEFENSA JURIDICA EFICIENTE</v>
          </cell>
          <cell r="C2365">
            <v>0</v>
          </cell>
        </row>
        <row r="2366">
          <cell r="A2366" t="str">
            <v>601012006</v>
          </cell>
          <cell r="B2366" t="str">
            <v>601012006 ELABORACION DE POLITICAS Y LINEAMIENTOS PARA UNA ADMINISTRACION EFICIENTE</v>
          </cell>
          <cell r="C2366">
            <v>0</v>
          </cell>
        </row>
        <row r="2367">
          <cell r="A2367" t="str">
            <v>601012009</v>
          </cell>
          <cell r="B2367" t="str">
            <v>601012009 SISTEMATIZACION DE PROCESOS A TRAVES DE TECNOLOGIAS DE LA INFORMACION Y COMUNICACION</v>
          </cell>
          <cell r="C2367">
            <v>0</v>
          </cell>
        </row>
        <row r="2368">
          <cell r="A2368" t="str">
            <v>601012010</v>
          </cell>
          <cell r="B2368" t="str">
            <v>601012010 UNIFICACION DEL PADRON DE BENEFICIARIOS EN CONDICIONES DE ALTA VULNERABILIDAD</v>
          </cell>
          <cell r="C2368">
            <v>0</v>
          </cell>
        </row>
        <row r="2369">
          <cell r="A2369" t="str">
            <v>601012012</v>
          </cell>
          <cell r="B2369" t="str">
            <v>601012012 CONSOLIDACION DE LAS ADQUISICIONES DEL PODER EJECUTIVO</v>
          </cell>
          <cell r="C2369">
            <v>0</v>
          </cell>
        </row>
        <row r="2370">
          <cell r="A2370" t="str">
            <v>601012015</v>
          </cell>
          <cell r="B2370" t="str">
            <v>601012015 CAPACITACION BASICA A SERVIDORES PUBLICOS ADMINISTRATIVOS Y OPERATIVOS DE LAS DEPENDENCIAS DEL PODER</v>
          </cell>
          <cell r="C2370">
            <v>0</v>
          </cell>
        </row>
        <row r="2371">
          <cell r="A2371" t="str">
            <v>601012018</v>
          </cell>
          <cell r="B2371" t="str">
            <v>601012018 FORTALECIMIENTO DEL SISTEMA ESTATAL DE PENSIONES</v>
          </cell>
          <cell r="C2371">
            <v>0</v>
          </cell>
        </row>
        <row r="2372">
          <cell r="A2372" t="str">
            <v>601012503</v>
          </cell>
          <cell r="B2372" t="str">
            <v>601012503 CAPACITACION A SERVIDORES PUBLICOS EN EL MODELO DE PRESUPUESTO BASADO EN RESULTADOS (PBR)</v>
          </cell>
          <cell r="C2372">
            <v>0</v>
          </cell>
        </row>
        <row r="2373">
          <cell r="A2373" t="str">
            <v>601012506</v>
          </cell>
          <cell r="B2373" t="str">
            <v>601012506 MONITOREO DE PROGRAMAS PRESUPUESTARIOS EN BASE AL SISTEMA DE EVALUACION DEL DESEMPEÑO (SED)</v>
          </cell>
          <cell r="C2373">
            <v>0</v>
          </cell>
        </row>
        <row r="2374">
          <cell r="A2374" t="str">
            <v>601012509</v>
          </cell>
          <cell r="B2374" t="str">
            <v>601012509 SEGUIMIENTO DE LOS PROGRAMAS PRESUPUESTARIOS</v>
          </cell>
          <cell r="C2374">
            <v>0</v>
          </cell>
        </row>
        <row r="2375">
          <cell r="A2375" t="str">
            <v>601012512</v>
          </cell>
          <cell r="B2375" t="str">
            <v>601012512 EVALUACION DE LOS PROGRAMAS PRESUPUESTARIOS</v>
          </cell>
          <cell r="C2375">
            <v>0</v>
          </cell>
        </row>
        <row r="2376">
          <cell r="A2376" t="str">
            <v>601012515</v>
          </cell>
          <cell r="B2376" t="str">
            <v>601012515 EMISION DE LA NORMATIVIDAD PRESUPUESTARIA</v>
          </cell>
          <cell r="C2376">
            <v>0</v>
          </cell>
        </row>
        <row r="2377">
          <cell r="A2377" t="str">
            <v>602000000</v>
          </cell>
          <cell r="B2377" t="str">
            <v>602000000 CULTURA DE TRANSPARENCIA Y RENDICION DE CUENTAS</v>
          </cell>
          <cell r="C2377">
            <v>0</v>
          </cell>
        </row>
        <row r="2378">
          <cell r="A2378" t="str">
            <v>602010000</v>
          </cell>
          <cell r="B2378" t="str">
            <v>602010000 RENDICION DE CUENTAS Y ACCESO A LA INFORMACION PUBLICA</v>
          </cell>
          <cell r="C2378">
            <v>0</v>
          </cell>
        </row>
        <row r="2379">
          <cell r="A2379" t="str">
            <v>602010103</v>
          </cell>
          <cell r="B2379" t="str">
            <v>602010103 REALIZACION DE AUDITORIAS A ENTIDADES Y DEPENDENCIAS</v>
          </cell>
          <cell r="C2379">
            <v>0</v>
          </cell>
        </row>
        <row r="2380">
          <cell r="A2380" t="str">
            <v>602010112</v>
          </cell>
          <cell r="B2380" t="str">
            <v>602010112 VERIFICACION DE LOS CONTROLES INTERNOS</v>
          </cell>
          <cell r="C2380">
            <v>0</v>
          </cell>
        </row>
        <row r="2381">
          <cell r="A2381" t="str">
            <v>602010503</v>
          </cell>
          <cell r="B2381" t="str">
            <v>602010503 EMISION DE RECOMENDACIONES, EXHORTOS Y REQUERIMIENTOS</v>
          </cell>
          <cell r="C2381">
            <v>0</v>
          </cell>
        </row>
        <row r="2382">
          <cell r="A2382" t="str">
            <v>602011009</v>
          </cell>
          <cell r="B2382" t="str">
            <v>602011009 PROMOCION DE LA CULTURA DE TRANSPARENCIA Y RENDICION DE CUENTAS</v>
          </cell>
          <cell r="C2382">
            <v>0</v>
          </cell>
        </row>
        <row r="2383">
          <cell r="A2383" t="str">
            <v>602012003</v>
          </cell>
          <cell r="B2383" t="str">
            <v>602012003 PROMOCION DE CONTRALORIA SOCIAL</v>
          </cell>
          <cell r="C2383">
            <v>0</v>
          </cell>
        </row>
        <row r="2384">
          <cell r="A2384" t="str">
            <v>602013003</v>
          </cell>
          <cell r="B2384" t="str">
            <v>602013003 CONDUCCION ESTRATEGICA</v>
          </cell>
          <cell r="C2384">
            <v>0</v>
          </cell>
        </row>
        <row r="2385">
          <cell r="A2385" t="str">
            <v>602013009</v>
          </cell>
          <cell r="B2385" t="str">
            <v>602013009 ADMINISTRACION DE RECURSOS</v>
          </cell>
          <cell r="C2385">
            <v>0</v>
          </cell>
        </row>
        <row r="2386">
          <cell r="A2386" t="str">
            <v>602020000</v>
          </cell>
          <cell r="B2386" t="str">
            <v>602020000 ACCESO A LA INFORMACION PUBLICA Y PROTECCION DE DATOS PERSONALES</v>
          </cell>
          <cell r="C2386">
            <v>0</v>
          </cell>
        </row>
        <row r="2387">
          <cell r="A2387" t="str">
            <v>602020103</v>
          </cell>
          <cell r="B2387" t="str">
            <v>602020103 INFORMAR A LOS CIUDADANOS SOBRE DATOS GUBERNAMENTALES</v>
          </cell>
          <cell r="C2387">
            <v>0</v>
          </cell>
        </row>
        <row r="2388">
          <cell r="A2388" t="str">
            <v>602050000</v>
          </cell>
          <cell r="B2388" t="str">
            <v>602050000 FISCALIZACION DE LAS CUENTAS PUBLICAS ESTATALES</v>
          </cell>
          <cell r="C2388">
            <v>0</v>
          </cell>
        </row>
        <row r="2389">
          <cell r="A2389" t="str">
            <v>602050103</v>
          </cell>
          <cell r="B2389" t="str">
            <v>602050103 VERIFICAR LA GESTION FINANCIERA DE LOS PODERES DEL ESTADO Y LOS AYUNTAMIENTOS</v>
          </cell>
          <cell r="C2389">
            <v>0</v>
          </cell>
        </row>
        <row r="2390">
          <cell r="A2390" t="str">
            <v>602060000</v>
          </cell>
          <cell r="B2390" t="str">
            <v>602060000 ACCESO A LA INFORMACION PUBLICA</v>
          </cell>
          <cell r="C2390">
            <v>0</v>
          </cell>
        </row>
        <row r="2391">
          <cell r="A2391" t="str">
            <v>602060106</v>
          </cell>
          <cell r="B2391" t="str">
            <v>602060106 ELABORA ACUERDO ADMINISTRATIVO DE RESPUESTA</v>
          </cell>
          <cell r="C2391">
            <v>0</v>
          </cell>
        </row>
        <row r="2392">
          <cell r="A2392" t="str">
            <v>602070000</v>
          </cell>
          <cell r="B2392" t="str">
            <v>602070000 ADMINISTRACION DE RECURSOS</v>
          </cell>
          <cell r="C2392">
            <v>0</v>
          </cell>
        </row>
        <row r="2393">
          <cell r="A2393" t="str">
            <v>602070103</v>
          </cell>
          <cell r="B2393" t="str">
            <v>602070103 REALIZACION DE ALTAS Y BAJAS DE PERSONAL</v>
          </cell>
          <cell r="C2393">
            <v>0</v>
          </cell>
        </row>
        <row r="2394">
          <cell r="A2394" t="str">
            <v>602070106</v>
          </cell>
          <cell r="B2394" t="str">
            <v>602070106 ELABORACION DE REPORTE DE NOMINA</v>
          </cell>
          <cell r="C2394">
            <v>0</v>
          </cell>
        </row>
        <row r="2395">
          <cell r="A2395" t="str">
            <v>602070503</v>
          </cell>
          <cell r="B2395" t="str">
            <v>602070503 ESTABLECIMIENTO DE CONTROLES INTERNOS</v>
          </cell>
          <cell r="C2395">
            <v>0</v>
          </cell>
        </row>
        <row r="2396">
          <cell r="A2396" t="str">
            <v>602070506</v>
          </cell>
          <cell r="B2396" t="str">
            <v>602070506 EJECUCION DE SERVICIOS GENERALES</v>
          </cell>
          <cell r="C2396">
            <v>0</v>
          </cell>
        </row>
        <row r="2397">
          <cell r="A2397" t="str">
            <v>602070509</v>
          </cell>
          <cell r="B2397" t="str">
            <v>602070509 REALIZACION DE COMPRAS</v>
          </cell>
          <cell r="C2397">
            <v>0</v>
          </cell>
        </row>
        <row r="2398">
          <cell r="A2398" t="str">
            <v>602071006</v>
          </cell>
          <cell r="B2398" t="str">
            <v>602071006 ELABORACION DE INFORMES FINANCIEROS</v>
          </cell>
          <cell r="C2398">
            <v>0</v>
          </cell>
        </row>
        <row r="2399">
          <cell r="A2399" t="str">
            <v>602071503</v>
          </cell>
          <cell r="B2399" t="str">
            <v>602071503 MANTENIMIENTO PREVENTIVO Y CORRECTIVO DE TECNOLOGIAS DE LA INFORMACION Y SOFTWARE</v>
          </cell>
          <cell r="C2399">
            <v>0</v>
          </cell>
        </row>
        <row r="2400">
          <cell r="A2400" t="str">
            <v>602071506</v>
          </cell>
          <cell r="B2400" t="str">
            <v>602071506 ELABORACION DE REPORTES DE CAMARAS DE VIGILANCIA</v>
          </cell>
          <cell r="C2400">
            <v>0</v>
          </cell>
        </row>
        <row r="2401">
          <cell r="A2401" t="str">
            <v>602071512</v>
          </cell>
          <cell r="B2401" t="str">
            <v>602071512 ESTABLECIMIENTO DE UN SISTEMA DE CONTROL PATRIMONIAL DE BIENES INFORMATICOS</v>
          </cell>
          <cell r="C2401">
            <v>0</v>
          </cell>
        </row>
        <row r="2402">
          <cell r="A2402" t="str">
            <v>602080000</v>
          </cell>
          <cell r="B2402" t="str">
            <v>602080000 ARCHIVO Y CONTROL DOCUMENTAL</v>
          </cell>
          <cell r="C2402">
            <v>0</v>
          </cell>
        </row>
        <row r="2403">
          <cell r="A2403" t="str">
            <v>602080103</v>
          </cell>
          <cell r="B2403" t="str">
            <v>602080103 CONSERVACION DEL ARCHIVO HISTORICO</v>
          </cell>
          <cell r="C2403">
            <v>0</v>
          </cell>
        </row>
        <row r="2404">
          <cell r="A2404" t="str">
            <v>602080503</v>
          </cell>
          <cell r="B2404" t="str">
            <v>602080503 IMPLEMENTACION DE SISTEMA DE CONTROL</v>
          </cell>
          <cell r="C2404">
            <v>0</v>
          </cell>
        </row>
        <row r="2405">
          <cell r="A2405" t="str">
            <v>602090000</v>
          </cell>
          <cell r="B2405" t="str">
            <v>602090000 AUDITORIAS CONVENIDAS</v>
          </cell>
          <cell r="C2405">
            <v>0</v>
          </cell>
        </row>
        <row r="2406">
          <cell r="A2406" t="str">
            <v>602091503</v>
          </cell>
          <cell r="B2406" t="str">
            <v>602091503 REALIZACION DE PLANEACION EN TIEMPO</v>
          </cell>
          <cell r="C2406">
            <v>0</v>
          </cell>
        </row>
        <row r="2407">
          <cell r="A2407" t="str">
            <v>602100000</v>
          </cell>
          <cell r="B2407" t="str">
            <v>602100000 AUDITORIA PREVENTVAS</v>
          </cell>
          <cell r="C2407">
            <v>0</v>
          </cell>
        </row>
        <row r="2408">
          <cell r="A2408" t="str">
            <v>602100103</v>
          </cell>
          <cell r="B2408" t="str">
            <v>602100103 REALIZACION DE AUDITORIAS FINANCIERAS A LOS ENTES DE LA ADMINISTRACION PUBLICA, EN TIEMPO</v>
          </cell>
          <cell r="C2408">
            <v>0</v>
          </cell>
        </row>
        <row r="2409">
          <cell r="A2409" t="str">
            <v>602100106</v>
          </cell>
          <cell r="B2409" t="str">
            <v>602100106 AUDITORIAS DE CUMPLIMIENTO A LOS ENTES DE LA ADMINISTRACION PUBLICA, EN TIEMPO</v>
          </cell>
          <cell r="C2409">
            <v>0</v>
          </cell>
        </row>
        <row r="2410">
          <cell r="A2410" t="str">
            <v>602100509</v>
          </cell>
          <cell r="B2410" t="str">
            <v>602100509 AUDITORIAS DE OBRA A LOS ENTES DE LA ADMINISTRACION PUBLICA, EN TIEMPO</v>
          </cell>
          <cell r="C2410">
            <v>0</v>
          </cell>
        </row>
        <row r="2411">
          <cell r="A2411" t="str">
            <v>602110000</v>
          </cell>
          <cell r="B2411" t="str">
            <v>602110000 CALIDAD DE LOS MATERIALES</v>
          </cell>
          <cell r="C2411">
            <v>0</v>
          </cell>
        </row>
        <row r="2412">
          <cell r="A2412" t="str">
            <v>602110109</v>
          </cell>
          <cell r="B2412" t="str">
            <v>602110109 INFORMES DE LA CALIDAD DE LOS MATERIALES</v>
          </cell>
          <cell r="C2412">
            <v>0</v>
          </cell>
        </row>
        <row r="2413">
          <cell r="A2413" t="str">
            <v>602120000</v>
          </cell>
          <cell r="B2413" t="str">
            <v>602120000 CONDUCCION ESTRATEGICA</v>
          </cell>
          <cell r="C2413">
            <v>0</v>
          </cell>
        </row>
        <row r="2414">
          <cell r="A2414" t="str">
            <v>602120106</v>
          </cell>
          <cell r="B2414" t="str">
            <v>602120106 COORDINACION CON LOS MUNICIPIOS</v>
          </cell>
          <cell r="C2414">
            <v>0</v>
          </cell>
        </row>
        <row r="2415">
          <cell r="A2415" t="str">
            <v>602120503</v>
          </cell>
          <cell r="B2415" t="str">
            <v>602120503 IMPULSO DIRECTIVO A LA OPERACION</v>
          </cell>
          <cell r="C2415">
            <v>0</v>
          </cell>
        </row>
        <row r="2416">
          <cell r="A2416" t="str">
            <v>602120506</v>
          </cell>
          <cell r="B2416" t="str">
            <v>602120506 ACCIONES DE RESPALDO SOCIAL</v>
          </cell>
          <cell r="C2416">
            <v>0</v>
          </cell>
        </row>
        <row r="2417">
          <cell r="A2417" t="str">
            <v>602130000</v>
          </cell>
          <cell r="B2417" t="str">
            <v>602130000 CONTROL Y VIGILANCIA</v>
          </cell>
          <cell r="C2417">
            <v>0</v>
          </cell>
        </row>
        <row r="2418">
          <cell r="A2418" t="str">
            <v>602130103</v>
          </cell>
          <cell r="B2418" t="str">
            <v>602130103 DIFUSION DE LAS NORMAS GENERALES DE CONTROL INTERNO PUBLICADAS</v>
          </cell>
          <cell r="C2418">
            <v>0</v>
          </cell>
        </row>
        <row r="2419">
          <cell r="A2419" t="str">
            <v>602130106</v>
          </cell>
          <cell r="B2419" t="str">
            <v>602130106 CAPACITACION Y ASESORIA A DEPENDENCIAS Y ENTIDADES SOBRE LAS NORMAS GENERALES DE CONTROL INTERNO PUBLICADAS</v>
          </cell>
          <cell r="C2419">
            <v>0</v>
          </cell>
        </row>
        <row r="2420">
          <cell r="A2420" t="str">
            <v>602130503</v>
          </cell>
          <cell r="B2420" t="str">
            <v>602130503 SUPERVISION DE LA IMPLEMENTACION DE LAS NORMAS GENERALES DE CONTROL INTERNO</v>
          </cell>
          <cell r="C2420">
            <v>0</v>
          </cell>
        </row>
        <row r="2421">
          <cell r="A2421" t="str">
            <v>602130506</v>
          </cell>
          <cell r="B2421" t="str">
            <v>602130506 EVALUACION DE LA IMPLEMENTACION DE LAS NORMAS GENERALES DE CONTROL INTERNO</v>
          </cell>
          <cell r="C2421">
            <v>0</v>
          </cell>
        </row>
        <row r="2422">
          <cell r="A2422" t="str">
            <v>602130509</v>
          </cell>
          <cell r="B2422" t="str">
            <v>602130509 VALIDACION DE LA IMPLEMENTACION DE LAS NORMAS GENERALES DE CONTROL INTERNO</v>
          </cell>
          <cell r="C2422">
            <v>0</v>
          </cell>
        </row>
        <row r="2423">
          <cell r="A2423" t="str">
            <v>602140000</v>
          </cell>
          <cell r="B2423" t="str">
            <v>602140000 PROMOCION DE LA CULTURA DE TRANSPARENCIA Y RENDICION DE CUENTAS</v>
          </cell>
          <cell r="C2423">
            <v>0</v>
          </cell>
        </row>
        <row r="2424">
          <cell r="A2424" t="str">
            <v>602140103</v>
          </cell>
          <cell r="B2424" t="str">
            <v>602140103 FOMENTO DE PROMOCION Y DIFUSION</v>
          </cell>
          <cell r="C2424">
            <v>0</v>
          </cell>
        </row>
        <row r="2425">
          <cell r="A2425" t="str">
            <v>602150000</v>
          </cell>
          <cell r="B2425" t="str">
            <v>602150000 EFICIENCIA ADMINISTRATIVA</v>
          </cell>
          <cell r="C2425">
            <v>0</v>
          </cell>
        </row>
        <row r="2426">
          <cell r="A2426" t="str">
            <v>602150106</v>
          </cell>
          <cell r="B2426" t="str">
            <v>602150106 IMPLEMENTACION DE LAS CCXD</v>
          </cell>
          <cell r="C2426">
            <v>0</v>
          </cell>
        </row>
        <row r="2427">
          <cell r="A2427" t="str">
            <v>602150503</v>
          </cell>
          <cell r="B2427" t="str">
            <v>602150503 REVISIONES PREVENTIVAS A PROCESOS</v>
          </cell>
          <cell r="C2427">
            <v>0</v>
          </cell>
        </row>
        <row r="2428">
          <cell r="A2428" t="str">
            <v>602150506</v>
          </cell>
          <cell r="B2428" t="str">
            <v>602150506 ACCIONES DE MEJORA CONCERTADAS</v>
          </cell>
          <cell r="C2428">
            <v>0</v>
          </cell>
        </row>
        <row r="2429">
          <cell r="A2429" t="str">
            <v>602151006</v>
          </cell>
          <cell r="B2429" t="str">
            <v>602151006 REVISION A LOS PROCEDIMIENTOS DE CONTRATACION</v>
          </cell>
          <cell r="C2429">
            <v>0</v>
          </cell>
        </row>
        <row r="2430">
          <cell r="A2430" t="str">
            <v>602160000</v>
          </cell>
          <cell r="B2430" t="str">
            <v>602160000 INFORMACION EN LINEA</v>
          </cell>
          <cell r="C2430">
            <v>0</v>
          </cell>
        </row>
        <row r="2431">
          <cell r="A2431" t="str">
            <v>602160106</v>
          </cell>
          <cell r="B2431" t="str">
            <v>602160106 ENTREGA DE RESULTADOS DE EVALUACIONES EXTERNAS AL PORTAL UNICO DE TRANSPARENCIA</v>
          </cell>
          <cell r="C2431">
            <v>0</v>
          </cell>
        </row>
        <row r="2432">
          <cell r="A2432" t="str">
            <v>602170000</v>
          </cell>
          <cell r="B2432" t="str">
            <v>602170000 MEDIDAS DISCIPLINARIAS</v>
          </cell>
          <cell r="C2432">
            <v>0</v>
          </cell>
        </row>
        <row r="2433">
          <cell r="A2433" t="str">
            <v>602170103</v>
          </cell>
          <cell r="B2433" t="str">
            <v>602170103 TRAMITE DE QUEJA</v>
          </cell>
          <cell r="C2433">
            <v>0</v>
          </cell>
        </row>
        <row r="2434">
          <cell r="A2434" t="str">
            <v>602171003</v>
          </cell>
          <cell r="B2434" t="str">
            <v>602171003 INICIO DE PROCEDIMIENTO DE RESPONSABILIDAD ADMINISTRATIVA</v>
          </cell>
          <cell r="C2434">
            <v>0</v>
          </cell>
        </row>
        <row r="2435">
          <cell r="A2435" t="str">
            <v>602180000</v>
          </cell>
          <cell r="B2435" t="str">
            <v>602180000 PROFESIONALIZACION DE SERVIDORES PUBLICOS</v>
          </cell>
          <cell r="C2435">
            <v>0</v>
          </cell>
        </row>
        <row r="2436">
          <cell r="A2436" t="str">
            <v>602180109</v>
          </cell>
          <cell r="B2436" t="str">
            <v>602180109 SERVIDORES PUBLICOS CAPACITADOS</v>
          </cell>
          <cell r="C2436">
            <v>0</v>
          </cell>
        </row>
        <row r="2437">
          <cell r="A2437" t="str">
            <v>602180506</v>
          </cell>
          <cell r="B2437" t="str">
            <v>602180506 CURSOS IMPARTIDOS</v>
          </cell>
          <cell r="C2437">
            <v>0</v>
          </cell>
        </row>
        <row r="2438">
          <cell r="A2438" t="str">
            <v>602190000</v>
          </cell>
          <cell r="B2438" t="str">
            <v>602190000 REVISION DE NORMATIVIDAD</v>
          </cell>
          <cell r="C2438">
            <v>0</v>
          </cell>
        </row>
        <row r="2439">
          <cell r="A2439" t="str">
            <v>602190503</v>
          </cell>
          <cell r="B2439" t="str">
            <v>602190503 ANALISIS Y ODSERVACIONES</v>
          </cell>
          <cell r="C2439">
            <v>0</v>
          </cell>
        </row>
        <row r="2440">
          <cell r="A2440" t="str">
            <v>602200000</v>
          </cell>
          <cell r="B2440" t="str">
            <v>602200000 SERVICIOS A LA CIUDADANIA</v>
          </cell>
          <cell r="C2440">
            <v>0</v>
          </cell>
        </row>
        <row r="2441">
          <cell r="A2441" t="str">
            <v>602200303</v>
          </cell>
          <cell r="B2441" t="str">
            <v>602200303 ATENCION DE SOLICITUDES DE EXPEDICION DE CONSTANCIA</v>
          </cell>
          <cell r="C2441">
            <v>0</v>
          </cell>
        </row>
        <row r="2442">
          <cell r="A2442" t="str">
            <v>602230000</v>
          </cell>
          <cell r="B2442" t="str">
            <v>602230000 COMBATE A LA CORRUPCION</v>
          </cell>
          <cell r="C2442">
            <v>0</v>
          </cell>
        </row>
        <row r="2443">
          <cell r="A2443" t="str">
            <v>602230103</v>
          </cell>
          <cell r="B2443" t="str">
            <v>602230103 SISTEMA ESTATAL DE QUEJAS Y DENUNCIAS</v>
          </cell>
          <cell r="C2443">
            <v>0</v>
          </cell>
        </row>
        <row r="2444">
          <cell r="A2444" t="str">
            <v>602240000</v>
          </cell>
          <cell r="B2444" t="str">
            <v>602240000 IMPULSO A LA CONTRALORIA SOCIAL</v>
          </cell>
          <cell r="C2444">
            <v>0</v>
          </cell>
        </row>
        <row r="2445">
          <cell r="A2445" t="str">
            <v>602240503</v>
          </cell>
          <cell r="B2445" t="str">
            <v>602240503 CONCURSOS Y PREMIOS</v>
          </cell>
          <cell r="C2445">
            <v>0</v>
          </cell>
        </row>
        <row r="2446">
          <cell r="A2446" t="str">
            <v>602240509</v>
          </cell>
          <cell r="B2446" t="str">
            <v>602240509 VIGILANCIA DE CONTRALORIAS SOCIALES E INVERSION PUBLICA</v>
          </cell>
          <cell r="C2446">
            <v>0</v>
          </cell>
        </row>
        <row r="2447">
          <cell r="A2447" t="str">
            <v>602250000</v>
          </cell>
          <cell r="B2447" t="str">
            <v>602250000 FOMENTO A LA PARTICIPACION CIUDADANA</v>
          </cell>
          <cell r="C2447">
            <v>0</v>
          </cell>
        </row>
        <row r="2448">
          <cell r="A2448" t="str">
            <v>602250103</v>
          </cell>
          <cell r="B2448" t="str">
            <v>602250103 VERIFICACIONES</v>
          </cell>
          <cell r="C2448">
            <v>0</v>
          </cell>
        </row>
        <row r="2449">
          <cell r="A2449" t="str">
            <v>602250503</v>
          </cell>
          <cell r="B2449" t="str">
            <v>602250503 OPERATIVOS A LA CIUDADANIA</v>
          </cell>
          <cell r="C2449">
            <v>0</v>
          </cell>
        </row>
        <row r="2450">
          <cell r="A2450" t="str">
            <v>602250509</v>
          </cell>
          <cell r="B2450" t="str">
            <v>602250509 SOY HONESTO</v>
          </cell>
          <cell r="C2450">
            <v>0</v>
          </cell>
        </row>
        <row r="2451">
          <cell r="A2451" t="str">
            <v>602250512</v>
          </cell>
          <cell r="B2451" t="str">
            <v>602250512 BRIGADAS INFANTILES POR LA HONESTIDAD</v>
          </cell>
          <cell r="C2451">
            <v>0</v>
          </cell>
        </row>
        <row r="2452">
          <cell r="A2452" t="str">
            <v>603000000</v>
          </cell>
          <cell r="B2452" t="str">
            <v>603000000 MODERNIZACION ADMINISTRATIVA Y CALIDAD EN LA ATENCION A LOS CIUDADANOS</v>
          </cell>
          <cell r="C2452">
            <v>0</v>
          </cell>
        </row>
        <row r="2453">
          <cell r="A2453" t="str">
            <v>603030000</v>
          </cell>
          <cell r="B2453" t="str">
            <v>603030000 PROGRAMA DEL TRANSPORTE PUBLICO</v>
          </cell>
          <cell r="C2453">
            <v>0</v>
          </cell>
        </row>
        <row r="2454">
          <cell r="A2454" t="str">
            <v>603030103</v>
          </cell>
          <cell r="B2454" t="str">
            <v>603030103 CONCESIONES</v>
          </cell>
          <cell r="C2454">
            <v>0</v>
          </cell>
        </row>
        <row r="2455">
          <cell r="A2455" t="str">
            <v>603030106</v>
          </cell>
          <cell r="B2455" t="str">
            <v>603030106 INSPECCION</v>
          </cell>
          <cell r="C2455">
            <v>0</v>
          </cell>
        </row>
        <row r="2456">
          <cell r="A2456" t="str">
            <v>603031003</v>
          </cell>
          <cell r="B2456" t="str">
            <v>603031003 OTORGAMIENTO DE CREDENCIALES</v>
          </cell>
          <cell r="C2456">
            <v>0</v>
          </cell>
        </row>
        <row r="2457">
          <cell r="A2457" t="str">
            <v>603050000</v>
          </cell>
          <cell r="B2457" t="str">
            <v>603050000 PROGRAMA DE MODERNIZACION DEL PERIODICO OFICIAL</v>
          </cell>
          <cell r="C2457">
            <v>0</v>
          </cell>
        </row>
        <row r="2458">
          <cell r="A2458" t="str">
            <v>603050103</v>
          </cell>
          <cell r="B2458" t="str">
            <v>603050103 REGISTRO Y ARCHIVO DEL PERIODICO OFICIAL</v>
          </cell>
          <cell r="C2458">
            <v>0</v>
          </cell>
        </row>
        <row r="2459">
          <cell r="A2459" t="str">
            <v>603050106</v>
          </cell>
          <cell r="B2459" t="str">
            <v>603050106 ATENCION A LAS CONSULTAS DE INFORMACION</v>
          </cell>
          <cell r="C2459">
            <v>0</v>
          </cell>
        </row>
        <row r="2460">
          <cell r="A2460" t="str">
            <v>603060000</v>
          </cell>
          <cell r="B2460" t="str">
            <v>603060000 PROGRAMA DEL ARCHIVO HISTORICO</v>
          </cell>
          <cell r="C2460">
            <v>0</v>
          </cell>
        </row>
        <row r="2461">
          <cell r="A2461" t="str">
            <v>603060103</v>
          </cell>
          <cell r="B2461" t="str">
            <v>603060103 ORGANIZACION Y CLASIFICACION DEL ARCHIVO DE CONCENTRACION</v>
          </cell>
          <cell r="C2461">
            <v>0</v>
          </cell>
        </row>
        <row r="2462">
          <cell r="A2462" t="str">
            <v>603060112</v>
          </cell>
          <cell r="B2462" t="str">
            <v>603060112 TRAMITES Y SERVICIOS</v>
          </cell>
          <cell r="C2462">
            <v>0</v>
          </cell>
        </row>
        <row r="2463">
          <cell r="A2463" t="str">
            <v>603070000</v>
          </cell>
          <cell r="B2463" t="str">
            <v>603070000 PROGRAMA DE POLITICA POBLACIONAL</v>
          </cell>
          <cell r="C2463">
            <v>0</v>
          </cell>
        </row>
        <row r="2464">
          <cell r="A2464" t="str">
            <v>603070503</v>
          </cell>
          <cell r="B2464" t="str">
            <v>603070503 FOCALIZACION DE INFORMACION SOCIODEMOGRAFICA</v>
          </cell>
          <cell r="C2464">
            <v>0</v>
          </cell>
        </row>
        <row r="2465">
          <cell r="A2465" t="str">
            <v>603070506</v>
          </cell>
          <cell r="B2465" t="str">
            <v>603070506 DISEÑO E IMPRESION DE MATERIALES DIVERSOS</v>
          </cell>
          <cell r="C2465">
            <v>0</v>
          </cell>
        </row>
        <row r="2466">
          <cell r="A2466" t="str">
            <v>603080000</v>
          </cell>
          <cell r="B2466" t="str">
            <v>603080000 INFRAESTRUCTURA GUBERNAMENTAL</v>
          </cell>
          <cell r="C2466">
            <v>0</v>
          </cell>
        </row>
        <row r="2467">
          <cell r="A2467" t="str">
            <v>603080109</v>
          </cell>
          <cell r="B2467" t="str">
            <v>603080109 EJECUCION DE OBRA DE INFRAESTRUCTURA GUBERNAMENTAL</v>
          </cell>
          <cell r="C2467">
            <v>0</v>
          </cell>
        </row>
        <row r="2468">
          <cell r="A2468" t="str">
            <v>603080509</v>
          </cell>
          <cell r="B2468" t="str">
            <v>603080509 EJECUCION DE INFRAESTRUCTURA GUBERNAMENTAL.</v>
          </cell>
          <cell r="C2468">
            <v>0</v>
          </cell>
        </row>
        <row r="2469">
          <cell r="A2469" t="str">
            <v>606000000</v>
          </cell>
          <cell r="B2469" t="str">
            <v>606000000 COORDINACION Y COOPERACION INSTITUCIONAL CON OTROS PODERES Y ORDENES DE GOBIERNO</v>
          </cell>
          <cell r="C2469">
            <v>0</v>
          </cell>
        </row>
        <row r="2470">
          <cell r="A2470" t="str">
            <v>606010000</v>
          </cell>
          <cell r="B2470" t="str">
            <v>606010000 GENERACION DE UN ESCENARIO OPTIMO PARA LA GOBERNABILIDAD Y LEGISLACION</v>
          </cell>
          <cell r="C2470">
            <v>0</v>
          </cell>
        </row>
        <row r="2471">
          <cell r="A2471" t="str">
            <v>606010103</v>
          </cell>
          <cell r="B2471" t="str">
            <v>606010103 CONSTRUCCION DE ACUERDOS LEGISLATIVOS ENTRE SOCIEDAD Y GOBIERNO</v>
          </cell>
          <cell r="C2471">
            <v>0</v>
          </cell>
        </row>
        <row r="2472">
          <cell r="A2472" t="str">
            <v>606010106</v>
          </cell>
          <cell r="B2472" t="str">
            <v>606010106 ANALISIS Y EVALUACION DE LAS INICIATIVAS DE LEY PRESENTADOS</v>
          </cell>
          <cell r="C2472">
            <v>0</v>
          </cell>
        </row>
        <row r="2473">
          <cell r="A2473" t="str">
            <v>606030000</v>
          </cell>
          <cell r="B2473" t="str">
            <v>606030000 ACCION PUBLICA MUNICIPAL</v>
          </cell>
          <cell r="C2473">
            <v>0</v>
          </cell>
        </row>
        <row r="2474">
          <cell r="A2474" t="str">
            <v>606030103</v>
          </cell>
          <cell r="B2474" t="str">
            <v>606030103 PROMOCION EN LA PARTICIPACION DE LOS AYUNTAMIENTOS CON LAS ASOCIACIONES MUNICIPALISTAS</v>
          </cell>
          <cell r="C2474">
            <v>0</v>
          </cell>
        </row>
        <row r="2475">
          <cell r="A2475" t="str">
            <v>606030515</v>
          </cell>
          <cell r="B2475" t="str">
            <v>606030515 INCREMENTO EN LA GESTION DE CAPACIDADES INSTITUCIONALES DE LOS MUNICIPIOS</v>
          </cell>
          <cell r="C2475">
            <v>0</v>
          </cell>
        </row>
        <row r="2476">
          <cell r="A2476" t="str">
            <v>606031003</v>
          </cell>
          <cell r="B2476" t="str">
            <v>606031003 CAPACITACION DE LOS FUNCIONARIOS PUBLICOS MUNICIPALES</v>
          </cell>
          <cell r="C2476">
            <v>0</v>
          </cell>
        </row>
        <row r="2477">
          <cell r="A2477" t="str">
            <v>606040000</v>
          </cell>
          <cell r="B2477" t="str">
            <v>606040000 PROGRAMA PARA EL DESARROLLO DE LA ADMINISTRACION PUBLICA MUNICIPAL</v>
          </cell>
          <cell r="C2477">
            <v>0</v>
          </cell>
        </row>
        <row r="2478">
          <cell r="A2478" t="str">
            <v>606040103</v>
          </cell>
          <cell r="B2478" t="str">
            <v>606040103 DISEÑO PROGRAMA DE CAPACITACION DE FUNCIONARIOS PUBLICOS MUNICIPALES</v>
          </cell>
          <cell r="C2478">
            <v>0</v>
          </cell>
        </row>
        <row r="2479">
          <cell r="A2479" t="str">
            <v>606040106</v>
          </cell>
          <cell r="B2479" t="str">
            <v>606040106 DESARROLLO DE HABILIDADES DE FUNCIONARIOS PUBLICOS MUNICIPALES</v>
          </cell>
          <cell r="C2479">
            <v>0</v>
          </cell>
        </row>
        <row r="2480">
          <cell r="A2480" t="str">
            <v>606040109</v>
          </cell>
          <cell r="B2480" t="str">
            <v>606040109 ASISTENCIA TECNICA A FUNCIONARIOS PUBLICOS MUNICIPALES</v>
          </cell>
          <cell r="C2480">
            <v>0</v>
          </cell>
        </row>
        <row r="2481">
          <cell r="A2481" t="str">
            <v>606040503</v>
          </cell>
          <cell r="B2481" t="str">
            <v>606040503 CELEBRACION DE CONVENIOS INSTITUCIONALES</v>
          </cell>
          <cell r="C2481">
            <v>0</v>
          </cell>
        </row>
        <row r="2482">
          <cell r="A2482" t="str">
            <v>606040506</v>
          </cell>
          <cell r="B2482" t="str">
            <v>606040506 REALIZACION DE REUNIONES MENSUALES DE FUNCIONARIOS MUNICIPALES CON DEPENDECIAS FEDERALES Y ESTATALES</v>
          </cell>
          <cell r="C2482">
            <v>0</v>
          </cell>
        </row>
        <row r="2483">
          <cell r="A2483" t="str">
            <v>606041003</v>
          </cell>
          <cell r="B2483" t="str">
            <v>606041003 IMPULSO EN LA ADOPCION AL PROGRAMA FEDERAL AGENDA PARA EL DESARROLLO MUNICIPAL</v>
          </cell>
          <cell r="C2483">
            <v>0</v>
          </cell>
        </row>
        <row r="2484">
          <cell r="A2484" t="str">
            <v>606041006</v>
          </cell>
          <cell r="B2484" t="str">
            <v>606041006 APOYO EN ESTRATEGIAS PARA EL DESARROLLO INTEGRAL DE LOS MUNICIPIOS</v>
          </cell>
          <cell r="C2484">
            <v>0</v>
          </cell>
        </row>
        <row r="2485">
          <cell r="A2485" t="str">
            <v>606041503</v>
          </cell>
          <cell r="B2485" t="str">
            <v>606041503 DISEÑO DE SISTEMA ESTATAL DE INFORMACION MUNICIPAL</v>
          </cell>
          <cell r="C2485">
            <v>0</v>
          </cell>
        </row>
        <row r="2486">
          <cell r="A2486" t="str">
            <v>606041506</v>
          </cell>
          <cell r="B2486" t="str">
            <v>606041506 ALIMENTACION DE BASES DE DATOS</v>
          </cell>
          <cell r="C2486">
            <v>0</v>
          </cell>
        </row>
        <row r="2487">
          <cell r="A2487" t="str">
            <v>606041509</v>
          </cell>
          <cell r="B2487" t="str">
            <v>606041509 RECOPILACION DE INFORMACION PARA SISTEMA</v>
          </cell>
          <cell r="C2487">
            <v>0</v>
          </cell>
        </row>
        <row r="2488">
          <cell r="A2488" t="str">
            <v>606042003</v>
          </cell>
          <cell r="B2488" t="str">
            <v>606042003 ELABORACION DE LA NORMATIVIDAD INTERNA</v>
          </cell>
          <cell r="C2488">
            <v>0</v>
          </cell>
        </row>
        <row r="2489">
          <cell r="A2489" t="str">
            <v>606042006</v>
          </cell>
          <cell r="B2489" t="str">
            <v>606042006 CAPACITACION DE PERSONAL DEL INSTITUTO</v>
          </cell>
          <cell r="C2489">
            <v>0</v>
          </cell>
        </row>
        <row r="2490">
          <cell r="A2490" t="str">
            <v>606042009</v>
          </cell>
          <cell r="B2490" t="str">
            <v>606042009 MEJORAMIENTO DE LA COMUNICACION INTERNA</v>
          </cell>
          <cell r="C2490">
            <v>0</v>
          </cell>
        </row>
        <row r="2491">
          <cell r="A2491" t="str">
            <v>607000000</v>
          </cell>
          <cell r="B2491" t="str">
            <v>607000000 INSTITUCIONES ELECTORALES FUERTES E IMPARCIALES</v>
          </cell>
          <cell r="C2491">
            <v>0</v>
          </cell>
        </row>
        <row r="2492">
          <cell r="A2492" t="str">
            <v>607010000</v>
          </cell>
          <cell r="B2492" t="str">
            <v>607010000 AVANZAR EN LA DEMOCRACIA PARTICIPATIVA, ENTRE SOCIEDAD Y PARTIDOS POLITICOS</v>
          </cell>
          <cell r="C2492">
            <v>0</v>
          </cell>
        </row>
        <row r="2493">
          <cell r="A2493" t="str">
            <v>607010103</v>
          </cell>
          <cell r="B2493" t="str">
            <v>607010103 DESARROLLO DE PROCESOS ELECORALES</v>
          </cell>
          <cell r="C2493">
            <v>0</v>
          </cell>
        </row>
        <row r="2494">
          <cell r="A2494" t="str">
            <v>608000000</v>
          </cell>
          <cell r="B2494" t="str">
            <v>608000000 DIALOGO Y CONSTRUCCION DE CONCENSOS CON TODAS LAS FUERZAS POLITICAS</v>
          </cell>
          <cell r="C2494">
            <v>0</v>
          </cell>
        </row>
        <row r="2495">
          <cell r="A2495" t="str">
            <v>608010000</v>
          </cell>
          <cell r="B2495" t="str">
            <v>608010000 PROGRAMA PARA EL FORTALECIMIENTO DE LA GOBERNABILIDAD DEMOCRATICA Y LA PAZ SOCIAL</v>
          </cell>
          <cell r="C2495">
            <v>0</v>
          </cell>
        </row>
        <row r="2496">
          <cell r="A2496" t="str">
            <v>608010103</v>
          </cell>
          <cell r="B2496" t="str">
            <v>608010103 IMPLEMENTACION DE ESTRATEGIAS OPERATIVAS DE MITIGACION DE EMERGENCIAS Y DESASTRES</v>
          </cell>
          <cell r="C2496">
            <v>0</v>
          </cell>
        </row>
        <row r="2497">
          <cell r="A2497" t="str">
            <v>608010506</v>
          </cell>
          <cell r="B2497" t="str">
            <v>608010506 PROMOCION DE LA PREVENCION SOCIAL DEL DELITO</v>
          </cell>
          <cell r="C2497">
            <v>0</v>
          </cell>
        </row>
        <row r="2498">
          <cell r="A2498" t="str">
            <v>608010509</v>
          </cell>
          <cell r="B2498" t="str">
            <v>608010509 VINCULACION INTERINSTITUCIONAL EN MATERIA DE SEGURIDAD</v>
          </cell>
          <cell r="C2498">
            <v>0</v>
          </cell>
        </row>
        <row r="2499">
          <cell r="A2499" t="str">
            <v>608011003</v>
          </cell>
          <cell r="B2499" t="str">
            <v>608011003 CELEBRAR ACUERDOS CON LOS TRES ORDENES DE GOBIERNO Y LOS PODERES DEL ESTADO</v>
          </cell>
          <cell r="C2499">
            <v>0</v>
          </cell>
        </row>
        <row r="2500">
          <cell r="A2500" t="str">
            <v>608011009</v>
          </cell>
          <cell r="B2500" t="str">
            <v>608011009 IMPLEMENTAR CAMPAÑAS EN MATERIA DE POBLACION</v>
          </cell>
          <cell r="C2500">
            <v>0</v>
          </cell>
        </row>
        <row r="2501">
          <cell r="A2501" t="str">
            <v>608011012</v>
          </cell>
          <cell r="B2501" t="str">
            <v>608011012 REALIZAR EVENTOS CONMEMORATIVOS QUE PRESERVEN LA CULTURA CIVICA</v>
          </cell>
          <cell r="C2501">
            <v>0</v>
          </cell>
        </row>
        <row r="2502">
          <cell r="A2502" t="str">
            <v>608011015</v>
          </cell>
          <cell r="B2502" t="str">
            <v>608011015 FIESTAS PATRIAS</v>
          </cell>
          <cell r="C2502">
            <v>0</v>
          </cell>
        </row>
        <row r="2503">
          <cell r="A2503" t="str">
            <v>608011509</v>
          </cell>
          <cell r="B2503" t="str">
            <v>608011509 MEJORA DE LOS SERVICIOS DE TRANSPORTE</v>
          </cell>
          <cell r="C2503">
            <v>0</v>
          </cell>
        </row>
        <row r="2504">
          <cell r="A2504" t="str">
            <v>608011512</v>
          </cell>
          <cell r="B2504" t="str">
            <v>608011512 MEJORA DE LOS SERVICIOS DEL REGISTRO CIVIL</v>
          </cell>
          <cell r="C2504">
            <v>0</v>
          </cell>
        </row>
        <row r="2505">
          <cell r="A2505" t="str">
            <v>608011515</v>
          </cell>
          <cell r="B2505" t="str">
            <v>608011515 MEJORA DE LOS SERVICIOS DEL REGISTRO PUBLICO DE LA PROPIEDAD</v>
          </cell>
          <cell r="C2505">
            <v>0</v>
          </cell>
        </row>
        <row r="2506">
          <cell r="A2506" t="str">
            <v>608011521</v>
          </cell>
          <cell r="B2506" t="str">
            <v>608011521 MEJORA DEL PERIODICO OFICIAL</v>
          </cell>
          <cell r="C2506">
            <v>0</v>
          </cell>
        </row>
        <row r="2507">
          <cell r="A2507" t="str">
            <v>608020000</v>
          </cell>
          <cell r="B2507" t="str">
            <v>608020000 PROGRAMA DE COORDINACION ESTRATEGICA DE LAS ACTIVIDADES DEL EJECUTIVO</v>
          </cell>
          <cell r="C2507">
            <v>0</v>
          </cell>
        </row>
        <row r="2508">
          <cell r="A2508" t="str">
            <v>608020103</v>
          </cell>
          <cell r="B2508" t="str">
            <v>608020103 DIFUSION DE LAS DIFERENTES ACCIONES DE GOBIERNO</v>
          </cell>
          <cell r="C2508">
            <v>0</v>
          </cell>
        </row>
        <row r="2509">
          <cell r="A2509" t="str">
            <v>608020106</v>
          </cell>
          <cell r="B2509" t="str">
            <v>608020106 POSICIONAMIENTO DE LA IMAGEN QUE IDENTIFICA AL GOBIERNO DEL ESTADO</v>
          </cell>
          <cell r="C2509">
            <v>0</v>
          </cell>
        </row>
        <row r="2510">
          <cell r="A2510" t="str">
            <v>608020109</v>
          </cell>
          <cell r="B2510" t="str">
            <v>608020109 CONSTRUCCION DE BUENAS RELACIONES A PARTIR DE UNA PUBLICIDAD FAVORABLE DEL GOBERNADOR DEL ESTADO</v>
          </cell>
          <cell r="C2510">
            <v>0</v>
          </cell>
        </row>
        <row r="2511">
          <cell r="A2511" t="str">
            <v>608020112</v>
          </cell>
          <cell r="B2511" t="str">
            <v>608020112 RENDICION DE RESULTADOS DEL EJERCICIO DE RECURSOS PUBLICOS</v>
          </cell>
          <cell r="C2511">
            <v>0</v>
          </cell>
        </row>
        <row r="2512">
          <cell r="A2512" t="str">
            <v>608020501</v>
          </cell>
          <cell r="B2512" t="str">
            <v>608020501 DEFINIR ESTRATEGIAS ESTATALES</v>
          </cell>
          <cell r="C2512">
            <v>0</v>
          </cell>
        </row>
        <row r="2513">
          <cell r="A2513" t="str">
            <v>608020503</v>
          </cell>
          <cell r="B2513" t="str">
            <v>608020503 CONTROL DE LA AGENDA DEL EJECUTIVO</v>
          </cell>
          <cell r="C2513">
            <v>0</v>
          </cell>
        </row>
        <row r="2514">
          <cell r="A2514" t="str">
            <v>608020509</v>
          </cell>
          <cell r="B2514" t="str">
            <v>608020509 SEGUIMIENTO A LOS ACUERDOS, ORDENES Y COMPROMISOS DEL GOBERNADOR</v>
          </cell>
          <cell r="C2514">
            <v>0</v>
          </cell>
        </row>
        <row r="2515">
          <cell r="A2515" t="str">
            <v>608020515</v>
          </cell>
          <cell r="B2515" t="str">
            <v>608020515 DISPOSICION DE TRANSPORTE AEREO QUE FACILITE EL ACCESO A LAS ACCIONES DE GOBIERNO</v>
          </cell>
          <cell r="C2515">
            <v>0</v>
          </cell>
        </row>
        <row r="2516">
          <cell r="A2516" t="str">
            <v>608020518</v>
          </cell>
          <cell r="B2516" t="str">
            <v>608020518 COORDINACION DE ACCIONES DE SEGURIDAD,  PROTOCOLO, APOYO LOGISTICO Y OPERATIVIDAD EN LOS EVENTOS</v>
          </cell>
          <cell r="C2516">
            <v>0</v>
          </cell>
        </row>
        <row r="2517">
          <cell r="A2517" t="str">
            <v>608020521</v>
          </cell>
          <cell r="B2517" t="str">
            <v>608020521 SOCIALIZACION DE LA CONSTITUCION POLITICA DE DURANGO</v>
          </cell>
          <cell r="C2517">
            <v>0</v>
          </cell>
        </row>
        <row r="2518">
          <cell r="A2518" t="str">
            <v>608021003</v>
          </cell>
          <cell r="B2518" t="str">
            <v>608021003 SEGUIMIENTO AL EJERCICIO Y CONTROL DEL GASTO PUBLICO DEL DESPACHO DEL EJECUTIVO</v>
          </cell>
          <cell r="C2518">
            <v>0</v>
          </cell>
        </row>
        <row r="2519">
          <cell r="A2519" t="str">
            <v>608030000</v>
          </cell>
          <cell r="B2519" t="str">
            <v>608030000 PROGRAMA DE GOBERNABILIDAD Y CONSENSOS</v>
          </cell>
          <cell r="C2519">
            <v>0</v>
          </cell>
        </row>
        <row r="2520">
          <cell r="A2520" t="str">
            <v>608030103</v>
          </cell>
          <cell r="B2520" t="str">
            <v>608030103 CONCILIACION DE ACUERDOS</v>
          </cell>
          <cell r="C2520">
            <v>0</v>
          </cell>
        </row>
        <row r="2521">
          <cell r="A2521" t="str">
            <v>608030106</v>
          </cell>
          <cell r="B2521" t="str">
            <v>608030106 REALIZACIÓN DE ACTOS CÍVICOS</v>
          </cell>
          <cell r="C2521">
            <v>0</v>
          </cell>
        </row>
        <row r="2522">
          <cell r="A2522" t="str">
            <v>608030109</v>
          </cell>
          <cell r="B2522" t="str">
            <v>608030109 APOYO A ORGANIZACIONES</v>
          </cell>
          <cell r="C2522">
            <v>0</v>
          </cell>
        </row>
        <row r="2523">
          <cell r="A2523" t="str">
            <v>608030112</v>
          </cell>
          <cell r="B2523" t="str">
            <v>608030112 COORDINACION CON LOS OTROS PODERES DEL ESTADO Y LOS AYUNTAMIENTOS</v>
          </cell>
          <cell r="C2523">
            <v>0</v>
          </cell>
        </row>
        <row r="2524">
          <cell r="A2524" t="str">
            <v>608030115</v>
          </cell>
          <cell r="B2524" t="str">
            <v>608030115 FIESTAS PATRIAS</v>
          </cell>
          <cell r="C2524">
            <v>0</v>
          </cell>
        </row>
        <row r="2525">
          <cell r="A2525" t="str">
            <v>608030503</v>
          </cell>
          <cell r="B2525" t="str">
            <v>608030503 ACCIONES DE PREVENCIÓN SOCIAL</v>
          </cell>
          <cell r="C2525">
            <v>0</v>
          </cell>
        </row>
        <row r="2526">
          <cell r="A2526" t="str">
            <v>608030506</v>
          </cell>
          <cell r="B2526" t="str">
            <v>608030506 INFRAESTRUCTURA PARA PROMOVER LA PREVENCIÓN SOCIAL</v>
          </cell>
          <cell r="C2526">
            <v>0</v>
          </cell>
        </row>
        <row r="2527">
          <cell r="A2527" t="str">
            <v>608030509</v>
          </cell>
          <cell r="B2527" t="str">
            <v>608030509 COORDINACION CON INSTITUCIONES DE SEGURIDADPUBLICA</v>
          </cell>
          <cell r="C2527">
            <v>0</v>
          </cell>
        </row>
        <row r="2528">
          <cell r="A2528" t="str">
            <v>701000000</v>
          </cell>
          <cell r="B2528" t="str">
            <v>701000000 INFRAESTRUCTURA QUE ATRAIGA INVERSIONES Y MEJORE LA CALIDAD DE VIDA DE LOS CIUDADANOS.</v>
          </cell>
          <cell r="C2528">
            <v>0</v>
          </cell>
        </row>
        <row r="2529">
          <cell r="A2529" t="str">
            <v>701010000</v>
          </cell>
          <cell r="B2529" t="str">
            <v>701010000 INFRAESTRUCTURA ESTRATEGICA.</v>
          </cell>
          <cell r="C2529">
            <v>0</v>
          </cell>
        </row>
        <row r="2530">
          <cell r="A2530" t="str">
            <v>701010109</v>
          </cell>
          <cell r="B2530" t="str">
            <v>701010109 EJECUCION DE OBRA DE INFRAESTRUCTURA ESTRATEGICA.</v>
          </cell>
          <cell r="C2530">
            <v>0</v>
          </cell>
        </row>
        <row r="2531">
          <cell r="A2531" t="str">
            <v>701010509</v>
          </cell>
          <cell r="B2531" t="str">
            <v>701010509 EJECUCION DE INFRAESTRUCTURA ESTRATEGICA.</v>
          </cell>
          <cell r="C2531">
            <v>0</v>
          </cell>
        </row>
        <row r="2532">
          <cell r="A2532" t="str">
            <v>702000000</v>
          </cell>
          <cell r="B2532" t="str">
            <v>702000000 PROYECTOS DE INFRAESTRUCTURA QUE FORTALEZCAN EL DESARROLLO Y EL CRECIMIENTO DE DURANGO</v>
          </cell>
          <cell r="C2532">
            <v>0</v>
          </cell>
        </row>
        <row r="2533">
          <cell r="A2533" t="str">
            <v>702010000</v>
          </cell>
          <cell r="B2533" t="str">
            <v>702010000 INFRAESTRUCTURA ESTRATEGICA</v>
          </cell>
          <cell r="C2533">
            <v>0</v>
          </cell>
        </row>
        <row r="2534">
          <cell r="A2534" t="str">
            <v>702010503</v>
          </cell>
          <cell r="B2534" t="str">
            <v>702010503 DESARROLLO DEL PROYECTO EJECUTIVO DE INFRAESTRUCTURA CARRETERA DE ACUERDO A LAS NORMAS, ESPECIFICACIONES, REGLAMENTOS DE CONSTRUCCION</v>
          </cell>
          <cell r="C2534">
            <v>0</v>
          </cell>
        </row>
        <row r="2535">
          <cell r="A2535" t="str">
            <v>702010509</v>
          </cell>
          <cell r="B2535" t="str">
            <v>702010509 CONTRATACION DE OBRAS DE INFRAESTRUCTURA CARRETERA DE ACUERDO A LA NORMATIVIDAD APLICABLE</v>
          </cell>
          <cell r="C2535">
            <v>0</v>
          </cell>
        </row>
        <row r="2536">
          <cell r="A2536" t="str">
            <v>702011003</v>
          </cell>
          <cell r="B2536" t="str">
            <v>702011003 DESARROLLO DE PROYECTO EJECUTIVO DE OBRA  SOCIOCULTURAL, RECREATIVA Y DEPORTIVA DE ACUERDO A LAS NORMAS, ESPECIFICACIONES, REGLAMENTOS DE CONSTRUCCION Y PROYECTO ARQUITECTONICO</v>
          </cell>
          <cell r="C2536">
            <v>0</v>
          </cell>
        </row>
        <row r="2537">
          <cell r="A2537" t="str">
            <v>702020000</v>
          </cell>
          <cell r="B2537" t="str">
            <v>702020000 SERVICIOS AEREOS DEL GOBIERNO DEL ESTADO</v>
          </cell>
          <cell r="C2537">
            <v>0</v>
          </cell>
        </row>
        <row r="2538">
          <cell r="A2538" t="str">
            <v>702020109</v>
          </cell>
          <cell r="B2538" t="str">
            <v>702020109 GESTION ADMINISTRATIVA</v>
          </cell>
          <cell r="C2538">
            <v>0</v>
          </cell>
        </row>
        <row r="2539">
          <cell r="A2539" t="str">
            <v>702030000</v>
          </cell>
          <cell r="B2539" t="str">
            <v>702030000 CONSTRUCCION Y AMPLIACION DE CARRETERAS, CAMINOS Y PUENTES EN LA INFRAESTRUCTURA CARRETERA ESTATAL</v>
          </cell>
          <cell r="C2539">
            <v>0</v>
          </cell>
        </row>
        <row r="2540">
          <cell r="A2540" t="str">
            <v>702030106</v>
          </cell>
          <cell r="B2540" t="str">
            <v>702030106 CONTRATACION DE LA OBRA DE CONSTRUCCION Y AMPLIACION DE LA RED CARRETERA ESTATAL DE ACUERDO A LA NORMATIVIDAD APLICABLE</v>
          </cell>
          <cell r="C2540">
            <v>0</v>
          </cell>
        </row>
        <row r="2541">
          <cell r="A2541" t="str">
            <v>702030109</v>
          </cell>
          <cell r="B2541" t="str">
            <v>702030109 PROCESO DE LA OBRA DE CONSTRUCCION Y AMPLIACION DE LA RED CARRETERA ESTATAL CON CALIDAD, COSTOS Y TIEMPO ESTABLECIDOS</v>
          </cell>
          <cell r="C2541">
            <v>0</v>
          </cell>
        </row>
        <row r="2542">
          <cell r="A2542" t="str">
            <v>702040000</v>
          </cell>
          <cell r="B2542" t="str">
            <v>702040000 CONSTRUCCION Y AMPLIACION DE VIALIDADES URBANAS</v>
          </cell>
          <cell r="C2542">
            <v>0</v>
          </cell>
        </row>
        <row r="2543">
          <cell r="A2543" t="str">
            <v>702040109</v>
          </cell>
          <cell r="B2543" t="str">
            <v>702040109 PROCESO DE LA OBRA DE CONSTRUCCION Y/O AMPLACION DE LA RED VIAL URBANA Y SUB-URBANA CON CALIDAD, COSTOS Y TIEMPO ESTABLECIDOS</v>
          </cell>
          <cell r="C2543">
            <v>0</v>
          </cell>
        </row>
        <row r="2544">
          <cell r="A2544" t="str">
            <v>702050000</v>
          </cell>
          <cell r="B2544" t="str">
            <v>702050000 MODERNIZACION DE CARRETERAS, CAMINOS Y PUENTES EN LA INFRAESTRUCTURA CARRETERA ESTATAL</v>
          </cell>
          <cell r="C2544">
            <v>0</v>
          </cell>
        </row>
        <row r="2545">
          <cell r="A2545" t="str">
            <v>702050103</v>
          </cell>
          <cell r="B2545" t="str">
            <v>702050103 DESARROLLO DE PROYECTOS Y LEVANTAMIENTO EVALUACIONES, DIAGNOSTICOS, PETICIONES Y SU FACTIBILIDAD DE ACUERDO A LAS NORMAS, ESPECIFICACIONES, REGLAMENTOS, ETC</v>
          </cell>
          <cell r="C2545">
            <v>0</v>
          </cell>
        </row>
        <row r="2546">
          <cell r="A2546" t="str">
            <v>702050109</v>
          </cell>
          <cell r="B2546" t="str">
            <v>702050109 PROCESO DE LA OBRA DE MODERNIZACION DE LA RED CARRETERA ESTATAL CON CALIDAD, COSTOS Y TIEMPO ESTABLECIDOS</v>
          </cell>
          <cell r="C2546">
            <v>0</v>
          </cell>
        </row>
        <row r="2547">
          <cell r="A2547" t="str">
            <v>702050112</v>
          </cell>
          <cell r="B2547" t="str">
            <v>702050112 ENTREGA DE LA OBRA DE MODERNIZACION DE LA RED CARRETERA ESTATAL A LA DEPENDENCIA ENCARGADA DE SU OPERACION, REALIZADA EN CONDICIONES OPTIMAS DE OPERACION Y FUNCIONALIDAD ADECUADA</v>
          </cell>
          <cell r="C2547">
            <v>0</v>
          </cell>
        </row>
        <row r="2548">
          <cell r="A2548" t="str">
            <v>702060000</v>
          </cell>
          <cell r="B2548" t="str">
            <v>702060000 MODERNIZACION DE VIALIDADES URBANAS</v>
          </cell>
          <cell r="C2548">
            <v>0</v>
          </cell>
        </row>
        <row r="2549">
          <cell r="A2549" t="str">
            <v>702060109</v>
          </cell>
          <cell r="B2549" t="str">
            <v>702060109 PROCESO DE LA OBRA DE MODERNIZACION DE LA RED VIAL URBANA Y SUB-URBANA CON CALIDAD, COSTOS Y TIEMPO ESTABLECIDOS</v>
          </cell>
          <cell r="C2549">
            <v>0</v>
          </cell>
        </row>
        <row r="2550">
          <cell r="A2550" t="str">
            <v>702070000</v>
          </cell>
          <cell r="B2550" t="str">
            <v>702070000 CONSERVACION Y RECONSTRUCCION DE CAMINOS Y CARRETERAS</v>
          </cell>
          <cell r="C2550">
            <v>0</v>
          </cell>
        </row>
        <row r="2551">
          <cell r="A2551" t="str">
            <v>702070109</v>
          </cell>
          <cell r="B2551" t="str">
            <v>702070109 PROCESO DE LA OBRA DE CONSERVACION Y/O RECONSTRUCCION DE CAMINOS Y CARRETERAS CON CALIDAD, COSTOS Y TIEMPO ESTABLECIDOS</v>
          </cell>
          <cell r="C2551">
            <v>0</v>
          </cell>
        </row>
        <row r="2552">
          <cell r="A2552" t="str">
            <v>702070509</v>
          </cell>
          <cell r="B2552" t="str">
            <v>702070509 PROCESO DE LA OBRA DE CONSERVACION Y/O RECONSTRUCCION DE CAMINOS Y CARRETERAS CON CALIDAD, COSTOS Y TIEMPO ESTABLECIDOS</v>
          </cell>
          <cell r="C2552">
            <v>0</v>
          </cell>
        </row>
        <row r="2553">
          <cell r="A2553" t="str">
            <v>702071009</v>
          </cell>
          <cell r="B2553" t="str">
            <v>702071009 PROCESO DE LA OBRA DE CONSERVACION Y/O RECONSTRUCCION DE CAMINOS Y CARRETERAS CON CALIDAD, COSTOS Y TIEMPO ESTABLECIDOS</v>
          </cell>
          <cell r="C2553">
            <v>0</v>
          </cell>
        </row>
        <row r="2554">
          <cell r="A2554" t="str">
            <v>702080000</v>
          </cell>
          <cell r="B2554" t="str">
            <v>702080000 CONSERVACION Y RECONSTRUCCION DE VIALIDADES URBANAS</v>
          </cell>
          <cell r="C2554">
            <v>0</v>
          </cell>
        </row>
        <row r="2555">
          <cell r="A2555" t="str">
            <v>702080109</v>
          </cell>
          <cell r="B2555" t="str">
            <v>702080109 PROCESO DE LA OBRA DE CONSERVACION, REHABILITACION Y/O RECONSTRUCCION DE VIALIDADES CON CALIDAD, COSTOS Y TIEMPO ESTABLECIDOS</v>
          </cell>
          <cell r="C2555">
            <v>0</v>
          </cell>
        </row>
        <row r="2556">
          <cell r="A2556" t="str">
            <v>702080509</v>
          </cell>
          <cell r="B2556" t="str">
            <v>702080509 PROCESO DE LA OBRA DE CONSERVACION, REHABILITACION Y/O RECONSTRUCCION DE VIALIDADES CON CALIDAD, COSTOS Y TIEMPO ESTABLECIDOS</v>
          </cell>
          <cell r="C2556">
            <v>0</v>
          </cell>
        </row>
        <row r="2557">
          <cell r="A2557" t="str">
            <v>702081009</v>
          </cell>
          <cell r="B2557" t="str">
            <v>702081009 PROCESO DE LA OBRA DE CONSERVACION, REHABILITACION Y/O RECONSTRUCCION DE VIALIDADES CON CALIDAD, COSTOS Y TIEMPO ESTABLECIDOS</v>
          </cell>
          <cell r="C2557">
            <v>0</v>
          </cell>
        </row>
        <row r="2558">
          <cell r="A2558" t="str">
            <v>702090000</v>
          </cell>
          <cell r="B2558" t="str">
            <v>702090000 PROYECTOS DE CONSTRUCCION, AMPLIACION Y MODERNIZACION DE LA RED CARRETERA ESTATAL Y DE LA RED VIALIDADES URBANAS</v>
          </cell>
          <cell r="C2558">
            <v>0</v>
          </cell>
        </row>
        <row r="2559">
          <cell r="A2559" t="str">
            <v>702090109</v>
          </cell>
          <cell r="B2559" t="str">
            <v>702090109 PROCESO DE LOS PROYECTOS DE OBRAS DE CONSTRUCCION, AMPLIACION Y MODERNIZACION DE LA RED CARRETERA ESTATAL Y DE LA RED VIALIDADES URBANAS CON CALIDAD, COSTOS Y TIEMPO ESTABLECIDOS</v>
          </cell>
          <cell r="C2559">
            <v>0</v>
          </cell>
        </row>
        <row r="2560">
          <cell r="A2560" t="str">
            <v>702100000</v>
          </cell>
          <cell r="B2560" t="str">
            <v>702100000 AFECTACIONES DE CAMINOS Y VIALIDADES</v>
          </cell>
          <cell r="C2560">
            <v>0</v>
          </cell>
        </row>
        <row r="2561">
          <cell r="A2561" t="str">
            <v>702100106</v>
          </cell>
          <cell r="B2561" t="str">
            <v>702100106 TRAMITES DE LIBERACION</v>
          </cell>
          <cell r="C2561">
            <v>0</v>
          </cell>
        </row>
        <row r="2562">
          <cell r="A2562" t="str">
            <v>702100109</v>
          </cell>
          <cell r="B2562" t="str">
            <v>702100109 PROCEDIMIENTO DE LIQUIDACION DE AFECTACIONES</v>
          </cell>
          <cell r="C2562">
            <v>0</v>
          </cell>
        </row>
        <row r="2563">
          <cell r="A2563" t="str">
            <v>702110000</v>
          </cell>
          <cell r="B2563" t="str">
            <v>702110000 GESTION, TRAMITE Y SEGUIMIENTO DE AUTORIZACIONES DE IMPACTOS AMBIENTALES Y DE CAMBIOS DE USO DE SUELO PARA LA INFRAESTRUCTURA CARRETERA ESTATAL</v>
          </cell>
          <cell r="C2563">
            <v>0</v>
          </cell>
        </row>
        <row r="2564">
          <cell r="A2564" t="str">
            <v>702110109</v>
          </cell>
          <cell r="B2564" t="str">
            <v>702110109 PROCESO DE LA OBRA ESTUDIOS DE IMPACTO AMBIENTAL Y CAMBIOS DE USO DE SUELO CON CALIDAD, COSTOS Y TIEMPO ESTABLECIDOS</v>
          </cell>
          <cell r="C2564">
            <v>0</v>
          </cell>
        </row>
        <row r="2565">
          <cell r="A2565" t="str">
            <v>702120000</v>
          </cell>
          <cell r="B2565" t="str">
            <v>702120000 INFRAESTRUCTURA TURISTICA</v>
          </cell>
          <cell r="C2565">
            <v>0</v>
          </cell>
        </row>
        <row r="2566">
          <cell r="A2566" t="str">
            <v>702120109</v>
          </cell>
          <cell r="B2566" t="str">
            <v>702120109 EJECUCION DE OBRA DE INFRAESTRUCTURA TURISTICA.</v>
          </cell>
          <cell r="C2566">
            <v>0</v>
          </cell>
        </row>
        <row r="2567">
          <cell r="A2567" t="str">
            <v>702120509</v>
          </cell>
          <cell r="B2567" t="str">
            <v>702120509 EJECUCION DE INFRAESTRUCTURA TURISTICA..</v>
          </cell>
          <cell r="C2567">
            <v>0</v>
          </cell>
        </row>
      </sheetData>
      <sheetData sheetId="5"/>
      <sheetData sheetId="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S317"/>
  <sheetViews>
    <sheetView showGridLines="0" tabSelected="1" view="pageBreakPreview" zoomScaleNormal="130" zoomScaleSheetLayoutView="100" workbookViewId="0">
      <selection activeCell="B1" sqref="B1:C1"/>
    </sheetView>
  </sheetViews>
  <sheetFormatPr baseColWidth="10" defaultColWidth="11.42578125" defaultRowHeight="15" x14ac:dyDescent="0.25"/>
  <cols>
    <col min="1" max="1" width="1" customWidth="1"/>
    <col min="2" max="2" width="91" style="5" bestFit="1" customWidth="1"/>
    <col min="3" max="3" width="16.85546875" style="4" customWidth="1"/>
    <col min="4" max="4" width="2.140625" style="4" customWidth="1"/>
    <col min="5" max="5" width="1.7109375" style="3" hidden="1" customWidth="1"/>
    <col min="6" max="6" width="2.5703125" style="3" hidden="1" customWidth="1"/>
    <col min="7" max="7" width="4.140625" style="3" hidden="1" customWidth="1"/>
    <col min="8" max="8" width="8.5703125" style="3" hidden="1" customWidth="1"/>
    <col min="9" max="10" width="17.140625" style="2" hidden="1" customWidth="1"/>
    <col min="11" max="11" width="22.85546875" style="1" hidden="1" customWidth="1"/>
    <col min="12" max="12" width="17.28515625" hidden="1" customWidth="1"/>
    <col min="13" max="13" width="1.5703125" hidden="1" customWidth="1"/>
    <col min="14" max="14" width="0" hidden="1" customWidth="1"/>
    <col min="15" max="15" width="13.42578125" hidden="1" customWidth="1"/>
    <col min="16" max="16" width="10.85546875" hidden="1" customWidth="1"/>
    <col min="17" max="18" width="15.42578125" hidden="1" customWidth="1"/>
  </cols>
  <sheetData>
    <row r="1" spans="1:18" x14ac:dyDescent="0.25">
      <c r="B1" s="57"/>
      <c r="C1" s="57"/>
      <c r="D1" s="56"/>
    </row>
    <row r="2" spans="1:18" ht="15.75" thickBot="1" x14ac:dyDescent="0.3">
      <c r="C2" s="9"/>
      <c r="D2" s="9"/>
      <c r="I2" s="16"/>
      <c r="J2" s="16"/>
      <c r="K2" s="3"/>
      <c r="O2" s="8">
        <f>O3-C6</f>
        <v>-4665400177</v>
      </c>
      <c r="P2" s="8">
        <f>O2-C18</f>
        <v>-4677003730</v>
      </c>
      <c r="Q2" s="8">
        <f>P3-P4</f>
        <v>-4677028430</v>
      </c>
      <c r="R2" s="8">
        <f>Q4-Q5</f>
        <v>-4677231254</v>
      </c>
    </row>
    <row r="3" spans="1:18" ht="15.75" thickBot="1" x14ac:dyDescent="0.3">
      <c r="B3" s="52" t="s">
        <v>551</v>
      </c>
      <c r="C3" s="54"/>
      <c r="D3" s="53"/>
      <c r="I3" s="16"/>
      <c r="J3" s="16"/>
      <c r="K3" s="3"/>
      <c r="O3" s="55">
        <v>31154372639</v>
      </c>
      <c r="P3" s="8">
        <f>P2-500</f>
        <v>-4677004230</v>
      </c>
      <c r="Q3">
        <v>137128</v>
      </c>
      <c r="R3">
        <v>1200</v>
      </c>
    </row>
    <row r="4" spans="1:18" ht="15.75" thickBot="1" x14ac:dyDescent="0.3">
      <c r="B4" s="52" t="s">
        <v>550</v>
      </c>
      <c r="C4" s="54"/>
      <c r="D4" s="53"/>
      <c r="I4" s="16"/>
      <c r="J4" s="16"/>
      <c r="K4" s="16" t="e">
        <f>GETPIVOTDATA("Suma de 41_TOTAL",#REF!)</f>
        <v>#REF!</v>
      </c>
      <c r="L4" s="8" t="e">
        <f>C6-K4</f>
        <v>#REF!</v>
      </c>
      <c r="P4">
        <v>24200</v>
      </c>
      <c r="Q4" s="8">
        <f>Q2-Q3</f>
        <v>-4677165558</v>
      </c>
      <c r="R4" s="8">
        <f>R2-R3</f>
        <v>-4677232454</v>
      </c>
    </row>
    <row r="5" spans="1:18" ht="15.75" thickBot="1" x14ac:dyDescent="0.3">
      <c r="A5" s="9"/>
      <c r="B5" s="52" t="s">
        <v>549</v>
      </c>
      <c r="C5" s="52" t="s">
        <v>548</v>
      </c>
      <c r="D5" s="51"/>
      <c r="E5" s="6" t="s">
        <v>547</v>
      </c>
      <c r="F5" s="6"/>
      <c r="G5" s="6"/>
      <c r="H5" s="6"/>
      <c r="I5" s="16"/>
      <c r="J5" s="16"/>
      <c r="K5" s="3"/>
      <c r="Q5">
        <v>65696</v>
      </c>
    </row>
    <row r="6" spans="1:18" ht="15.75" thickBot="1" x14ac:dyDescent="0.3">
      <c r="A6" s="9"/>
      <c r="B6" s="50" t="s">
        <v>546</v>
      </c>
      <c r="C6" s="49">
        <v>35819772816</v>
      </c>
      <c r="D6" s="48"/>
      <c r="E6" s="6"/>
      <c r="F6" s="6"/>
      <c r="G6" s="6"/>
      <c r="H6" s="6"/>
      <c r="I6" s="16">
        <v>33274690848</v>
      </c>
      <c r="J6" s="16">
        <f t="shared" ref="J6:J69" si="0">I6-C6</f>
        <v>-2545081968</v>
      </c>
      <c r="K6" s="3"/>
    </row>
    <row r="7" spans="1:18" s="24" customFormat="1" ht="15.75" customHeight="1" thickBot="1" x14ac:dyDescent="0.3">
      <c r="A7" s="32"/>
      <c r="B7" s="31" t="s">
        <v>545</v>
      </c>
      <c r="C7" s="30">
        <v>13527374738</v>
      </c>
      <c r="D7" s="29"/>
      <c r="E7" s="28">
        <f t="shared" ref="E7:E54" si="1">SUM(C7:C7)</f>
        <v>13527374738</v>
      </c>
      <c r="F7" s="27">
        <f t="shared" ref="F7:F54" si="2">IF(E7=0,"",IF(ISBLANK(B7)=FALSE,1,0))</f>
        <v>1</v>
      </c>
      <c r="G7" s="27" t="str">
        <f t="shared" ref="G7:G18" si="3">IF(F7=1,LEFT(B7,1),"")</f>
        <v>S</v>
      </c>
      <c r="H7" s="27" t="str">
        <f t="shared" ref="H7:H18" si="4">IF(F7=1,LEFT(B7,2),"")</f>
        <v>Se</v>
      </c>
      <c r="I7" s="46">
        <v>13454115582</v>
      </c>
      <c r="J7" s="16">
        <f t="shared" si="0"/>
        <v>-73259156</v>
      </c>
      <c r="K7" s="45"/>
      <c r="O7" s="24" t="s">
        <v>544</v>
      </c>
    </row>
    <row r="8" spans="1:18" ht="15.75" customHeight="1" thickBot="1" x14ac:dyDescent="0.3">
      <c r="A8" s="9"/>
      <c r="B8" s="20" t="s">
        <v>543</v>
      </c>
      <c r="C8" s="17">
        <v>6086185410</v>
      </c>
      <c r="D8" s="13"/>
      <c r="E8" s="12">
        <f t="shared" si="1"/>
        <v>6086185410</v>
      </c>
      <c r="F8" s="6">
        <f t="shared" si="2"/>
        <v>1</v>
      </c>
      <c r="G8" s="6" t="str">
        <f t="shared" si="3"/>
        <v>R</v>
      </c>
      <c r="H8" s="6" t="str">
        <f t="shared" si="4"/>
        <v>Re</v>
      </c>
      <c r="I8" s="16">
        <v>6024945280</v>
      </c>
      <c r="J8" s="16">
        <f t="shared" si="0"/>
        <v>-61240130</v>
      </c>
      <c r="K8" s="47">
        <f>SUM(C9:C10)</f>
        <v>6086185410</v>
      </c>
      <c r="L8" t="b">
        <f t="shared" ref="L8:L54" si="5">C8=K8</f>
        <v>1</v>
      </c>
      <c r="P8" t="s">
        <v>542</v>
      </c>
    </row>
    <row r="9" spans="1:18" ht="15.75" customHeight="1" thickBot="1" x14ac:dyDescent="0.3">
      <c r="A9" s="9"/>
      <c r="B9" s="18" t="s">
        <v>541</v>
      </c>
      <c r="C9" s="17">
        <v>6086185410</v>
      </c>
      <c r="D9" s="13"/>
      <c r="E9" s="12">
        <f t="shared" si="1"/>
        <v>6086185410</v>
      </c>
      <c r="F9" s="6">
        <f t="shared" si="2"/>
        <v>1</v>
      </c>
      <c r="G9" s="6" t="str">
        <f t="shared" si="3"/>
        <v>S</v>
      </c>
      <c r="H9" s="6" t="str">
        <f t="shared" si="4"/>
        <v>Su</v>
      </c>
      <c r="I9" s="16">
        <v>6024945280</v>
      </c>
      <c r="J9" s="16">
        <f t="shared" si="0"/>
        <v>-61240130</v>
      </c>
      <c r="K9" s="3"/>
      <c r="L9" t="b">
        <f t="shared" si="5"/>
        <v>0</v>
      </c>
      <c r="Q9" t="s">
        <v>540</v>
      </c>
    </row>
    <row r="10" spans="1:18" ht="15.75" customHeight="1" thickBot="1" x14ac:dyDescent="0.3">
      <c r="A10" s="9"/>
      <c r="B10" s="18" t="s">
        <v>539</v>
      </c>
      <c r="C10" s="17">
        <v>0</v>
      </c>
      <c r="D10" s="13"/>
      <c r="E10" s="12">
        <f t="shared" si="1"/>
        <v>0</v>
      </c>
      <c r="F10" s="6" t="str">
        <f t="shared" si="2"/>
        <v/>
      </c>
      <c r="G10" s="6" t="str">
        <f t="shared" si="3"/>
        <v/>
      </c>
      <c r="H10" s="6" t="str">
        <f t="shared" si="4"/>
        <v/>
      </c>
      <c r="I10" s="16">
        <v>0</v>
      </c>
      <c r="J10" s="16">
        <f t="shared" si="0"/>
        <v>0</v>
      </c>
      <c r="K10" s="3"/>
      <c r="L10" t="b">
        <f t="shared" si="5"/>
        <v>1</v>
      </c>
      <c r="Q10" t="s">
        <v>538</v>
      </c>
    </row>
    <row r="11" spans="1:18" ht="15.75" customHeight="1" thickBot="1" x14ac:dyDescent="0.3">
      <c r="A11" s="9"/>
      <c r="B11" s="20" t="s">
        <v>537</v>
      </c>
      <c r="C11" s="17">
        <v>180603409</v>
      </c>
      <c r="D11" s="13"/>
      <c r="E11" s="12">
        <f t="shared" si="1"/>
        <v>180603409</v>
      </c>
      <c r="F11" s="6">
        <f t="shared" si="2"/>
        <v>1</v>
      </c>
      <c r="G11" s="6" t="str">
        <f t="shared" si="3"/>
        <v>R</v>
      </c>
      <c r="H11" s="6" t="str">
        <f t="shared" si="4"/>
        <v>Re</v>
      </c>
      <c r="I11" s="16">
        <v>132199113</v>
      </c>
      <c r="J11" s="16">
        <f t="shared" si="0"/>
        <v>-48404296</v>
      </c>
      <c r="K11" s="47">
        <f>SUM(C12:C13)</f>
        <v>180603409</v>
      </c>
      <c r="L11" t="b">
        <f t="shared" si="5"/>
        <v>1</v>
      </c>
      <c r="P11" t="s">
        <v>536</v>
      </c>
    </row>
    <row r="12" spans="1:18" ht="15.75" customHeight="1" thickBot="1" x14ac:dyDescent="0.3">
      <c r="A12" s="9"/>
      <c r="B12" s="34" t="s">
        <v>535</v>
      </c>
      <c r="C12" s="17">
        <v>137068747</v>
      </c>
      <c r="D12" s="13"/>
      <c r="E12" s="12">
        <f t="shared" si="1"/>
        <v>137068747</v>
      </c>
      <c r="F12" s="6">
        <f t="shared" si="2"/>
        <v>1</v>
      </c>
      <c r="G12" s="6" t="str">
        <f t="shared" si="3"/>
        <v>H</v>
      </c>
      <c r="H12" s="6" t="str">
        <f t="shared" si="4"/>
        <v>Ho</v>
      </c>
      <c r="I12" s="16">
        <v>114068032</v>
      </c>
      <c r="J12" s="16">
        <f t="shared" si="0"/>
        <v>-23000715</v>
      </c>
      <c r="K12" s="3"/>
      <c r="L12" t="b">
        <f t="shared" si="5"/>
        <v>0</v>
      </c>
      <c r="Q12" t="s">
        <v>534</v>
      </c>
    </row>
    <row r="13" spans="1:18" ht="15.75" customHeight="1" thickBot="1" x14ac:dyDescent="0.3">
      <c r="A13" s="9"/>
      <c r="B13" s="34" t="s">
        <v>533</v>
      </c>
      <c r="C13" s="17">
        <v>43534662</v>
      </c>
      <c r="D13" s="13"/>
      <c r="E13" s="12">
        <f t="shared" si="1"/>
        <v>43534662</v>
      </c>
      <c r="F13" s="6">
        <f t="shared" si="2"/>
        <v>1</v>
      </c>
      <c r="G13" s="6" t="str">
        <f t="shared" si="3"/>
        <v>S</v>
      </c>
      <c r="H13" s="6" t="str">
        <f t="shared" si="4"/>
        <v>Su</v>
      </c>
      <c r="I13" s="16">
        <v>18131081</v>
      </c>
      <c r="J13" s="16">
        <f t="shared" si="0"/>
        <v>-25403581</v>
      </c>
      <c r="K13" s="3"/>
      <c r="L13" t="b">
        <f t="shared" si="5"/>
        <v>0</v>
      </c>
      <c r="Q13" t="s">
        <v>532</v>
      </c>
    </row>
    <row r="14" spans="1:18" ht="15.75" customHeight="1" thickBot="1" x14ac:dyDescent="0.3">
      <c r="A14" s="9"/>
      <c r="B14" s="20" t="s">
        <v>531</v>
      </c>
      <c r="C14" s="17">
        <v>1969636363</v>
      </c>
      <c r="D14" s="13"/>
      <c r="E14" s="12">
        <f t="shared" si="1"/>
        <v>1969636363</v>
      </c>
      <c r="F14" s="6">
        <f t="shared" si="2"/>
        <v>1</v>
      </c>
      <c r="G14" s="6" t="str">
        <f t="shared" si="3"/>
        <v>R</v>
      </c>
      <c r="H14" s="6" t="str">
        <f t="shared" si="4"/>
        <v>Re</v>
      </c>
      <c r="I14" s="16">
        <v>1912064416</v>
      </c>
      <c r="J14" s="16">
        <f t="shared" si="0"/>
        <v>-57571947</v>
      </c>
      <c r="K14" s="47">
        <f>SUM(C15:C19)</f>
        <v>1969636363</v>
      </c>
      <c r="L14" t="b">
        <f t="shared" si="5"/>
        <v>1</v>
      </c>
      <c r="P14" t="s">
        <v>530</v>
      </c>
    </row>
    <row r="15" spans="1:18" ht="15.75" customHeight="1" thickBot="1" x14ac:dyDescent="0.3">
      <c r="A15" s="9"/>
      <c r="B15" s="18" t="s">
        <v>529</v>
      </c>
      <c r="C15" s="17">
        <v>184655966</v>
      </c>
      <c r="D15" s="13"/>
      <c r="E15" s="12">
        <f t="shared" si="1"/>
        <v>184655966</v>
      </c>
      <c r="F15" s="6">
        <f t="shared" si="2"/>
        <v>1</v>
      </c>
      <c r="G15" s="6" t="str">
        <f t="shared" si="3"/>
        <v>P</v>
      </c>
      <c r="H15" s="6" t="str">
        <f t="shared" si="4"/>
        <v>Pr</v>
      </c>
      <c r="I15" s="16">
        <v>144127923</v>
      </c>
      <c r="J15" s="16">
        <f t="shared" si="0"/>
        <v>-40528043</v>
      </c>
      <c r="L15" t="b">
        <f t="shared" si="5"/>
        <v>0</v>
      </c>
      <c r="Q15" t="s">
        <v>528</v>
      </c>
    </row>
    <row r="16" spans="1:18" ht="15.75" customHeight="1" thickBot="1" x14ac:dyDescent="0.3">
      <c r="A16" s="9"/>
      <c r="B16" s="18" t="s">
        <v>527</v>
      </c>
      <c r="C16" s="17">
        <v>1681538638</v>
      </c>
      <c r="D16" s="13"/>
      <c r="E16" s="12">
        <f t="shared" si="1"/>
        <v>1681538638</v>
      </c>
      <c r="F16" s="6">
        <f t="shared" si="2"/>
        <v>1</v>
      </c>
      <c r="G16" s="6" t="str">
        <f t="shared" si="3"/>
        <v>P</v>
      </c>
      <c r="H16" s="6" t="str">
        <f t="shared" si="4"/>
        <v>Pr</v>
      </c>
      <c r="I16" s="16">
        <v>1673968930</v>
      </c>
      <c r="J16" s="16">
        <f t="shared" si="0"/>
        <v>-7569708</v>
      </c>
      <c r="K16" s="3"/>
      <c r="L16" t="b">
        <f t="shared" si="5"/>
        <v>0</v>
      </c>
      <c r="Q16" t="s">
        <v>526</v>
      </c>
    </row>
    <row r="17" spans="1:17" ht="15.75" customHeight="1" thickBot="1" x14ac:dyDescent="0.3">
      <c r="A17" s="9"/>
      <c r="B17" s="18" t="s">
        <v>525</v>
      </c>
      <c r="C17" s="17">
        <v>86076092</v>
      </c>
      <c r="D17" s="13"/>
      <c r="E17" s="12">
        <f t="shared" si="1"/>
        <v>86076092</v>
      </c>
      <c r="F17" s="6">
        <f t="shared" si="2"/>
        <v>1</v>
      </c>
      <c r="G17" s="6" t="str">
        <f t="shared" si="3"/>
        <v>C</v>
      </c>
      <c r="H17" s="6" t="str">
        <f t="shared" si="4"/>
        <v>Co</v>
      </c>
      <c r="I17" s="16">
        <v>78025980</v>
      </c>
      <c r="J17" s="16">
        <f t="shared" si="0"/>
        <v>-8050112</v>
      </c>
      <c r="K17" s="3"/>
      <c r="L17" t="b">
        <f t="shared" si="5"/>
        <v>0</v>
      </c>
      <c r="Q17" t="s">
        <v>524</v>
      </c>
    </row>
    <row r="18" spans="1:17" ht="15.75" customHeight="1" thickBot="1" x14ac:dyDescent="0.3">
      <c r="A18" s="9"/>
      <c r="B18" s="18" t="s">
        <v>523</v>
      </c>
      <c r="C18" s="17">
        <v>11603553</v>
      </c>
      <c r="D18" s="13"/>
      <c r="E18" s="12">
        <f t="shared" si="1"/>
        <v>11603553</v>
      </c>
      <c r="F18" s="6">
        <f t="shared" si="2"/>
        <v>1</v>
      </c>
      <c r="G18" s="6" t="str">
        <f t="shared" si="3"/>
        <v>H</v>
      </c>
      <c r="H18" s="6" t="str">
        <f t="shared" si="4"/>
        <v>Ho</v>
      </c>
      <c r="I18" s="16">
        <v>11286000</v>
      </c>
      <c r="J18" s="16">
        <f t="shared" si="0"/>
        <v>-317553</v>
      </c>
      <c r="K18" s="3"/>
      <c r="L18" t="b">
        <f t="shared" si="5"/>
        <v>0</v>
      </c>
      <c r="Q18" s="38" t="s">
        <v>522</v>
      </c>
    </row>
    <row r="19" spans="1:17" ht="15.75" customHeight="1" thickBot="1" x14ac:dyDescent="0.3">
      <c r="A19" s="9"/>
      <c r="B19" s="18" t="s">
        <v>521</v>
      </c>
      <c r="C19" s="17">
        <v>5762114</v>
      </c>
      <c r="D19" s="13"/>
      <c r="E19" s="12">
        <f t="shared" si="1"/>
        <v>5762114</v>
      </c>
      <c r="F19" s="6">
        <f t="shared" si="2"/>
        <v>1</v>
      </c>
      <c r="G19" s="6"/>
      <c r="H19" s="6"/>
      <c r="I19" s="16">
        <v>4655583</v>
      </c>
      <c r="J19" s="16">
        <f t="shared" si="0"/>
        <v>-1106531</v>
      </c>
      <c r="K19" s="3"/>
      <c r="L19" t="b">
        <f t="shared" si="5"/>
        <v>0</v>
      </c>
      <c r="Q19" t="s">
        <v>520</v>
      </c>
    </row>
    <row r="20" spans="1:17" ht="15.75" customHeight="1" thickBot="1" x14ac:dyDescent="0.3">
      <c r="A20" s="9"/>
      <c r="B20" s="20" t="s">
        <v>519</v>
      </c>
      <c r="C20" s="17">
        <v>1636470684</v>
      </c>
      <c r="D20" s="13"/>
      <c r="E20" s="12">
        <f t="shared" si="1"/>
        <v>1636470684</v>
      </c>
      <c r="F20" s="6">
        <f t="shared" si="2"/>
        <v>1</v>
      </c>
      <c r="G20" s="6" t="str">
        <f t="shared" ref="G20:G54" si="6">IF(F20=1,LEFT(B20,1),"")</f>
        <v>S</v>
      </c>
      <c r="H20" s="6" t="str">
        <f t="shared" ref="H20:H54" si="7">IF(F20=1,LEFT(B20,2),"")</f>
        <v>Se</v>
      </c>
      <c r="I20" s="16">
        <v>1572617429</v>
      </c>
      <c r="J20" s="16">
        <f t="shared" si="0"/>
        <v>-63853255</v>
      </c>
      <c r="K20" s="47">
        <f>SUM(C21:C24)</f>
        <v>1636470684</v>
      </c>
      <c r="L20" t="b">
        <f t="shared" si="5"/>
        <v>1</v>
      </c>
      <c r="P20" t="s">
        <v>518</v>
      </c>
    </row>
    <row r="21" spans="1:17" ht="15.75" customHeight="1" thickBot="1" x14ac:dyDescent="0.3">
      <c r="A21" s="9"/>
      <c r="B21" s="18" t="s">
        <v>517</v>
      </c>
      <c r="C21" s="17">
        <v>577767330</v>
      </c>
      <c r="D21" s="13"/>
      <c r="E21" s="12">
        <f t="shared" si="1"/>
        <v>577767330</v>
      </c>
      <c r="F21" s="6">
        <f t="shared" si="2"/>
        <v>1</v>
      </c>
      <c r="G21" s="6" t="str">
        <f t="shared" si="6"/>
        <v>A</v>
      </c>
      <c r="H21" s="6" t="str">
        <f t="shared" si="7"/>
        <v>Ap</v>
      </c>
      <c r="I21" s="16">
        <v>572713571</v>
      </c>
      <c r="J21" s="16">
        <f t="shared" si="0"/>
        <v>-5053759</v>
      </c>
      <c r="K21" s="3"/>
      <c r="L21" t="b">
        <f t="shared" si="5"/>
        <v>0</v>
      </c>
      <c r="Q21" t="s">
        <v>516</v>
      </c>
    </row>
    <row r="22" spans="1:17" ht="15.75" customHeight="1" thickBot="1" x14ac:dyDescent="0.3">
      <c r="A22" s="9"/>
      <c r="B22" s="18" t="s">
        <v>515</v>
      </c>
      <c r="C22" s="17">
        <v>247460473</v>
      </c>
      <c r="D22" s="13"/>
      <c r="E22" s="12">
        <f t="shared" si="1"/>
        <v>247460473</v>
      </c>
      <c r="F22" s="6">
        <f t="shared" si="2"/>
        <v>1</v>
      </c>
      <c r="G22" s="6" t="str">
        <f t="shared" si="6"/>
        <v>A</v>
      </c>
      <c r="H22" s="6" t="str">
        <f t="shared" si="7"/>
        <v>Ap</v>
      </c>
      <c r="I22" s="16">
        <v>248098371</v>
      </c>
      <c r="J22" s="16">
        <f t="shared" si="0"/>
        <v>637898</v>
      </c>
      <c r="K22" s="3"/>
      <c r="L22" t="b">
        <f t="shared" si="5"/>
        <v>0</v>
      </c>
      <c r="Q22" t="s">
        <v>514</v>
      </c>
    </row>
    <row r="23" spans="1:17" ht="15.75" customHeight="1" thickBot="1" x14ac:dyDescent="0.3">
      <c r="A23" s="9"/>
      <c r="B23" s="18" t="s">
        <v>513</v>
      </c>
      <c r="C23" s="17">
        <v>666598758</v>
      </c>
      <c r="D23" s="13"/>
      <c r="E23" s="12">
        <f t="shared" si="1"/>
        <v>666598758</v>
      </c>
      <c r="F23" s="6">
        <f t="shared" si="2"/>
        <v>1</v>
      </c>
      <c r="G23" s="6" t="str">
        <f t="shared" si="6"/>
        <v>A</v>
      </c>
      <c r="H23" s="6" t="str">
        <f t="shared" si="7"/>
        <v>Ap</v>
      </c>
      <c r="I23" s="16">
        <v>613849966</v>
      </c>
      <c r="J23" s="16">
        <f t="shared" si="0"/>
        <v>-52748792</v>
      </c>
      <c r="K23" s="3"/>
      <c r="L23" t="b">
        <f t="shared" si="5"/>
        <v>0</v>
      </c>
      <c r="Q23" t="s">
        <v>512</v>
      </c>
    </row>
    <row r="24" spans="1:17" ht="15.75" customHeight="1" thickBot="1" x14ac:dyDescent="0.3">
      <c r="A24" s="9"/>
      <c r="B24" s="18" t="s">
        <v>511</v>
      </c>
      <c r="C24" s="17">
        <v>144644123</v>
      </c>
      <c r="D24" s="13"/>
      <c r="E24" s="12">
        <f t="shared" si="1"/>
        <v>144644123</v>
      </c>
      <c r="F24" s="6">
        <f t="shared" si="2"/>
        <v>1</v>
      </c>
      <c r="G24" s="6" t="str">
        <f t="shared" si="6"/>
        <v>A</v>
      </c>
      <c r="H24" s="6" t="str">
        <f t="shared" si="7"/>
        <v>Ap</v>
      </c>
      <c r="I24" s="16">
        <v>137955521</v>
      </c>
      <c r="J24" s="16">
        <f t="shared" si="0"/>
        <v>-6688602</v>
      </c>
      <c r="K24" s="3"/>
      <c r="L24" t="b">
        <f t="shared" si="5"/>
        <v>0</v>
      </c>
      <c r="Q24" t="s">
        <v>510</v>
      </c>
    </row>
    <row r="25" spans="1:17" ht="15.75" customHeight="1" thickBot="1" x14ac:dyDescent="0.3">
      <c r="A25" s="9"/>
      <c r="B25" s="20" t="s">
        <v>500</v>
      </c>
      <c r="C25" s="17">
        <v>2226850907</v>
      </c>
      <c r="D25" s="13"/>
      <c r="E25" s="12">
        <f t="shared" si="1"/>
        <v>2226850907</v>
      </c>
      <c r="F25" s="6">
        <f t="shared" si="2"/>
        <v>1</v>
      </c>
      <c r="G25" s="6" t="str">
        <f t="shared" si="6"/>
        <v>O</v>
      </c>
      <c r="H25" s="6" t="str">
        <f t="shared" si="7"/>
        <v>Ot</v>
      </c>
      <c r="I25" s="16">
        <v>2228714211</v>
      </c>
      <c r="J25" s="16">
        <f t="shared" si="0"/>
        <v>1863304</v>
      </c>
      <c r="K25" s="47">
        <f>SUM(C26:C30)</f>
        <v>2226850907</v>
      </c>
      <c r="L25" t="b">
        <f t="shared" si="5"/>
        <v>1</v>
      </c>
      <c r="P25" t="s">
        <v>509</v>
      </c>
    </row>
    <row r="26" spans="1:17" ht="15.75" customHeight="1" thickBot="1" x14ac:dyDescent="0.3">
      <c r="A26" s="9"/>
      <c r="B26" s="18" t="s">
        <v>508</v>
      </c>
      <c r="C26" s="17">
        <v>55317636</v>
      </c>
      <c r="D26" s="13"/>
      <c r="E26" s="12">
        <f t="shared" si="1"/>
        <v>55317636</v>
      </c>
      <c r="F26" s="6">
        <f t="shared" si="2"/>
        <v>1</v>
      </c>
      <c r="G26" s="6" t="str">
        <f t="shared" si="6"/>
        <v>C</v>
      </c>
      <c r="H26" s="6" t="str">
        <f t="shared" si="7"/>
        <v>Cu</v>
      </c>
      <c r="I26" s="16">
        <v>78705741</v>
      </c>
      <c r="J26" s="16">
        <f t="shared" si="0"/>
        <v>23388105</v>
      </c>
      <c r="K26" s="3"/>
      <c r="L26" t="b">
        <f t="shared" si="5"/>
        <v>0</v>
      </c>
      <c r="Q26" t="s">
        <v>507</v>
      </c>
    </row>
    <row r="27" spans="1:17" ht="15.75" customHeight="1" thickBot="1" x14ac:dyDescent="0.3">
      <c r="A27" s="9"/>
      <c r="B27" s="18" t="s">
        <v>506</v>
      </c>
      <c r="C27" s="17">
        <v>102970810</v>
      </c>
      <c r="D27" s="13"/>
      <c r="E27" s="12">
        <f t="shared" si="1"/>
        <v>102970810</v>
      </c>
      <c r="F27" s="6">
        <f t="shared" si="2"/>
        <v>1</v>
      </c>
      <c r="G27" s="6" t="str">
        <f t="shared" si="6"/>
        <v>I</v>
      </c>
      <c r="H27" s="6" t="str">
        <f t="shared" si="7"/>
        <v>In</v>
      </c>
      <c r="I27" s="16">
        <v>103316419</v>
      </c>
      <c r="J27" s="16">
        <f t="shared" si="0"/>
        <v>345609</v>
      </c>
      <c r="K27" s="3"/>
      <c r="L27" t="b">
        <f t="shared" si="5"/>
        <v>0</v>
      </c>
      <c r="Q27" t="s">
        <v>505</v>
      </c>
    </row>
    <row r="28" spans="1:17" ht="15.75" customHeight="1" thickBot="1" x14ac:dyDescent="0.3">
      <c r="A28" s="9"/>
      <c r="B28" s="18" t="s">
        <v>504</v>
      </c>
      <c r="C28" s="17">
        <v>29245807</v>
      </c>
      <c r="D28" s="13"/>
      <c r="E28" s="12">
        <f t="shared" si="1"/>
        <v>29245807</v>
      </c>
      <c r="F28" s="6">
        <f t="shared" si="2"/>
        <v>1</v>
      </c>
      <c r="G28" s="6" t="str">
        <f t="shared" si="6"/>
        <v>P</v>
      </c>
      <c r="H28" s="6" t="str">
        <f t="shared" si="7"/>
        <v>Pr</v>
      </c>
      <c r="I28" s="16">
        <v>28593681</v>
      </c>
      <c r="J28" s="16">
        <f t="shared" si="0"/>
        <v>-652126</v>
      </c>
      <c r="K28" s="3"/>
      <c r="L28" t="b">
        <f t="shared" si="5"/>
        <v>0</v>
      </c>
      <c r="Q28" t="s">
        <v>503</v>
      </c>
    </row>
    <row r="29" spans="1:17" ht="15.75" customHeight="1" thickBot="1" x14ac:dyDescent="0.3">
      <c r="A29" s="9"/>
      <c r="B29" s="18" t="s">
        <v>502</v>
      </c>
      <c r="C29" s="17">
        <v>1093924340</v>
      </c>
      <c r="D29" s="13"/>
      <c r="E29" s="12">
        <f t="shared" si="1"/>
        <v>1093924340</v>
      </c>
      <c r="F29" s="6">
        <f t="shared" si="2"/>
        <v>1</v>
      </c>
      <c r="G29" s="6" t="str">
        <f t="shared" si="6"/>
        <v>P</v>
      </c>
      <c r="H29" s="6" t="str">
        <f t="shared" si="7"/>
        <v>Pr</v>
      </c>
      <c r="I29" s="16">
        <v>1045659035</v>
      </c>
      <c r="J29" s="16">
        <f t="shared" si="0"/>
        <v>-48265305</v>
      </c>
      <c r="K29" s="3"/>
      <c r="L29" t="b">
        <f t="shared" si="5"/>
        <v>0</v>
      </c>
      <c r="Q29" t="s">
        <v>501</v>
      </c>
    </row>
    <row r="30" spans="1:17" ht="15.75" customHeight="1" thickBot="1" x14ac:dyDescent="0.3">
      <c r="A30" s="9"/>
      <c r="B30" s="18" t="s">
        <v>500</v>
      </c>
      <c r="C30" s="17">
        <v>945392314</v>
      </c>
      <c r="D30" s="13"/>
      <c r="E30" s="12">
        <f t="shared" si="1"/>
        <v>945392314</v>
      </c>
      <c r="F30" s="6">
        <f t="shared" si="2"/>
        <v>1</v>
      </c>
      <c r="G30" s="6" t="str">
        <f t="shared" si="6"/>
        <v>O</v>
      </c>
      <c r="H30" s="6" t="str">
        <f t="shared" si="7"/>
        <v>Ot</v>
      </c>
      <c r="I30" s="16">
        <v>972439335</v>
      </c>
      <c r="J30" s="16">
        <f t="shared" si="0"/>
        <v>27047021</v>
      </c>
      <c r="K30" s="3"/>
      <c r="L30" t="b">
        <f t="shared" si="5"/>
        <v>0</v>
      </c>
      <c r="Q30" t="s">
        <v>499</v>
      </c>
    </row>
    <row r="31" spans="1:17" ht="15.75" customHeight="1" thickBot="1" x14ac:dyDescent="0.3">
      <c r="A31" s="9"/>
      <c r="B31" s="20" t="s">
        <v>498</v>
      </c>
      <c r="C31" s="17">
        <v>180450051</v>
      </c>
      <c r="D31" s="13"/>
      <c r="E31" s="12">
        <f t="shared" si="1"/>
        <v>180450051</v>
      </c>
      <c r="F31" s="6">
        <f t="shared" si="2"/>
        <v>1</v>
      </c>
      <c r="G31" s="6" t="str">
        <f t="shared" si="6"/>
        <v>P</v>
      </c>
      <c r="H31" s="6" t="str">
        <f t="shared" si="7"/>
        <v>Pr</v>
      </c>
      <c r="I31" s="16">
        <v>298501610</v>
      </c>
      <c r="J31" s="16">
        <f t="shared" si="0"/>
        <v>118051559</v>
      </c>
      <c r="K31" s="47">
        <f>SUM(C32)</f>
        <v>180450051</v>
      </c>
      <c r="L31" t="b">
        <f t="shared" si="5"/>
        <v>1</v>
      </c>
      <c r="P31" t="s">
        <v>497</v>
      </c>
    </row>
    <row r="32" spans="1:17" ht="15.75" customHeight="1" thickBot="1" x14ac:dyDescent="0.3">
      <c r="A32" s="9"/>
      <c r="B32" s="18" t="s">
        <v>496</v>
      </c>
      <c r="C32" s="17">
        <v>180450051</v>
      </c>
      <c r="D32" s="13"/>
      <c r="E32" s="12">
        <f t="shared" si="1"/>
        <v>180450051</v>
      </c>
      <c r="F32" s="6">
        <f t="shared" si="2"/>
        <v>1</v>
      </c>
      <c r="G32" s="6" t="str">
        <f t="shared" si="6"/>
        <v>P</v>
      </c>
      <c r="H32" s="6" t="str">
        <f t="shared" si="7"/>
        <v>Pr</v>
      </c>
      <c r="I32" s="16">
        <v>298501610</v>
      </c>
      <c r="J32" s="16">
        <f t="shared" si="0"/>
        <v>118051559</v>
      </c>
      <c r="K32" s="3"/>
      <c r="L32" t="b">
        <f t="shared" si="5"/>
        <v>0</v>
      </c>
      <c r="Q32" t="s">
        <v>495</v>
      </c>
    </row>
    <row r="33" spans="1:17" ht="15.75" customHeight="1" thickBot="1" x14ac:dyDescent="0.3">
      <c r="A33" s="9"/>
      <c r="B33" s="20" t="s">
        <v>494</v>
      </c>
      <c r="C33" s="17">
        <v>1247177914</v>
      </c>
      <c r="D33" s="13"/>
      <c r="E33" s="12">
        <f t="shared" si="1"/>
        <v>1247177914</v>
      </c>
      <c r="F33" s="6">
        <f t="shared" si="2"/>
        <v>1</v>
      </c>
      <c r="G33" s="6" t="str">
        <f t="shared" si="6"/>
        <v>P</v>
      </c>
      <c r="H33" s="6" t="str">
        <f t="shared" si="7"/>
        <v>Pa</v>
      </c>
      <c r="I33" s="16">
        <v>1285073523</v>
      </c>
      <c r="J33" s="16">
        <f t="shared" si="0"/>
        <v>37895609</v>
      </c>
      <c r="K33" s="47">
        <f>SUM(C34)</f>
        <v>1247177914</v>
      </c>
      <c r="L33" t="b">
        <f t="shared" si="5"/>
        <v>1</v>
      </c>
      <c r="P33" t="s">
        <v>493</v>
      </c>
    </row>
    <row r="34" spans="1:17" ht="15.75" customHeight="1" thickBot="1" x14ac:dyDescent="0.3">
      <c r="A34" s="9"/>
      <c r="B34" s="18" t="s">
        <v>492</v>
      </c>
      <c r="C34" s="17">
        <v>1247177914</v>
      </c>
      <c r="D34" s="13"/>
      <c r="E34" s="12">
        <f t="shared" si="1"/>
        <v>1247177914</v>
      </c>
      <c r="F34" s="6">
        <f t="shared" si="2"/>
        <v>1</v>
      </c>
      <c r="G34" s="6" t="str">
        <f t="shared" si="6"/>
        <v>E</v>
      </c>
      <c r="H34" s="6" t="str">
        <f t="shared" si="7"/>
        <v>Es</v>
      </c>
      <c r="I34" s="16">
        <v>1285073523</v>
      </c>
      <c r="J34" s="16">
        <f t="shared" si="0"/>
        <v>37895609</v>
      </c>
      <c r="K34" s="3"/>
      <c r="L34" t="b">
        <f t="shared" si="5"/>
        <v>0</v>
      </c>
      <c r="Q34" t="s">
        <v>491</v>
      </c>
    </row>
    <row r="35" spans="1:17" s="24" customFormat="1" ht="15.75" customHeight="1" thickBot="1" x14ac:dyDescent="0.3">
      <c r="A35" s="32"/>
      <c r="B35" s="31" t="s">
        <v>490</v>
      </c>
      <c r="C35" s="30">
        <v>390268706</v>
      </c>
      <c r="D35" s="29"/>
      <c r="E35" s="28">
        <f t="shared" si="1"/>
        <v>390268706</v>
      </c>
      <c r="F35" s="27">
        <f t="shared" si="2"/>
        <v>1</v>
      </c>
      <c r="G35" s="27" t="str">
        <f t="shared" si="6"/>
        <v>M</v>
      </c>
      <c r="H35" s="27" t="str">
        <f t="shared" si="7"/>
        <v>Ma</v>
      </c>
      <c r="I35" s="46">
        <v>363465527</v>
      </c>
      <c r="J35" s="16">
        <f t="shared" si="0"/>
        <v>-26803179</v>
      </c>
      <c r="K35" s="45"/>
      <c r="L35" s="24" t="b">
        <f t="shared" si="5"/>
        <v>0</v>
      </c>
      <c r="O35" s="24" t="s">
        <v>489</v>
      </c>
    </row>
    <row r="36" spans="1:17" ht="15.75" customHeight="1" thickBot="1" x14ac:dyDescent="0.3">
      <c r="A36" s="9"/>
      <c r="B36" s="20" t="s">
        <v>488</v>
      </c>
      <c r="C36" s="17">
        <v>138611106</v>
      </c>
      <c r="D36" s="13"/>
      <c r="E36" s="12">
        <f t="shared" si="1"/>
        <v>138611106</v>
      </c>
      <c r="F36" s="6">
        <f t="shared" si="2"/>
        <v>1</v>
      </c>
      <c r="G36" s="6" t="str">
        <f t="shared" si="6"/>
        <v>M</v>
      </c>
      <c r="H36" s="6" t="str">
        <f t="shared" si="7"/>
        <v>Ma</v>
      </c>
      <c r="I36" s="2">
        <v>74571696</v>
      </c>
      <c r="J36" s="16">
        <f t="shared" si="0"/>
        <v>-64039410</v>
      </c>
      <c r="K36" s="19">
        <f>SUM(C37:C44)</f>
        <v>138611106</v>
      </c>
      <c r="L36" t="b">
        <f t="shared" si="5"/>
        <v>1</v>
      </c>
      <c r="P36" t="s">
        <v>487</v>
      </c>
    </row>
    <row r="37" spans="1:17" ht="15.75" customHeight="1" thickBot="1" x14ac:dyDescent="0.3">
      <c r="A37" s="9"/>
      <c r="B37" s="18" t="s">
        <v>486</v>
      </c>
      <c r="C37" s="17">
        <v>18837543</v>
      </c>
      <c r="D37" s="13"/>
      <c r="E37" s="12">
        <f t="shared" si="1"/>
        <v>18837543</v>
      </c>
      <c r="F37" s="6">
        <f t="shared" si="2"/>
        <v>1</v>
      </c>
      <c r="G37" s="6" t="str">
        <f t="shared" si="6"/>
        <v>M</v>
      </c>
      <c r="H37" s="6" t="str">
        <f t="shared" si="7"/>
        <v>Ma</v>
      </c>
      <c r="I37" s="2">
        <v>16150732</v>
      </c>
      <c r="J37" s="16">
        <f t="shared" si="0"/>
        <v>-2686811</v>
      </c>
      <c r="L37" t="b">
        <f t="shared" si="5"/>
        <v>0</v>
      </c>
      <c r="Q37" t="s">
        <v>485</v>
      </c>
    </row>
    <row r="38" spans="1:17" ht="15.75" customHeight="1" thickBot="1" x14ac:dyDescent="0.3">
      <c r="A38" s="9"/>
      <c r="B38" s="18" t="s">
        <v>484</v>
      </c>
      <c r="C38" s="17">
        <v>1661037</v>
      </c>
      <c r="D38" s="13"/>
      <c r="E38" s="12">
        <f t="shared" si="1"/>
        <v>1661037</v>
      </c>
      <c r="F38" s="6">
        <f t="shared" si="2"/>
        <v>1</v>
      </c>
      <c r="G38" s="6" t="str">
        <f t="shared" si="6"/>
        <v>M</v>
      </c>
      <c r="H38" s="6" t="str">
        <f t="shared" si="7"/>
        <v>Ma</v>
      </c>
      <c r="I38" s="2">
        <v>1890053</v>
      </c>
      <c r="J38" s="16">
        <f t="shared" si="0"/>
        <v>229016</v>
      </c>
      <c r="L38" t="b">
        <f t="shared" si="5"/>
        <v>0</v>
      </c>
      <c r="Q38" t="s">
        <v>483</v>
      </c>
    </row>
    <row r="39" spans="1:17" ht="15.75" customHeight="1" thickBot="1" x14ac:dyDescent="0.3">
      <c r="A39" s="9"/>
      <c r="B39" s="18" t="s">
        <v>482</v>
      </c>
      <c r="C39" s="17">
        <v>0</v>
      </c>
      <c r="D39" s="13"/>
      <c r="E39" s="12">
        <f t="shared" si="1"/>
        <v>0</v>
      </c>
      <c r="F39" s="6" t="str">
        <f t="shared" si="2"/>
        <v/>
      </c>
      <c r="G39" s="6" t="str">
        <f t="shared" si="6"/>
        <v/>
      </c>
      <c r="H39" s="6" t="str">
        <f t="shared" si="7"/>
        <v/>
      </c>
      <c r="I39" s="2">
        <v>2520</v>
      </c>
      <c r="J39" s="16">
        <f t="shared" si="0"/>
        <v>2520</v>
      </c>
      <c r="L39" t="b">
        <f t="shared" si="5"/>
        <v>1</v>
      </c>
      <c r="Q39" t="s">
        <v>481</v>
      </c>
    </row>
    <row r="40" spans="1:17" ht="15.75" customHeight="1" thickBot="1" x14ac:dyDescent="0.3">
      <c r="A40" s="9"/>
      <c r="B40" s="18" t="s">
        <v>480</v>
      </c>
      <c r="C40" s="17">
        <v>21458644</v>
      </c>
      <c r="D40" s="13"/>
      <c r="E40" s="12">
        <f t="shared" si="1"/>
        <v>21458644</v>
      </c>
      <c r="F40" s="6">
        <f t="shared" si="2"/>
        <v>1</v>
      </c>
      <c r="G40" s="6" t="str">
        <f t="shared" si="6"/>
        <v>M</v>
      </c>
      <c r="H40" s="6" t="str">
        <f t="shared" si="7"/>
        <v>Ma</v>
      </c>
      <c r="I40" s="2">
        <v>21660489</v>
      </c>
      <c r="J40" s="16">
        <f t="shared" si="0"/>
        <v>201845</v>
      </c>
      <c r="L40" t="b">
        <f t="shared" si="5"/>
        <v>0</v>
      </c>
      <c r="Q40" t="s">
        <v>479</v>
      </c>
    </row>
    <row r="41" spans="1:17" ht="15.75" customHeight="1" thickBot="1" x14ac:dyDescent="0.3">
      <c r="A41" s="9"/>
      <c r="B41" s="18" t="s">
        <v>478</v>
      </c>
      <c r="C41" s="17">
        <v>1058624</v>
      </c>
      <c r="D41" s="13"/>
      <c r="E41" s="12">
        <f t="shared" si="1"/>
        <v>1058624</v>
      </c>
      <c r="F41" s="6">
        <f t="shared" si="2"/>
        <v>1</v>
      </c>
      <c r="G41" s="6" t="str">
        <f t="shared" si="6"/>
        <v>M</v>
      </c>
      <c r="H41" s="6" t="str">
        <f t="shared" si="7"/>
        <v>Ma</v>
      </c>
      <c r="I41" s="2">
        <v>1568295</v>
      </c>
      <c r="J41" s="16">
        <f t="shared" si="0"/>
        <v>509671</v>
      </c>
      <c r="L41" t="b">
        <f t="shared" si="5"/>
        <v>0</v>
      </c>
      <c r="Q41" t="s">
        <v>477</v>
      </c>
    </row>
    <row r="42" spans="1:17" ht="15.75" customHeight="1" thickBot="1" x14ac:dyDescent="0.3">
      <c r="A42" s="9"/>
      <c r="B42" s="18" t="s">
        <v>476</v>
      </c>
      <c r="C42" s="17">
        <v>19110659</v>
      </c>
      <c r="D42" s="13"/>
      <c r="E42" s="12">
        <f t="shared" si="1"/>
        <v>19110659</v>
      </c>
      <c r="F42" s="6">
        <f t="shared" si="2"/>
        <v>1</v>
      </c>
      <c r="G42" s="6" t="str">
        <f t="shared" si="6"/>
        <v>M</v>
      </c>
      <c r="H42" s="6" t="str">
        <f t="shared" si="7"/>
        <v>Ma</v>
      </c>
      <c r="I42" s="2">
        <v>8362403</v>
      </c>
      <c r="J42" s="16">
        <f t="shared" si="0"/>
        <v>-10748256</v>
      </c>
      <c r="L42" t="b">
        <f t="shared" si="5"/>
        <v>0</v>
      </c>
      <c r="Q42" t="s">
        <v>475</v>
      </c>
    </row>
    <row r="43" spans="1:17" ht="15.75" customHeight="1" thickBot="1" x14ac:dyDescent="0.3">
      <c r="A43" s="9"/>
      <c r="B43" s="18" t="s">
        <v>474</v>
      </c>
      <c r="C43" s="17">
        <v>32821039</v>
      </c>
      <c r="D43" s="13"/>
      <c r="E43" s="12">
        <f t="shared" si="1"/>
        <v>32821039</v>
      </c>
      <c r="F43" s="6">
        <f t="shared" si="2"/>
        <v>1</v>
      </c>
      <c r="G43" s="6" t="str">
        <f t="shared" si="6"/>
        <v>M</v>
      </c>
      <c r="H43" s="6" t="str">
        <f t="shared" si="7"/>
        <v>Ma</v>
      </c>
      <c r="I43" s="2">
        <v>1551590</v>
      </c>
      <c r="J43" s="16">
        <f t="shared" si="0"/>
        <v>-31269449</v>
      </c>
      <c r="L43" t="b">
        <f t="shared" si="5"/>
        <v>0</v>
      </c>
      <c r="Q43" t="s">
        <v>473</v>
      </c>
    </row>
    <row r="44" spans="1:17" ht="15.75" customHeight="1" thickBot="1" x14ac:dyDescent="0.3">
      <c r="A44" s="9"/>
      <c r="B44" s="18" t="s">
        <v>472</v>
      </c>
      <c r="C44" s="17">
        <v>43663560</v>
      </c>
      <c r="D44" s="13"/>
      <c r="E44" s="12">
        <f t="shared" si="1"/>
        <v>43663560</v>
      </c>
      <c r="F44" s="6">
        <f t="shared" si="2"/>
        <v>1</v>
      </c>
      <c r="G44" s="6" t="str">
        <f t="shared" si="6"/>
        <v>M</v>
      </c>
      <c r="H44" s="6" t="str">
        <f t="shared" si="7"/>
        <v>Ma</v>
      </c>
      <c r="I44" s="2">
        <v>23385614</v>
      </c>
      <c r="J44" s="16">
        <f t="shared" si="0"/>
        <v>-20277946</v>
      </c>
      <c r="L44" t="b">
        <f t="shared" si="5"/>
        <v>0</v>
      </c>
      <c r="Q44" t="s">
        <v>471</v>
      </c>
    </row>
    <row r="45" spans="1:17" ht="15.75" customHeight="1" thickBot="1" x14ac:dyDescent="0.3">
      <c r="A45" s="9"/>
      <c r="B45" s="20" t="s">
        <v>470</v>
      </c>
      <c r="C45" s="17">
        <v>96018349</v>
      </c>
      <c r="D45" s="13"/>
      <c r="E45" s="12">
        <f t="shared" si="1"/>
        <v>96018349</v>
      </c>
      <c r="F45" s="6">
        <f t="shared" si="2"/>
        <v>1</v>
      </c>
      <c r="G45" s="6" t="str">
        <f t="shared" si="6"/>
        <v>A</v>
      </c>
      <c r="H45" s="6" t="str">
        <f t="shared" si="7"/>
        <v>Al</v>
      </c>
      <c r="I45" s="2">
        <v>116541101</v>
      </c>
      <c r="J45" s="16">
        <f t="shared" si="0"/>
        <v>20522752</v>
      </c>
      <c r="K45" s="19">
        <f>SUM(C46:C48)</f>
        <v>96018349</v>
      </c>
      <c r="L45" t="b">
        <f t="shared" si="5"/>
        <v>1</v>
      </c>
      <c r="P45" t="s">
        <v>469</v>
      </c>
    </row>
    <row r="46" spans="1:17" ht="15.75" customHeight="1" thickBot="1" x14ac:dyDescent="0.3">
      <c r="A46" s="9"/>
      <c r="B46" s="18" t="s">
        <v>468</v>
      </c>
      <c r="C46" s="17">
        <v>95310321</v>
      </c>
      <c r="D46" s="13"/>
      <c r="E46" s="12">
        <f t="shared" si="1"/>
        <v>95310321</v>
      </c>
      <c r="F46" s="6">
        <f t="shared" si="2"/>
        <v>1</v>
      </c>
      <c r="G46" s="6" t="str">
        <f t="shared" si="6"/>
        <v>P</v>
      </c>
      <c r="H46" s="6" t="str">
        <f t="shared" si="7"/>
        <v>Pr</v>
      </c>
      <c r="I46" s="2">
        <v>115225303</v>
      </c>
      <c r="J46" s="16">
        <f t="shared" si="0"/>
        <v>19914982</v>
      </c>
      <c r="L46" t="b">
        <f t="shared" si="5"/>
        <v>0</v>
      </c>
      <c r="Q46" t="s">
        <v>467</v>
      </c>
    </row>
    <row r="47" spans="1:17" ht="15.75" customHeight="1" thickBot="1" x14ac:dyDescent="0.3">
      <c r="A47" s="9"/>
      <c r="B47" s="18" t="s">
        <v>466</v>
      </c>
      <c r="C47" s="17">
        <v>437400</v>
      </c>
      <c r="D47" s="13"/>
      <c r="E47" s="12">
        <f t="shared" si="1"/>
        <v>437400</v>
      </c>
      <c r="F47" s="6">
        <f t="shared" si="2"/>
        <v>1</v>
      </c>
      <c r="G47" s="6" t="str">
        <f t="shared" si="6"/>
        <v>P</v>
      </c>
      <c r="H47" s="6" t="str">
        <f t="shared" si="7"/>
        <v>Pr</v>
      </c>
      <c r="I47" s="2">
        <v>1038000</v>
      </c>
      <c r="J47" s="16">
        <f t="shared" si="0"/>
        <v>600600</v>
      </c>
      <c r="L47" t="b">
        <f t="shared" si="5"/>
        <v>0</v>
      </c>
      <c r="Q47" t="s">
        <v>465</v>
      </c>
    </row>
    <row r="48" spans="1:17" ht="15.75" customHeight="1" thickBot="1" x14ac:dyDescent="0.3">
      <c r="A48" s="9"/>
      <c r="B48" s="18" t="s">
        <v>464</v>
      </c>
      <c r="C48" s="17">
        <v>270628</v>
      </c>
      <c r="D48" s="13"/>
      <c r="E48" s="12">
        <f t="shared" si="1"/>
        <v>270628</v>
      </c>
      <c r="F48" s="6">
        <f t="shared" si="2"/>
        <v>1</v>
      </c>
      <c r="G48" s="6" t="str">
        <f t="shared" si="6"/>
        <v>U</v>
      </c>
      <c r="H48" s="6" t="str">
        <f t="shared" si="7"/>
        <v>Ut</v>
      </c>
      <c r="I48" s="2">
        <v>277798</v>
      </c>
      <c r="J48" s="16">
        <f t="shared" si="0"/>
        <v>7170</v>
      </c>
      <c r="L48" t="b">
        <f t="shared" si="5"/>
        <v>0</v>
      </c>
      <c r="Q48" t="s">
        <v>463</v>
      </c>
    </row>
    <row r="49" spans="1:18" ht="15.75" customHeight="1" thickBot="1" x14ac:dyDescent="0.3">
      <c r="A49" s="9"/>
      <c r="B49" s="20" t="s">
        <v>462</v>
      </c>
      <c r="C49" s="17">
        <v>308301</v>
      </c>
      <c r="D49" s="13"/>
      <c r="E49" s="12">
        <f t="shared" si="1"/>
        <v>308301</v>
      </c>
      <c r="F49" s="6">
        <f t="shared" si="2"/>
        <v>1</v>
      </c>
      <c r="G49" s="6" t="str">
        <f t="shared" si="6"/>
        <v>M</v>
      </c>
      <c r="H49" s="6" t="str">
        <f t="shared" si="7"/>
        <v>Ma</v>
      </c>
      <c r="I49" s="2">
        <v>330081</v>
      </c>
      <c r="J49" s="16">
        <f t="shared" si="0"/>
        <v>21780</v>
      </c>
      <c r="K49" s="19">
        <f>SUM(C50:C54)</f>
        <v>183278</v>
      </c>
      <c r="L49" t="b">
        <f t="shared" si="5"/>
        <v>0</v>
      </c>
      <c r="P49" t="s">
        <v>461</v>
      </c>
    </row>
    <row r="50" spans="1:18" ht="15.75" customHeight="1" thickBot="1" x14ac:dyDescent="0.3">
      <c r="A50" s="9"/>
      <c r="B50" s="33" t="s">
        <v>460</v>
      </c>
      <c r="C50" s="17">
        <v>29998</v>
      </c>
      <c r="D50" s="13"/>
      <c r="E50" s="12">
        <f t="shared" si="1"/>
        <v>29998</v>
      </c>
      <c r="F50" s="6">
        <f t="shared" si="2"/>
        <v>1</v>
      </c>
      <c r="G50" s="6" t="str">
        <f t="shared" si="6"/>
        <v>P</v>
      </c>
      <c r="H50" s="6" t="str">
        <f t="shared" si="7"/>
        <v>Pr</v>
      </c>
      <c r="I50" s="2">
        <v>500</v>
      </c>
      <c r="J50" s="16">
        <f t="shared" si="0"/>
        <v>-29498</v>
      </c>
      <c r="L50" t="b">
        <f t="shared" si="5"/>
        <v>0</v>
      </c>
      <c r="Q50" s="44" t="s">
        <v>459</v>
      </c>
    </row>
    <row r="51" spans="1:18" ht="15.75" customHeight="1" thickBot="1" x14ac:dyDescent="0.3">
      <c r="A51" s="9"/>
      <c r="B51" s="18" t="s">
        <v>458</v>
      </c>
      <c r="C51" s="17">
        <v>0</v>
      </c>
      <c r="D51" s="13"/>
      <c r="E51" s="12">
        <f t="shared" si="1"/>
        <v>0</v>
      </c>
      <c r="F51" s="6" t="str">
        <f t="shared" si="2"/>
        <v/>
      </c>
      <c r="G51" s="6" t="str">
        <f t="shared" si="6"/>
        <v/>
      </c>
      <c r="H51" s="6" t="str">
        <f t="shared" si="7"/>
        <v/>
      </c>
      <c r="I51" s="2">
        <v>5700</v>
      </c>
      <c r="J51" s="16">
        <f t="shared" si="0"/>
        <v>5700</v>
      </c>
      <c r="L51" t="b">
        <f t="shared" si="5"/>
        <v>1</v>
      </c>
      <c r="Q51" s="44" t="s">
        <v>457</v>
      </c>
    </row>
    <row r="52" spans="1:18" ht="15.75" customHeight="1" thickBot="1" x14ac:dyDescent="0.3">
      <c r="A52" s="9"/>
      <c r="B52" s="18" t="s">
        <v>456</v>
      </c>
      <c r="C52" s="17">
        <v>139992</v>
      </c>
      <c r="D52" s="13"/>
      <c r="E52" s="12">
        <f t="shared" si="1"/>
        <v>139992</v>
      </c>
      <c r="F52" s="6">
        <f t="shared" si="2"/>
        <v>1</v>
      </c>
      <c r="G52" s="6" t="str">
        <f t="shared" si="6"/>
        <v>P</v>
      </c>
      <c r="H52" s="6" t="str">
        <f t="shared" si="7"/>
        <v>Pr</v>
      </c>
      <c r="I52" s="2">
        <v>139992</v>
      </c>
      <c r="J52" s="16">
        <f t="shared" si="0"/>
        <v>0</v>
      </c>
      <c r="L52" t="b">
        <f t="shared" si="5"/>
        <v>0</v>
      </c>
      <c r="Q52" t="s">
        <v>455</v>
      </c>
    </row>
    <row r="53" spans="1:18" ht="15.75" customHeight="1" thickBot="1" x14ac:dyDescent="0.3">
      <c r="A53" s="9"/>
      <c r="B53" s="43" t="s">
        <v>454</v>
      </c>
      <c r="C53" s="17">
        <v>0</v>
      </c>
      <c r="D53" s="13"/>
      <c r="E53" s="12">
        <f t="shared" si="1"/>
        <v>0</v>
      </c>
      <c r="F53" s="6" t="str">
        <f t="shared" si="2"/>
        <v/>
      </c>
      <c r="G53" s="6" t="str">
        <f t="shared" si="6"/>
        <v/>
      </c>
      <c r="H53" s="6" t="str">
        <f t="shared" si="7"/>
        <v/>
      </c>
      <c r="I53" s="2">
        <v>7565</v>
      </c>
      <c r="J53" s="16">
        <f t="shared" si="0"/>
        <v>7565</v>
      </c>
      <c r="L53" t="b">
        <f t="shared" si="5"/>
        <v>1</v>
      </c>
      <c r="Q53" t="s">
        <v>453</v>
      </c>
    </row>
    <row r="54" spans="1:18" ht="15.75" customHeight="1" thickBot="1" x14ac:dyDescent="0.3">
      <c r="A54" s="9"/>
      <c r="B54" s="18" t="s">
        <v>452</v>
      </c>
      <c r="C54" s="17">
        <v>13288</v>
      </c>
      <c r="D54" s="13"/>
      <c r="E54" s="12">
        <f t="shared" si="1"/>
        <v>13288</v>
      </c>
      <c r="F54" s="6">
        <f t="shared" si="2"/>
        <v>1</v>
      </c>
      <c r="G54" s="6" t="str">
        <f t="shared" si="6"/>
        <v>P</v>
      </c>
      <c r="H54" s="6" t="str">
        <f t="shared" si="7"/>
        <v>Pr</v>
      </c>
      <c r="I54" s="2">
        <v>18000</v>
      </c>
      <c r="J54" s="16">
        <f t="shared" si="0"/>
        <v>4712</v>
      </c>
      <c r="L54" t="b">
        <f t="shared" si="5"/>
        <v>0</v>
      </c>
      <c r="Q54" t="s">
        <v>451</v>
      </c>
    </row>
    <row r="55" spans="1:18" ht="15.75" customHeight="1" thickBot="1" x14ac:dyDescent="0.3">
      <c r="A55" s="9"/>
      <c r="B55" s="18" t="s">
        <v>450</v>
      </c>
      <c r="C55" s="17">
        <v>125023</v>
      </c>
      <c r="D55" s="13"/>
      <c r="E55" s="12"/>
      <c r="F55" s="6"/>
      <c r="G55" s="6"/>
      <c r="H55" s="6"/>
      <c r="I55" s="2">
        <v>158324</v>
      </c>
      <c r="J55" s="16">
        <f t="shared" si="0"/>
        <v>33301</v>
      </c>
      <c r="Q55" t="s">
        <v>449</v>
      </c>
      <c r="R55" t="str">
        <f>PROPER(Q55)</f>
        <v>23700 Productos De Cuero Piel Plastico Y Hule Adquiridos Como Materia Prima</v>
      </c>
    </row>
    <row r="56" spans="1:18" ht="15.75" customHeight="1" thickBot="1" x14ac:dyDescent="0.3">
      <c r="A56" s="9"/>
      <c r="B56" s="20" t="s">
        <v>448</v>
      </c>
      <c r="C56" s="17">
        <v>11126874</v>
      </c>
      <c r="D56" s="13"/>
      <c r="E56" s="12">
        <f t="shared" ref="E56:E87" si="8">SUM(C56:C56)</f>
        <v>11126874</v>
      </c>
      <c r="F56" s="6">
        <f t="shared" ref="F56:F87" si="9">IF(E56=0,"",IF(ISBLANK(B56)=FALSE,1,0))</f>
        <v>1</v>
      </c>
      <c r="G56" s="6" t="str">
        <f t="shared" ref="G56:G87" si="10">IF(F56=1,LEFT(B56,1),"")</f>
        <v>M</v>
      </c>
      <c r="H56" s="6" t="str">
        <f t="shared" ref="H56:H87" si="11">IF(F56=1,LEFT(B56,2),"")</f>
        <v>Ma</v>
      </c>
      <c r="I56" s="2">
        <v>12247627</v>
      </c>
      <c r="J56" s="16">
        <f t="shared" si="0"/>
        <v>1120753</v>
      </c>
      <c r="K56" s="19">
        <f>SUM(C57:C65)</f>
        <v>11126874</v>
      </c>
      <c r="L56" t="b">
        <f t="shared" ref="L56:L89" si="12">C56=K56</f>
        <v>1</v>
      </c>
      <c r="P56" t="s">
        <v>447</v>
      </c>
    </row>
    <row r="57" spans="1:18" ht="15.75" customHeight="1" thickBot="1" x14ac:dyDescent="0.3">
      <c r="A57" s="9"/>
      <c r="B57" s="42" t="s">
        <v>446</v>
      </c>
      <c r="C57" s="41">
        <v>240117</v>
      </c>
      <c r="D57" s="13"/>
      <c r="E57" s="12">
        <f t="shared" si="8"/>
        <v>240117</v>
      </c>
      <c r="F57" s="6">
        <f t="shared" si="9"/>
        <v>1</v>
      </c>
      <c r="G57" s="6" t="str">
        <f t="shared" si="10"/>
        <v>P</v>
      </c>
      <c r="H57" s="6" t="str">
        <f t="shared" si="11"/>
        <v>Pr</v>
      </c>
      <c r="I57" s="2">
        <v>288067</v>
      </c>
      <c r="J57" s="16">
        <f t="shared" si="0"/>
        <v>47950</v>
      </c>
      <c r="L57" t="b">
        <f t="shared" si="12"/>
        <v>0</v>
      </c>
      <c r="Q57" t="s">
        <v>445</v>
      </c>
    </row>
    <row r="58" spans="1:18" ht="15.75" customHeight="1" thickBot="1" x14ac:dyDescent="0.3">
      <c r="A58" s="9"/>
      <c r="B58" s="18" t="s">
        <v>444</v>
      </c>
      <c r="C58" s="41">
        <v>2967350</v>
      </c>
      <c r="D58" s="13"/>
      <c r="E58" s="12">
        <f t="shared" si="8"/>
        <v>2967350</v>
      </c>
      <c r="F58" s="6">
        <f t="shared" si="9"/>
        <v>1</v>
      </c>
      <c r="G58" s="6" t="str">
        <f t="shared" si="10"/>
        <v>C</v>
      </c>
      <c r="H58" s="6" t="str">
        <f t="shared" si="11"/>
        <v>Ce</v>
      </c>
      <c r="I58" s="2">
        <v>1125048</v>
      </c>
      <c r="J58" s="16">
        <f t="shared" si="0"/>
        <v>-1842302</v>
      </c>
      <c r="L58" t="b">
        <f t="shared" si="12"/>
        <v>0</v>
      </c>
      <c r="Q58" t="s">
        <v>443</v>
      </c>
    </row>
    <row r="59" spans="1:18" ht="15.75" customHeight="1" thickBot="1" x14ac:dyDescent="0.3">
      <c r="A59" s="9"/>
      <c r="B59" s="18" t="s">
        <v>442</v>
      </c>
      <c r="C59" s="41">
        <v>253928</v>
      </c>
      <c r="D59" s="13"/>
      <c r="E59" s="12">
        <f t="shared" si="8"/>
        <v>253928</v>
      </c>
      <c r="F59" s="6">
        <f t="shared" si="9"/>
        <v>1</v>
      </c>
      <c r="G59" s="6" t="str">
        <f t="shared" si="10"/>
        <v>C</v>
      </c>
      <c r="H59" s="6" t="str">
        <f t="shared" si="11"/>
        <v>Ca</v>
      </c>
      <c r="I59" s="2">
        <v>227148</v>
      </c>
      <c r="J59" s="16">
        <f t="shared" si="0"/>
        <v>-26780</v>
      </c>
      <c r="L59" t="b">
        <f t="shared" si="12"/>
        <v>0</v>
      </c>
      <c r="Q59" t="s">
        <v>441</v>
      </c>
    </row>
    <row r="60" spans="1:18" ht="15.75" customHeight="1" thickBot="1" x14ac:dyDescent="0.3">
      <c r="A60" s="9"/>
      <c r="B60" s="18" t="s">
        <v>440</v>
      </c>
      <c r="C60" s="41">
        <v>607646</v>
      </c>
      <c r="D60" s="13"/>
      <c r="E60" s="12">
        <f t="shared" si="8"/>
        <v>607646</v>
      </c>
      <c r="F60" s="6">
        <f t="shared" si="9"/>
        <v>1</v>
      </c>
      <c r="G60" s="6" t="str">
        <f t="shared" si="10"/>
        <v>M</v>
      </c>
      <c r="H60" s="6" t="str">
        <f t="shared" si="11"/>
        <v>Ma</v>
      </c>
      <c r="I60" s="2">
        <v>789906</v>
      </c>
      <c r="J60" s="16">
        <f t="shared" si="0"/>
        <v>182260</v>
      </c>
      <c r="L60" t="b">
        <f t="shared" si="12"/>
        <v>0</v>
      </c>
      <c r="Q60" t="s">
        <v>439</v>
      </c>
    </row>
    <row r="61" spans="1:18" ht="15.75" customHeight="1" thickBot="1" x14ac:dyDescent="0.3">
      <c r="A61" s="9"/>
      <c r="B61" s="18" t="s">
        <v>438</v>
      </c>
      <c r="C61" s="41">
        <v>712650</v>
      </c>
      <c r="D61" s="13"/>
      <c r="E61" s="12">
        <f t="shared" si="8"/>
        <v>712650</v>
      </c>
      <c r="F61" s="6">
        <f t="shared" si="9"/>
        <v>1</v>
      </c>
      <c r="G61" s="6" t="str">
        <f t="shared" si="10"/>
        <v>V</v>
      </c>
      <c r="H61" s="6" t="str">
        <f t="shared" si="11"/>
        <v>Vi</v>
      </c>
      <c r="I61" s="2">
        <v>849860</v>
      </c>
      <c r="J61" s="16">
        <f t="shared" si="0"/>
        <v>137210</v>
      </c>
      <c r="L61" t="b">
        <f t="shared" si="12"/>
        <v>0</v>
      </c>
      <c r="Q61" t="s">
        <v>437</v>
      </c>
    </row>
    <row r="62" spans="1:18" ht="15.75" customHeight="1" thickBot="1" x14ac:dyDescent="0.3">
      <c r="A62" s="9"/>
      <c r="B62" s="18" t="s">
        <v>436</v>
      </c>
      <c r="C62" s="41">
        <v>2202918</v>
      </c>
      <c r="D62" s="13"/>
      <c r="E62" s="12">
        <f t="shared" si="8"/>
        <v>2202918</v>
      </c>
      <c r="F62" s="6">
        <f t="shared" si="9"/>
        <v>1</v>
      </c>
      <c r="G62" s="6" t="str">
        <f t="shared" si="10"/>
        <v>M</v>
      </c>
      <c r="H62" s="6" t="str">
        <f t="shared" si="11"/>
        <v>Ma</v>
      </c>
      <c r="I62" s="2">
        <v>2498043</v>
      </c>
      <c r="J62" s="16">
        <f t="shared" si="0"/>
        <v>295125</v>
      </c>
      <c r="L62" t="b">
        <f t="shared" si="12"/>
        <v>0</v>
      </c>
      <c r="Q62" t="s">
        <v>435</v>
      </c>
    </row>
    <row r="63" spans="1:18" ht="15.75" customHeight="1" thickBot="1" x14ac:dyDescent="0.3">
      <c r="A63" s="9"/>
      <c r="B63" s="18" t="s">
        <v>434</v>
      </c>
      <c r="C63" s="41">
        <v>2202651</v>
      </c>
      <c r="D63" s="13"/>
      <c r="E63" s="12">
        <f t="shared" si="8"/>
        <v>2202651</v>
      </c>
      <c r="F63" s="6">
        <f t="shared" si="9"/>
        <v>1</v>
      </c>
      <c r="G63" s="6" t="str">
        <f t="shared" si="10"/>
        <v>A</v>
      </c>
      <c r="H63" s="6" t="str">
        <f t="shared" si="11"/>
        <v>Ar</v>
      </c>
      <c r="I63" s="2">
        <v>1246460</v>
      </c>
      <c r="J63" s="16">
        <f t="shared" si="0"/>
        <v>-956191</v>
      </c>
      <c r="L63" t="b">
        <f t="shared" si="12"/>
        <v>0</v>
      </c>
      <c r="Q63" t="s">
        <v>433</v>
      </c>
    </row>
    <row r="64" spans="1:18" ht="15.75" customHeight="1" thickBot="1" x14ac:dyDescent="0.3">
      <c r="A64" s="9"/>
      <c r="B64" s="18" t="s">
        <v>432</v>
      </c>
      <c r="C64" s="41">
        <v>389148</v>
      </c>
      <c r="D64" s="13"/>
      <c r="E64" s="12">
        <f t="shared" si="8"/>
        <v>389148</v>
      </c>
      <c r="F64" s="6">
        <f t="shared" si="9"/>
        <v>1</v>
      </c>
      <c r="G64" s="6" t="str">
        <f t="shared" si="10"/>
        <v>M</v>
      </c>
      <c r="H64" s="6" t="str">
        <f t="shared" si="11"/>
        <v>Ma</v>
      </c>
      <c r="I64" s="2">
        <v>404496</v>
      </c>
      <c r="J64" s="16">
        <f t="shared" si="0"/>
        <v>15348</v>
      </c>
      <c r="L64" t="b">
        <f t="shared" si="12"/>
        <v>0</v>
      </c>
      <c r="Q64" t="s">
        <v>431</v>
      </c>
    </row>
    <row r="65" spans="1:17" ht="15.75" customHeight="1" thickBot="1" x14ac:dyDescent="0.3">
      <c r="A65" s="9"/>
      <c r="B65" s="18" t="s">
        <v>430</v>
      </c>
      <c r="C65" s="41">
        <v>1550466</v>
      </c>
      <c r="D65" s="13"/>
      <c r="E65" s="12">
        <f t="shared" si="8"/>
        <v>1550466</v>
      </c>
      <c r="F65" s="6">
        <f t="shared" si="9"/>
        <v>1</v>
      </c>
      <c r="G65" s="6" t="str">
        <f t="shared" si="10"/>
        <v>O</v>
      </c>
      <c r="H65" s="6" t="str">
        <f t="shared" si="11"/>
        <v>Ot</v>
      </c>
      <c r="I65" s="2">
        <v>4818599</v>
      </c>
      <c r="J65" s="16">
        <f t="shared" si="0"/>
        <v>3268133</v>
      </c>
      <c r="L65" t="b">
        <f t="shared" si="12"/>
        <v>0</v>
      </c>
      <c r="Q65" t="s">
        <v>429</v>
      </c>
    </row>
    <row r="66" spans="1:17" ht="15.75" customHeight="1" thickBot="1" x14ac:dyDescent="0.3">
      <c r="A66" s="9"/>
      <c r="B66" s="20" t="s">
        <v>428</v>
      </c>
      <c r="C66" s="17">
        <v>9513589</v>
      </c>
      <c r="D66" s="13"/>
      <c r="E66" s="12">
        <f t="shared" si="8"/>
        <v>9513589</v>
      </c>
      <c r="F66" s="6">
        <f t="shared" si="9"/>
        <v>1</v>
      </c>
      <c r="G66" s="6" t="str">
        <f t="shared" si="10"/>
        <v>P</v>
      </c>
      <c r="H66" s="6" t="str">
        <f t="shared" si="11"/>
        <v>Pr</v>
      </c>
      <c r="I66" s="2">
        <v>11113887</v>
      </c>
      <c r="J66" s="16">
        <f t="shared" si="0"/>
        <v>1600298</v>
      </c>
      <c r="K66" s="19">
        <f>C67+C68+C69+C70+C71+C72+C73</f>
        <v>9513589</v>
      </c>
      <c r="L66" t="b">
        <f t="shared" si="12"/>
        <v>1</v>
      </c>
      <c r="P66" t="s">
        <v>427</v>
      </c>
    </row>
    <row r="67" spans="1:17" ht="15.75" customHeight="1" thickBot="1" x14ac:dyDescent="0.3">
      <c r="A67" s="9"/>
      <c r="B67" s="18" t="s">
        <v>426</v>
      </c>
      <c r="C67" s="17">
        <v>0</v>
      </c>
      <c r="D67" s="13"/>
      <c r="E67" s="12">
        <f t="shared" si="8"/>
        <v>0</v>
      </c>
      <c r="F67" s="6" t="str">
        <f t="shared" si="9"/>
        <v/>
      </c>
      <c r="G67" s="6" t="str">
        <f t="shared" si="10"/>
        <v/>
      </c>
      <c r="H67" s="6" t="str">
        <f t="shared" si="11"/>
        <v/>
      </c>
      <c r="I67" s="2">
        <v>0</v>
      </c>
      <c r="J67" s="16">
        <f t="shared" si="0"/>
        <v>0</v>
      </c>
      <c r="L67" t="b">
        <f t="shared" si="12"/>
        <v>1</v>
      </c>
      <c r="Q67" t="s">
        <v>425</v>
      </c>
    </row>
    <row r="68" spans="1:17" ht="15.75" customHeight="1" thickBot="1" x14ac:dyDescent="0.3">
      <c r="A68" s="9"/>
      <c r="B68" s="18" t="s">
        <v>424</v>
      </c>
      <c r="C68" s="17">
        <v>217303</v>
      </c>
      <c r="D68" s="13"/>
      <c r="E68" s="12">
        <f t="shared" si="8"/>
        <v>217303</v>
      </c>
      <c r="F68" s="6">
        <f t="shared" si="9"/>
        <v>1</v>
      </c>
      <c r="G68" s="6" t="str">
        <f t="shared" si="10"/>
        <v>F</v>
      </c>
      <c r="H68" s="6" t="str">
        <f t="shared" si="11"/>
        <v>Fe</v>
      </c>
      <c r="I68" s="2">
        <v>437300</v>
      </c>
      <c r="J68" s="16">
        <f t="shared" si="0"/>
        <v>219997</v>
      </c>
      <c r="L68" t="b">
        <f t="shared" si="12"/>
        <v>0</v>
      </c>
      <c r="Q68" t="s">
        <v>423</v>
      </c>
    </row>
    <row r="69" spans="1:17" ht="15.75" customHeight="1" thickBot="1" x14ac:dyDescent="0.3">
      <c r="A69" s="9"/>
      <c r="B69" s="18" t="s">
        <v>422</v>
      </c>
      <c r="C69" s="17">
        <v>3178199</v>
      </c>
      <c r="D69" s="13"/>
      <c r="E69" s="12">
        <f t="shared" si="8"/>
        <v>3178199</v>
      </c>
      <c r="F69" s="6">
        <f t="shared" si="9"/>
        <v>1</v>
      </c>
      <c r="G69" s="6" t="str">
        <f t="shared" si="10"/>
        <v>M</v>
      </c>
      <c r="H69" s="6" t="str">
        <f t="shared" si="11"/>
        <v>Me</v>
      </c>
      <c r="I69" s="2">
        <v>4934604</v>
      </c>
      <c r="J69" s="16">
        <f t="shared" si="0"/>
        <v>1756405</v>
      </c>
      <c r="L69" t="b">
        <f t="shared" si="12"/>
        <v>0</v>
      </c>
      <c r="Q69" t="s">
        <v>421</v>
      </c>
    </row>
    <row r="70" spans="1:17" ht="15.75" customHeight="1" thickBot="1" x14ac:dyDescent="0.3">
      <c r="A70" s="9"/>
      <c r="B70" s="18" t="s">
        <v>420</v>
      </c>
      <c r="C70" s="17">
        <v>3897790</v>
      </c>
      <c r="D70" s="13"/>
      <c r="E70" s="12">
        <f t="shared" si="8"/>
        <v>3897790</v>
      </c>
      <c r="F70" s="6">
        <f t="shared" si="9"/>
        <v>1</v>
      </c>
      <c r="G70" s="6" t="str">
        <f t="shared" si="10"/>
        <v>M</v>
      </c>
      <c r="H70" s="6" t="str">
        <f t="shared" si="11"/>
        <v>Ma</v>
      </c>
      <c r="I70" s="2">
        <v>3083199</v>
      </c>
      <c r="J70" s="16">
        <f t="shared" ref="J70:J133" si="13">I70-C70</f>
        <v>-814591</v>
      </c>
      <c r="L70" t="b">
        <f t="shared" si="12"/>
        <v>0</v>
      </c>
      <c r="Q70" t="s">
        <v>419</v>
      </c>
    </row>
    <row r="71" spans="1:17" ht="15.75" customHeight="1" thickBot="1" x14ac:dyDescent="0.3">
      <c r="A71" s="9"/>
      <c r="B71" s="18" t="s">
        <v>418</v>
      </c>
      <c r="C71" s="17">
        <v>2007200</v>
      </c>
      <c r="D71" s="13"/>
      <c r="E71" s="12">
        <f t="shared" si="8"/>
        <v>2007200</v>
      </c>
      <c r="F71" s="6">
        <f t="shared" si="9"/>
        <v>1</v>
      </c>
      <c r="G71" s="6" t="str">
        <f t="shared" si="10"/>
        <v>M</v>
      </c>
      <c r="H71" s="6" t="str">
        <f t="shared" si="11"/>
        <v>Ma</v>
      </c>
      <c r="I71" s="2">
        <v>2412000</v>
      </c>
      <c r="J71" s="16">
        <f t="shared" si="13"/>
        <v>404800</v>
      </c>
      <c r="L71" t="b">
        <f t="shared" si="12"/>
        <v>0</v>
      </c>
      <c r="Q71" t="s">
        <v>417</v>
      </c>
    </row>
    <row r="72" spans="1:17" ht="15.75" customHeight="1" thickBot="1" x14ac:dyDescent="0.3">
      <c r="A72" s="9"/>
      <c r="B72" s="18" t="s">
        <v>416</v>
      </c>
      <c r="C72" s="17">
        <v>177319</v>
      </c>
      <c r="D72" s="13"/>
      <c r="E72" s="12">
        <f t="shared" si="8"/>
        <v>177319</v>
      </c>
      <c r="F72" s="6">
        <f t="shared" si="9"/>
        <v>1</v>
      </c>
      <c r="G72" s="6" t="str">
        <f t="shared" si="10"/>
        <v>F</v>
      </c>
      <c r="H72" s="6" t="str">
        <f t="shared" si="11"/>
        <v>Fi</v>
      </c>
      <c r="I72" s="2">
        <v>190584</v>
      </c>
      <c r="J72" s="16">
        <f t="shared" si="13"/>
        <v>13265</v>
      </c>
      <c r="L72" t="b">
        <f t="shared" si="12"/>
        <v>0</v>
      </c>
      <c r="Q72" t="s">
        <v>415</v>
      </c>
    </row>
    <row r="73" spans="1:17" ht="15.75" customHeight="1" thickBot="1" x14ac:dyDescent="0.3">
      <c r="A73" s="9"/>
      <c r="B73" s="18" t="s">
        <v>414</v>
      </c>
      <c r="C73" s="17">
        <v>35778</v>
      </c>
      <c r="D73" s="13"/>
      <c r="E73" s="12">
        <f t="shared" si="8"/>
        <v>35778</v>
      </c>
      <c r="F73" s="6">
        <f t="shared" si="9"/>
        <v>1</v>
      </c>
      <c r="G73" s="6" t="str">
        <f t="shared" si="10"/>
        <v>O</v>
      </c>
      <c r="H73" s="6" t="str">
        <f t="shared" si="11"/>
        <v>Ot</v>
      </c>
      <c r="I73" s="2">
        <v>56200</v>
      </c>
      <c r="J73" s="16">
        <f t="shared" si="13"/>
        <v>20422</v>
      </c>
      <c r="L73" t="b">
        <f t="shared" si="12"/>
        <v>0</v>
      </c>
      <c r="Q73" t="s">
        <v>413</v>
      </c>
    </row>
    <row r="74" spans="1:17" ht="15.75" customHeight="1" thickBot="1" x14ac:dyDescent="0.3">
      <c r="A74" s="9"/>
      <c r="B74" s="20" t="s">
        <v>411</v>
      </c>
      <c r="C74" s="17">
        <v>115788679</v>
      </c>
      <c r="D74" s="13"/>
      <c r="E74" s="12">
        <f t="shared" si="8"/>
        <v>115788679</v>
      </c>
      <c r="F74" s="6">
        <f t="shared" si="9"/>
        <v>1</v>
      </c>
      <c r="G74" s="6" t="str">
        <f t="shared" si="10"/>
        <v>C</v>
      </c>
      <c r="H74" s="6" t="str">
        <f t="shared" si="11"/>
        <v>Co</v>
      </c>
      <c r="I74" s="2">
        <v>131211923</v>
      </c>
      <c r="J74" s="16">
        <f t="shared" si="13"/>
        <v>15423244</v>
      </c>
      <c r="K74" s="19">
        <f>C75+C76</f>
        <v>115788679</v>
      </c>
      <c r="L74" t="b">
        <f t="shared" si="12"/>
        <v>1</v>
      </c>
      <c r="P74" t="s">
        <v>412</v>
      </c>
    </row>
    <row r="75" spans="1:17" ht="15.75" customHeight="1" thickBot="1" x14ac:dyDescent="0.3">
      <c r="A75" s="9"/>
      <c r="B75" s="18" t="s">
        <v>411</v>
      </c>
      <c r="C75" s="17">
        <v>115788679</v>
      </c>
      <c r="D75" s="13"/>
      <c r="E75" s="12">
        <f t="shared" si="8"/>
        <v>115788679</v>
      </c>
      <c r="F75" s="6">
        <f t="shared" si="9"/>
        <v>1</v>
      </c>
      <c r="G75" s="6" t="str">
        <f t="shared" si="10"/>
        <v>C</v>
      </c>
      <c r="H75" s="6" t="str">
        <f t="shared" si="11"/>
        <v>Co</v>
      </c>
      <c r="I75" s="2">
        <v>131211923</v>
      </c>
      <c r="J75" s="16">
        <f t="shared" si="13"/>
        <v>15423244</v>
      </c>
      <c r="L75" t="b">
        <f t="shared" si="12"/>
        <v>0</v>
      </c>
      <c r="Q75" t="s">
        <v>410</v>
      </c>
    </row>
    <row r="76" spans="1:17" ht="15.75" customHeight="1" thickBot="1" x14ac:dyDescent="0.3">
      <c r="A76" s="9"/>
      <c r="B76" s="18" t="s">
        <v>409</v>
      </c>
      <c r="C76" s="17">
        <v>0</v>
      </c>
      <c r="D76" s="13"/>
      <c r="E76" s="12">
        <f t="shared" si="8"/>
        <v>0</v>
      </c>
      <c r="F76" s="6" t="str">
        <f t="shared" si="9"/>
        <v/>
      </c>
      <c r="G76" s="6" t="str">
        <f t="shared" si="10"/>
        <v/>
      </c>
      <c r="H76" s="6" t="str">
        <f t="shared" si="11"/>
        <v/>
      </c>
      <c r="I76" s="2">
        <v>0</v>
      </c>
      <c r="J76" s="16">
        <f t="shared" si="13"/>
        <v>0</v>
      </c>
      <c r="L76" t="b">
        <f t="shared" si="12"/>
        <v>1</v>
      </c>
      <c r="Q76" t="s">
        <v>408</v>
      </c>
    </row>
    <row r="77" spans="1:17" ht="15.75" customHeight="1" thickBot="1" x14ac:dyDescent="0.3">
      <c r="A77" s="9"/>
      <c r="B77" s="20" t="s">
        <v>407</v>
      </c>
      <c r="C77" s="17">
        <v>11590973</v>
      </c>
      <c r="D77" s="13"/>
      <c r="E77" s="12">
        <f t="shared" si="8"/>
        <v>11590973</v>
      </c>
      <c r="F77" s="6">
        <f t="shared" si="9"/>
        <v>1</v>
      </c>
      <c r="G77" s="6" t="str">
        <f t="shared" si="10"/>
        <v>V</v>
      </c>
      <c r="H77" s="6" t="str">
        <f t="shared" si="11"/>
        <v>Ve</v>
      </c>
      <c r="I77" s="2">
        <v>10006111</v>
      </c>
      <c r="J77" s="16">
        <f t="shared" si="13"/>
        <v>-1584862</v>
      </c>
      <c r="K77" s="19">
        <f>SUM(C78:C82)</f>
        <v>11590973</v>
      </c>
      <c r="L77" t="b">
        <f t="shared" si="12"/>
        <v>1</v>
      </c>
      <c r="P77" t="s">
        <v>406</v>
      </c>
    </row>
    <row r="78" spans="1:17" ht="15.75" customHeight="1" thickBot="1" x14ac:dyDescent="0.3">
      <c r="A78" s="9"/>
      <c r="B78" s="18" t="s">
        <v>405</v>
      </c>
      <c r="C78" s="17">
        <v>5583435</v>
      </c>
      <c r="D78" s="13"/>
      <c r="E78" s="12">
        <f t="shared" si="8"/>
        <v>5583435</v>
      </c>
      <c r="F78" s="6">
        <f t="shared" si="9"/>
        <v>1</v>
      </c>
      <c r="G78" s="6" t="str">
        <f t="shared" si="10"/>
        <v>V</v>
      </c>
      <c r="H78" s="6" t="str">
        <f t="shared" si="11"/>
        <v>Ve</v>
      </c>
      <c r="I78" s="2">
        <v>5255266</v>
      </c>
      <c r="J78" s="16">
        <f t="shared" si="13"/>
        <v>-328169</v>
      </c>
      <c r="L78" t="b">
        <f t="shared" si="12"/>
        <v>0</v>
      </c>
      <c r="Q78" t="s">
        <v>404</v>
      </c>
    </row>
    <row r="79" spans="1:17" ht="15.75" customHeight="1" thickBot="1" x14ac:dyDescent="0.3">
      <c r="A79" s="9"/>
      <c r="B79" s="18" t="s">
        <v>403</v>
      </c>
      <c r="C79" s="17">
        <v>511669</v>
      </c>
      <c r="D79" s="13"/>
      <c r="E79" s="12">
        <f t="shared" si="8"/>
        <v>511669</v>
      </c>
      <c r="F79" s="6">
        <f t="shared" si="9"/>
        <v>1</v>
      </c>
      <c r="G79" s="6" t="str">
        <f t="shared" si="10"/>
        <v>P</v>
      </c>
      <c r="H79" s="6" t="str">
        <f t="shared" si="11"/>
        <v>Pr</v>
      </c>
      <c r="I79" s="2">
        <v>485800</v>
      </c>
      <c r="J79" s="16">
        <f t="shared" si="13"/>
        <v>-25869</v>
      </c>
      <c r="L79" t="b">
        <f t="shared" si="12"/>
        <v>0</v>
      </c>
      <c r="Q79" t="s">
        <v>402</v>
      </c>
    </row>
    <row r="80" spans="1:17" ht="15.75" customHeight="1" thickBot="1" x14ac:dyDescent="0.3">
      <c r="A80" s="9"/>
      <c r="B80" s="18" t="s">
        <v>401</v>
      </c>
      <c r="C80" s="17">
        <v>4146161</v>
      </c>
      <c r="D80" s="13"/>
      <c r="E80" s="12">
        <f t="shared" si="8"/>
        <v>4146161</v>
      </c>
      <c r="F80" s="6">
        <f t="shared" si="9"/>
        <v>1</v>
      </c>
      <c r="G80" s="6" t="str">
        <f t="shared" si="10"/>
        <v>A</v>
      </c>
      <c r="H80" s="6" t="str">
        <f t="shared" si="11"/>
        <v>Ar</v>
      </c>
      <c r="I80" s="2">
        <v>3377174</v>
      </c>
      <c r="J80" s="16">
        <f t="shared" si="13"/>
        <v>-768987</v>
      </c>
      <c r="L80" t="b">
        <f t="shared" si="12"/>
        <v>0</v>
      </c>
      <c r="Q80" t="s">
        <v>400</v>
      </c>
    </row>
    <row r="81" spans="1:18" ht="15.75" customHeight="1" thickBot="1" x14ac:dyDescent="0.3">
      <c r="A81" s="9"/>
      <c r="B81" s="18" t="s">
        <v>399</v>
      </c>
      <c r="C81" s="17">
        <v>47200</v>
      </c>
      <c r="D81" s="13"/>
      <c r="E81" s="12">
        <f t="shared" si="8"/>
        <v>47200</v>
      </c>
      <c r="F81" s="6">
        <f t="shared" si="9"/>
        <v>1</v>
      </c>
      <c r="G81" s="6" t="str">
        <f t="shared" si="10"/>
        <v>P</v>
      </c>
      <c r="H81" s="6" t="str">
        <f t="shared" si="11"/>
        <v>Pr</v>
      </c>
      <c r="I81" s="2">
        <v>59020</v>
      </c>
      <c r="J81" s="16">
        <f t="shared" si="13"/>
        <v>11820</v>
      </c>
      <c r="L81" t="b">
        <f t="shared" si="12"/>
        <v>0</v>
      </c>
      <c r="Q81" t="s">
        <v>398</v>
      </c>
    </row>
    <row r="82" spans="1:18" ht="15.75" customHeight="1" thickBot="1" x14ac:dyDescent="0.3">
      <c r="A82" s="9"/>
      <c r="B82" s="18" t="s">
        <v>397</v>
      </c>
      <c r="C82" s="17">
        <v>1302508</v>
      </c>
      <c r="D82" s="13"/>
      <c r="E82" s="12">
        <f t="shared" si="8"/>
        <v>1302508</v>
      </c>
      <c r="F82" s="6">
        <f t="shared" si="9"/>
        <v>1</v>
      </c>
      <c r="G82" s="6" t="str">
        <f t="shared" si="10"/>
        <v>B</v>
      </c>
      <c r="H82" s="6" t="str">
        <f t="shared" si="11"/>
        <v>Bl</v>
      </c>
      <c r="I82" s="2">
        <v>828851</v>
      </c>
      <c r="J82" s="16">
        <f t="shared" si="13"/>
        <v>-473657</v>
      </c>
      <c r="L82" t="b">
        <f t="shared" si="12"/>
        <v>0</v>
      </c>
      <c r="Q82" t="s">
        <v>396</v>
      </c>
    </row>
    <row r="83" spans="1:18" ht="15.75" customHeight="1" thickBot="1" x14ac:dyDescent="0.3">
      <c r="A83" s="9"/>
      <c r="B83" s="20" t="s">
        <v>395</v>
      </c>
      <c r="C83" s="17">
        <v>0</v>
      </c>
      <c r="D83" s="13"/>
      <c r="E83" s="12">
        <f t="shared" si="8"/>
        <v>0</v>
      </c>
      <c r="F83" s="6" t="str">
        <f t="shared" si="9"/>
        <v/>
      </c>
      <c r="G83" s="6" t="str">
        <f t="shared" si="10"/>
        <v/>
      </c>
      <c r="H83" s="6" t="str">
        <f t="shared" si="11"/>
        <v/>
      </c>
      <c r="I83" s="2">
        <v>9790</v>
      </c>
      <c r="J83" s="16">
        <f t="shared" si="13"/>
        <v>9790</v>
      </c>
      <c r="K83" s="19">
        <f>SUM(C84)</f>
        <v>0</v>
      </c>
      <c r="L83" t="b">
        <f t="shared" si="12"/>
        <v>1</v>
      </c>
      <c r="P83" t="s">
        <v>394</v>
      </c>
    </row>
    <row r="84" spans="1:18" ht="15.75" customHeight="1" thickBot="1" x14ac:dyDescent="0.3">
      <c r="A84" s="9"/>
      <c r="B84" s="18" t="s">
        <v>393</v>
      </c>
      <c r="C84" s="17">
        <v>0</v>
      </c>
      <c r="D84" s="13"/>
      <c r="E84" s="12">
        <f t="shared" si="8"/>
        <v>0</v>
      </c>
      <c r="F84" s="6" t="str">
        <f t="shared" si="9"/>
        <v/>
      </c>
      <c r="G84" s="6" t="str">
        <f t="shared" si="10"/>
        <v/>
      </c>
      <c r="H84" s="6" t="str">
        <f t="shared" si="11"/>
        <v/>
      </c>
      <c r="I84" s="2">
        <v>9790</v>
      </c>
      <c r="J84" s="16">
        <f t="shared" si="13"/>
        <v>9790</v>
      </c>
      <c r="L84" t="b">
        <f t="shared" si="12"/>
        <v>1</v>
      </c>
      <c r="Q84" t="s">
        <v>392</v>
      </c>
    </row>
    <row r="85" spans="1:18" ht="15.75" customHeight="1" thickBot="1" x14ac:dyDescent="0.3">
      <c r="A85" s="9"/>
      <c r="B85" s="20" t="s">
        <v>391</v>
      </c>
      <c r="C85" s="17">
        <v>7310835</v>
      </c>
      <c r="D85" s="13"/>
      <c r="E85" s="12">
        <f t="shared" si="8"/>
        <v>7310835</v>
      </c>
      <c r="F85" s="6">
        <f t="shared" si="9"/>
        <v>1</v>
      </c>
      <c r="G85" s="6" t="str">
        <f t="shared" si="10"/>
        <v>H</v>
      </c>
      <c r="H85" s="6" t="str">
        <f t="shared" si="11"/>
        <v>He</v>
      </c>
      <c r="I85" s="2">
        <v>7433311</v>
      </c>
      <c r="J85" s="16">
        <f t="shared" si="13"/>
        <v>122476</v>
      </c>
      <c r="K85" s="19">
        <f>SUM(C86:C94)</f>
        <v>7310835</v>
      </c>
      <c r="L85" t="b">
        <f t="shared" si="12"/>
        <v>1</v>
      </c>
      <c r="P85" t="s">
        <v>390</v>
      </c>
    </row>
    <row r="86" spans="1:18" ht="15.75" customHeight="1" thickBot="1" x14ac:dyDescent="0.3">
      <c r="A86" s="9"/>
      <c r="B86" s="18" t="s">
        <v>389</v>
      </c>
      <c r="C86" s="17">
        <v>978962</v>
      </c>
      <c r="D86" s="13"/>
      <c r="E86" s="12">
        <f t="shared" si="8"/>
        <v>978962</v>
      </c>
      <c r="F86" s="6">
        <f t="shared" si="9"/>
        <v>1</v>
      </c>
      <c r="G86" s="6" t="str">
        <f t="shared" si="10"/>
        <v>H</v>
      </c>
      <c r="H86" s="6" t="str">
        <f t="shared" si="11"/>
        <v>He</v>
      </c>
      <c r="I86" s="2">
        <v>1043727</v>
      </c>
      <c r="J86" s="16">
        <f t="shared" si="13"/>
        <v>64765</v>
      </c>
      <c r="L86" t="b">
        <f t="shared" si="12"/>
        <v>0</v>
      </c>
      <c r="Q86" t="s">
        <v>388</v>
      </c>
    </row>
    <row r="87" spans="1:18" ht="15.75" customHeight="1" thickBot="1" x14ac:dyDescent="0.3">
      <c r="A87" s="9"/>
      <c r="B87" s="18" t="s">
        <v>387</v>
      </c>
      <c r="C87" s="17">
        <v>1148375</v>
      </c>
      <c r="D87" s="13"/>
      <c r="E87" s="12">
        <f t="shared" si="8"/>
        <v>1148375</v>
      </c>
      <c r="F87" s="6">
        <f t="shared" si="9"/>
        <v>1</v>
      </c>
      <c r="G87" s="6" t="str">
        <f t="shared" si="10"/>
        <v>R</v>
      </c>
      <c r="H87" s="6" t="str">
        <f t="shared" si="11"/>
        <v>Re</v>
      </c>
      <c r="I87" s="2">
        <v>1017785</v>
      </c>
      <c r="J87" s="16">
        <f t="shared" si="13"/>
        <v>-130590</v>
      </c>
      <c r="L87" t="b">
        <f t="shared" si="12"/>
        <v>0</v>
      </c>
      <c r="Q87" t="s">
        <v>386</v>
      </c>
    </row>
    <row r="88" spans="1:18" ht="15.75" customHeight="1" thickBot="1" x14ac:dyDescent="0.3">
      <c r="A88" s="9"/>
      <c r="B88" s="18" t="s">
        <v>385</v>
      </c>
      <c r="C88" s="17">
        <v>172527</v>
      </c>
      <c r="D88" s="13"/>
      <c r="E88" s="12">
        <f t="shared" ref="E88:E124" si="14">SUM(C88:C88)</f>
        <v>172527</v>
      </c>
      <c r="F88" s="6">
        <f t="shared" ref="F88:F119" si="15">IF(E88=0,"",IF(ISBLANK(B88)=FALSE,1,0))</f>
        <v>1</v>
      </c>
      <c r="G88" s="6" t="str">
        <f t="shared" ref="G88:G119" si="16">IF(F88=1,LEFT(B88,1),"")</f>
        <v>R</v>
      </c>
      <c r="H88" s="6" t="str">
        <f t="shared" ref="H88:H124" si="17">IF(F88=1,LEFT(B88,2),"")</f>
        <v>Re</v>
      </c>
      <c r="I88" s="2">
        <v>205779</v>
      </c>
      <c r="J88" s="16">
        <f t="shared" si="13"/>
        <v>33252</v>
      </c>
      <c r="L88" t="b">
        <f t="shared" si="12"/>
        <v>0</v>
      </c>
      <c r="Q88" t="s">
        <v>384</v>
      </c>
    </row>
    <row r="89" spans="1:18" ht="15.75" customHeight="1" thickBot="1" x14ac:dyDescent="0.3">
      <c r="A89" s="9"/>
      <c r="B89" s="18" t="s">
        <v>383</v>
      </c>
      <c r="C89" s="17">
        <v>3924392</v>
      </c>
      <c r="D89" s="13"/>
      <c r="E89" s="12">
        <f t="shared" si="14"/>
        <v>3924392</v>
      </c>
      <c r="F89" s="6">
        <f t="shared" si="15"/>
        <v>1</v>
      </c>
      <c r="G89" s="6" t="str">
        <f t="shared" si="16"/>
        <v>R</v>
      </c>
      <c r="H89" s="6" t="str">
        <f t="shared" si="17"/>
        <v>Re</v>
      </c>
      <c r="I89" s="2">
        <v>3726531</v>
      </c>
      <c r="J89" s="16">
        <f t="shared" si="13"/>
        <v>-197861</v>
      </c>
      <c r="L89" t="b">
        <f t="shared" si="12"/>
        <v>0</v>
      </c>
      <c r="Q89" t="s">
        <v>382</v>
      </c>
    </row>
    <row r="90" spans="1:18" ht="15.75" customHeight="1" thickBot="1" x14ac:dyDescent="0.3">
      <c r="A90" s="9"/>
      <c r="B90" s="18" t="s">
        <v>381</v>
      </c>
      <c r="C90" s="17">
        <v>12800</v>
      </c>
      <c r="D90" s="13"/>
      <c r="E90" s="12">
        <f t="shared" si="14"/>
        <v>12800</v>
      </c>
      <c r="F90" s="6">
        <f t="shared" si="15"/>
        <v>1</v>
      </c>
      <c r="G90" s="6" t="str">
        <f t="shared" si="16"/>
        <v>R</v>
      </c>
      <c r="H90" s="6" t="str">
        <f t="shared" si="17"/>
        <v>Re</v>
      </c>
      <c r="I90" s="2">
        <v>41600</v>
      </c>
      <c r="J90" s="16">
        <f t="shared" si="13"/>
        <v>28800</v>
      </c>
      <c r="Q90" s="37" t="s">
        <v>380</v>
      </c>
    </row>
    <row r="91" spans="1:18" ht="15.75" customHeight="1" thickBot="1" x14ac:dyDescent="0.3">
      <c r="A91" s="9"/>
      <c r="B91" s="18" t="s">
        <v>379</v>
      </c>
      <c r="C91" s="17">
        <v>933204</v>
      </c>
      <c r="D91" s="13"/>
      <c r="E91" s="12">
        <f t="shared" si="14"/>
        <v>933204</v>
      </c>
      <c r="F91" s="6">
        <f t="shared" si="15"/>
        <v>1</v>
      </c>
      <c r="G91" s="6" t="str">
        <f t="shared" si="16"/>
        <v>R</v>
      </c>
      <c r="H91" s="6" t="str">
        <f t="shared" si="17"/>
        <v>Re</v>
      </c>
      <c r="I91" s="2">
        <v>1166772</v>
      </c>
      <c r="J91" s="16">
        <f t="shared" si="13"/>
        <v>233568</v>
      </c>
      <c r="L91" t="b">
        <f t="shared" ref="L91:L124" si="18">C91=K91</f>
        <v>0</v>
      </c>
      <c r="Q91" t="s">
        <v>378</v>
      </c>
    </row>
    <row r="92" spans="1:18" ht="15.75" customHeight="1" thickBot="1" x14ac:dyDescent="0.3">
      <c r="A92" s="9"/>
      <c r="B92" s="18" t="s">
        <v>377</v>
      </c>
      <c r="C92" s="17">
        <v>0</v>
      </c>
      <c r="D92" s="13"/>
      <c r="E92" s="12">
        <f t="shared" si="14"/>
        <v>0</v>
      </c>
      <c r="F92" s="6" t="str">
        <f t="shared" si="15"/>
        <v/>
      </c>
      <c r="G92" s="6" t="str">
        <f t="shared" si="16"/>
        <v/>
      </c>
      <c r="H92" s="6" t="str">
        <f t="shared" si="17"/>
        <v/>
      </c>
      <c r="I92" s="2">
        <v>0</v>
      </c>
      <c r="J92" s="16">
        <f t="shared" si="13"/>
        <v>0</v>
      </c>
      <c r="L92" t="b">
        <f t="shared" si="18"/>
        <v>1</v>
      </c>
      <c r="Q92" t="s">
        <v>376</v>
      </c>
    </row>
    <row r="93" spans="1:18" ht="15.75" customHeight="1" thickBot="1" x14ac:dyDescent="0.3">
      <c r="A93" s="9"/>
      <c r="B93" s="18" t="s">
        <v>375</v>
      </c>
      <c r="C93" s="17">
        <v>96955</v>
      </c>
      <c r="D93" s="13"/>
      <c r="E93" s="12">
        <f t="shared" si="14"/>
        <v>96955</v>
      </c>
      <c r="F93" s="6">
        <f t="shared" si="15"/>
        <v>1</v>
      </c>
      <c r="G93" s="6" t="str">
        <f t="shared" si="16"/>
        <v>R</v>
      </c>
      <c r="H93" s="6" t="str">
        <f t="shared" si="17"/>
        <v>Re</v>
      </c>
      <c r="I93" s="2">
        <v>161980</v>
      </c>
      <c r="J93" s="16">
        <f t="shared" si="13"/>
        <v>65025</v>
      </c>
      <c r="L93" t="b">
        <f t="shared" si="18"/>
        <v>0</v>
      </c>
      <c r="Q93" t="s">
        <v>374</v>
      </c>
    </row>
    <row r="94" spans="1:18" s="24" customFormat="1" ht="15.75" customHeight="1" thickBot="1" x14ac:dyDescent="0.3">
      <c r="A94" s="32"/>
      <c r="B94" s="18" t="s">
        <v>373</v>
      </c>
      <c r="C94" s="17">
        <v>43620</v>
      </c>
      <c r="D94" s="13"/>
      <c r="E94" s="12">
        <f t="shared" si="14"/>
        <v>43620</v>
      </c>
      <c r="F94" s="6">
        <f t="shared" si="15"/>
        <v>1</v>
      </c>
      <c r="G94" s="6" t="str">
        <f t="shared" si="16"/>
        <v>R</v>
      </c>
      <c r="H94" s="6" t="str">
        <f t="shared" si="17"/>
        <v>Re</v>
      </c>
      <c r="I94" s="2">
        <v>69137</v>
      </c>
      <c r="J94" s="16">
        <f t="shared" si="13"/>
        <v>25517</v>
      </c>
      <c r="K94" s="1"/>
      <c r="L94" t="b">
        <f t="shared" si="18"/>
        <v>0</v>
      </c>
      <c r="M94"/>
      <c r="N94"/>
      <c r="O94"/>
      <c r="P94"/>
      <c r="Q94" t="s">
        <v>372</v>
      </c>
      <c r="R94"/>
    </row>
    <row r="95" spans="1:18" ht="15.75" customHeight="1" thickBot="1" x14ac:dyDescent="0.3">
      <c r="A95" s="9"/>
      <c r="B95" s="31" t="s">
        <v>371</v>
      </c>
      <c r="C95" s="30">
        <v>790664671</v>
      </c>
      <c r="D95" s="29"/>
      <c r="E95" s="28">
        <f t="shared" si="14"/>
        <v>790664671</v>
      </c>
      <c r="F95" s="27">
        <f t="shared" si="15"/>
        <v>1</v>
      </c>
      <c r="G95" s="27" t="str">
        <f t="shared" si="16"/>
        <v>S</v>
      </c>
      <c r="H95" s="27" t="str">
        <f t="shared" si="17"/>
        <v>Se</v>
      </c>
      <c r="I95" s="26">
        <v>887106405</v>
      </c>
      <c r="J95" s="16">
        <f t="shared" si="13"/>
        <v>96441734</v>
      </c>
      <c r="K95" s="25"/>
      <c r="L95" s="24" t="b">
        <f t="shared" si="18"/>
        <v>0</v>
      </c>
      <c r="M95" s="24"/>
      <c r="N95" s="24"/>
      <c r="O95" t="s">
        <v>370</v>
      </c>
    </row>
    <row r="96" spans="1:18" ht="15.75" customHeight="1" thickBot="1" x14ac:dyDescent="0.3">
      <c r="A96" s="9"/>
      <c r="B96" s="20" t="s">
        <v>369</v>
      </c>
      <c r="C96" s="17">
        <v>146857115</v>
      </c>
      <c r="D96" s="13"/>
      <c r="E96" s="12">
        <f t="shared" si="14"/>
        <v>146857115</v>
      </c>
      <c r="F96" s="6">
        <f t="shared" si="15"/>
        <v>1</v>
      </c>
      <c r="G96" s="6" t="str">
        <f t="shared" si="16"/>
        <v>S</v>
      </c>
      <c r="H96" s="6" t="str">
        <f t="shared" si="17"/>
        <v>Se</v>
      </c>
      <c r="I96" s="2">
        <v>149969838</v>
      </c>
      <c r="J96" s="16">
        <f t="shared" si="13"/>
        <v>3112723</v>
      </c>
      <c r="K96" s="19">
        <f>SUM(C97:C105)</f>
        <v>146857115</v>
      </c>
      <c r="L96" t="b">
        <f t="shared" si="18"/>
        <v>1</v>
      </c>
      <c r="O96" s="24"/>
      <c r="P96" s="24" t="s">
        <v>368</v>
      </c>
      <c r="Q96" s="24"/>
      <c r="R96" s="24"/>
    </row>
    <row r="97" spans="1:17" ht="15.75" customHeight="1" thickBot="1" x14ac:dyDescent="0.3">
      <c r="A97" s="9"/>
      <c r="B97" s="18" t="s">
        <v>367</v>
      </c>
      <c r="C97" s="17">
        <v>95816297</v>
      </c>
      <c r="D97" s="13"/>
      <c r="E97" s="12">
        <f t="shared" si="14"/>
        <v>95816297</v>
      </c>
      <c r="F97" s="6">
        <f t="shared" si="15"/>
        <v>1</v>
      </c>
      <c r="G97" s="6" t="str">
        <f t="shared" si="16"/>
        <v>E</v>
      </c>
      <c r="H97" s="6" t="str">
        <f t="shared" si="17"/>
        <v>En</v>
      </c>
      <c r="I97" s="2">
        <v>89522600</v>
      </c>
      <c r="J97" s="16">
        <f t="shared" si="13"/>
        <v>-6293697</v>
      </c>
      <c r="L97" t="b">
        <f t="shared" si="18"/>
        <v>0</v>
      </c>
      <c r="Q97" t="s">
        <v>366</v>
      </c>
    </row>
    <row r="98" spans="1:17" ht="15.75" customHeight="1" thickBot="1" x14ac:dyDescent="0.3">
      <c r="A98" s="9"/>
      <c r="B98" s="18" t="s">
        <v>365</v>
      </c>
      <c r="C98" s="17">
        <v>5894742</v>
      </c>
      <c r="D98" s="13"/>
      <c r="E98" s="12">
        <f t="shared" si="14"/>
        <v>5894742</v>
      </c>
      <c r="F98" s="6">
        <f t="shared" si="15"/>
        <v>1</v>
      </c>
      <c r="G98" s="6" t="str">
        <f t="shared" si="16"/>
        <v>G</v>
      </c>
      <c r="H98" s="6" t="str">
        <f t="shared" si="17"/>
        <v>Ga</v>
      </c>
      <c r="I98" s="2">
        <v>8880142</v>
      </c>
      <c r="J98" s="16">
        <f t="shared" si="13"/>
        <v>2985400</v>
      </c>
      <c r="L98" t="b">
        <f t="shared" si="18"/>
        <v>0</v>
      </c>
      <c r="Q98" t="s">
        <v>364</v>
      </c>
    </row>
    <row r="99" spans="1:17" ht="15.75" customHeight="1" thickBot="1" x14ac:dyDescent="0.3">
      <c r="A99" s="9"/>
      <c r="B99" s="18" t="s">
        <v>363</v>
      </c>
      <c r="C99" s="17">
        <v>19043908</v>
      </c>
      <c r="D99" s="13"/>
      <c r="E99" s="12">
        <f t="shared" si="14"/>
        <v>19043908</v>
      </c>
      <c r="F99" s="6">
        <f t="shared" si="15"/>
        <v>1</v>
      </c>
      <c r="G99" s="6" t="str">
        <f t="shared" si="16"/>
        <v>A</v>
      </c>
      <c r="H99" s="6" t="str">
        <f t="shared" si="17"/>
        <v>Ag</v>
      </c>
      <c r="I99" s="2">
        <v>16796077</v>
      </c>
      <c r="J99" s="16">
        <f t="shared" si="13"/>
        <v>-2247831</v>
      </c>
      <c r="L99" t="b">
        <f t="shared" si="18"/>
        <v>0</v>
      </c>
      <c r="Q99" t="s">
        <v>362</v>
      </c>
    </row>
    <row r="100" spans="1:17" ht="15.75" customHeight="1" thickBot="1" x14ac:dyDescent="0.3">
      <c r="A100" s="9"/>
      <c r="B100" s="18" t="s">
        <v>361</v>
      </c>
      <c r="C100" s="17">
        <v>5251956</v>
      </c>
      <c r="D100" s="13"/>
      <c r="E100" s="12">
        <f t="shared" si="14"/>
        <v>5251956</v>
      </c>
      <c r="F100" s="6">
        <f t="shared" si="15"/>
        <v>1</v>
      </c>
      <c r="G100" s="6" t="str">
        <f t="shared" si="16"/>
        <v>T</v>
      </c>
      <c r="H100" s="6" t="str">
        <f t="shared" si="17"/>
        <v>Te</v>
      </c>
      <c r="I100" s="2">
        <v>4584880</v>
      </c>
      <c r="J100" s="16">
        <f t="shared" si="13"/>
        <v>-667076</v>
      </c>
      <c r="L100" t="b">
        <f t="shared" si="18"/>
        <v>0</v>
      </c>
      <c r="Q100" t="s">
        <v>360</v>
      </c>
    </row>
    <row r="101" spans="1:17" ht="15.75" customHeight="1" thickBot="1" x14ac:dyDescent="0.3">
      <c r="A101" s="9"/>
      <c r="B101" s="18" t="s">
        <v>359</v>
      </c>
      <c r="C101" s="17">
        <v>4121003</v>
      </c>
      <c r="D101" s="13"/>
      <c r="E101" s="12">
        <f t="shared" si="14"/>
        <v>4121003</v>
      </c>
      <c r="F101" s="6">
        <f t="shared" si="15"/>
        <v>1</v>
      </c>
      <c r="G101" s="6" t="str">
        <f t="shared" si="16"/>
        <v>T</v>
      </c>
      <c r="H101" s="6" t="str">
        <f t="shared" si="17"/>
        <v>Te</v>
      </c>
      <c r="I101" s="2">
        <v>5827119</v>
      </c>
      <c r="J101" s="16">
        <f t="shared" si="13"/>
        <v>1706116</v>
      </c>
      <c r="L101" t="b">
        <f t="shared" si="18"/>
        <v>0</v>
      </c>
      <c r="Q101" t="s">
        <v>358</v>
      </c>
    </row>
    <row r="102" spans="1:17" ht="15.75" customHeight="1" thickBot="1" x14ac:dyDescent="0.3">
      <c r="A102" s="9"/>
      <c r="B102" s="18" t="s">
        <v>357</v>
      </c>
      <c r="C102" s="17">
        <v>86028</v>
      </c>
      <c r="D102" s="13"/>
      <c r="E102" s="12">
        <f t="shared" si="14"/>
        <v>86028</v>
      </c>
      <c r="F102" s="6">
        <f t="shared" si="15"/>
        <v>1</v>
      </c>
      <c r="G102" s="6" t="str">
        <f t="shared" si="16"/>
        <v>S</v>
      </c>
      <c r="H102" s="6" t="str">
        <f t="shared" si="17"/>
        <v>Se</v>
      </c>
      <c r="I102" s="2">
        <v>208315</v>
      </c>
      <c r="J102" s="16">
        <f t="shared" si="13"/>
        <v>122287</v>
      </c>
      <c r="L102" t="b">
        <f t="shared" si="18"/>
        <v>0</v>
      </c>
      <c r="Q102" t="s">
        <v>356</v>
      </c>
    </row>
    <row r="103" spans="1:17" ht="15.75" customHeight="1" thickBot="1" x14ac:dyDescent="0.3">
      <c r="A103" s="9"/>
      <c r="B103" s="18" t="s">
        <v>355</v>
      </c>
      <c r="C103" s="17">
        <v>8898738</v>
      </c>
      <c r="D103" s="13"/>
      <c r="E103" s="12">
        <f t="shared" si="14"/>
        <v>8898738</v>
      </c>
      <c r="F103" s="6">
        <f t="shared" si="15"/>
        <v>1</v>
      </c>
      <c r="G103" s="6" t="str">
        <f t="shared" si="16"/>
        <v>S</v>
      </c>
      <c r="H103" s="6" t="str">
        <f t="shared" si="17"/>
        <v>Se</v>
      </c>
      <c r="I103" s="2">
        <v>16145266</v>
      </c>
      <c r="J103" s="16">
        <f t="shared" si="13"/>
        <v>7246528</v>
      </c>
      <c r="L103" t="b">
        <f t="shared" si="18"/>
        <v>0</v>
      </c>
      <c r="Q103" t="s">
        <v>354</v>
      </c>
    </row>
    <row r="104" spans="1:17" ht="15.75" customHeight="1" thickBot="1" x14ac:dyDescent="0.3">
      <c r="A104" s="9"/>
      <c r="B104" s="18" t="s">
        <v>353</v>
      </c>
      <c r="C104" s="17">
        <v>5532269</v>
      </c>
      <c r="D104" s="13"/>
      <c r="E104" s="12">
        <f t="shared" si="14"/>
        <v>5532269</v>
      </c>
      <c r="F104" s="6">
        <f t="shared" si="15"/>
        <v>1</v>
      </c>
      <c r="G104" s="6" t="str">
        <f t="shared" si="16"/>
        <v>S</v>
      </c>
      <c r="H104" s="6" t="str">
        <f t="shared" si="17"/>
        <v>Se</v>
      </c>
      <c r="I104" s="2">
        <v>3819610</v>
      </c>
      <c r="J104" s="16">
        <f t="shared" si="13"/>
        <v>-1712659</v>
      </c>
      <c r="L104" t="b">
        <f t="shared" si="18"/>
        <v>0</v>
      </c>
      <c r="Q104" t="s">
        <v>352</v>
      </c>
    </row>
    <row r="105" spans="1:17" ht="15.75" customHeight="1" thickBot="1" x14ac:dyDescent="0.3">
      <c r="A105" s="9"/>
      <c r="B105" s="18" t="s">
        <v>351</v>
      </c>
      <c r="C105" s="17">
        <v>2212174</v>
      </c>
      <c r="D105" s="13"/>
      <c r="E105" s="12">
        <f t="shared" si="14"/>
        <v>2212174</v>
      </c>
      <c r="F105" s="6">
        <f t="shared" si="15"/>
        <v>1</v>
      </c>
      <c r="G105" s="6" t="str">
        <f t="shared" si="16"/>
        <v>S</v>
      </c>
      <c r="H105" s="6" t="str">
        <f t="shared" si="17"/>
        <v>Se</v>
      </c>
      <c r="I105" s="2">
        <v>4185829</v>
      </c>
      <c r="J105" s="16">
        <f t="shared" si="13"/>
        <v>1973655</v>
      </c>
      <c r="L105" t="b">
        <f t="shared" si="18"/>
        <v>0</v>
      </c>
      <c r="Q105" t="s">
        <v>350</v>
      </c>
    </row>
    <row r="106" spans="1:17" ht="15.75" customHeight="1" thickBot="1" x14ac:dyDescent="0.3">
      <c r="A106" s="9"/>
      <c r="B106" s="20" t="s">
        <v>349</v>
      </c>
      <c r="C106" s="17">
        <v>141381680</v>
      </c>
      <c r="D106" s="13"/>
      <c r="E106" s="12">
        <f t="shared" si="14"/>
        <v>141381680</v>
      </c>
      <c r="F106" s="6">
        <f t="shared" si="15"/>
        <v>1</v>
      </c>
      <c r="G106" s="6" t="str">
        <f t="shared" si="16"/>
        <v>S</v>
      </c>
      <c r="H106" s="6" t="str">
        <f t="shared" si="17"/>
        <v>Se</v>
      </c>
      <c r="I106" s="2">
        <v>182049888</v>
      </c>
      <c r="J106" s="16">
        <f t="shared" si="13"/>
        <v>40668208</v>
      </c>
      <c r="K106" s="19">
        <f>SUM(C107:C115)</f>
        <v>141381680</v>
      </c>
      <c r="L106" t="b">
        <f t="shared" si="18"/>
        <v>1</v>
      </c>
      <c r="P106" t="s">
        <v>348</v>
      </c>
    </row>
    <row r="107" spans="1:17" ht="15.75" customHeight="1" thickBot="1" x14ac:dyDescent="0.3">
      <c r="A107" s="9"/>
      <c r="B107" s="18" t="s">
        <v>347</v>
      </c>
      <c r="C107" s="17">
        <v>0</v>
      </c>
      <c r="D107" s="13"/>
      <c r="E107" s="12">
        <f t="shared" si="14"/>
        <v>0</v>
      </c>
      <c r="F107" s="6" t="str">
        <f t="shared" si="15"/>
        <v/>
      </c>
      <c r="G107" s="6" t="str">
        <f t="shared" si="16"/>
        <v/>
      </c>
      <c r="H107" s="6" t="str">
        <f t="shared" si="17"/>
        <v/>
      </c>
      <c r="I107" s="2">
        <v>0</v>
      </c>
      <c r="J107" s="16">
        <f t="shared" si="13"/>
        <v>0</v>
      </c>
      <c r="L107" t="b">
        <f t="shared" si="18"/>
        <v>1</v>
      </c>
      <c r="Q107" t="s">
        <v>346</v>
      </c>
    </row>
    <row r="108" spans="1:17" ht="15.75" customHeight="1" thickBot="1" x14ac:dyDescent="0.3">
      <c r="A108" s="9"/>
      <c r="B108" s="18" t="s">
        <v>345</v>
      </c>
      <c r="C108" s="17">
        <v>42025770</v>
      </c>
      <c r="D108" s="13"/>
      <c r="E108" s="12">
        <f t="shared" si="14"/>
        <v>42025770</v>
      </c>
      <c r="F108" s="6">
        <f t="shared" si="15"/>
        <v>1</v>
      </c>
      <c r="G108" s="6" t="str">
        <f t="shared" si="16"/>
        <v>A</v>
      </c>
      <c r="H108" s="6" t="str">
        <f t="shared" si="17"/>
        <v>Ar</v>
      </c>
      <c r="I108" s="2">
        <v>49331811</v>
      </c>
      <c r="J108" s="16">
        <f t="shared" si="13"/>
        <v>7306041</v>
      </c>
      <c r="L108" t="b">
        <f t="shared" si="18"/>
        <v>0</v>
      </c>
      <c r="Q108" t="s">
        <v>344</v>
      </c>
    </row>
    <row r="109" spans="1:17" ht="15.75" customHeight="1" thickBot="1" x14ac:dyDescent="0.3">
      <c r="A109" s="9"/>
      <c r="B109" s="18" t="s">
        <v>343</v>
      </c>
      <c r="C109" s="17">
        <v>63217795</v>
      </c>
      <c r="D109" s="13"/>
      <c r="E109" s="12">
        <f t="shared" si="14"/>
        <v>63217795</v>
      </c>
      <c r="F109" s="6">
        <f t="shared" si="15"/>
        <v>1</v>
      </c>
      <c r="G109" s="6" t="str">
        <f t="shared" si="16"/>
        <v>A</v>
      </c>
      <c r="H109" s="6" t="str">
        <f t="shared" si="17"/>
        <v>Ar</v>
      </c>
      <c r="I109" s="2">
        <v>68029688</v>
      </c>
      <c r="J109" s="16">
        <f t="shared" si="13"/>
        <v>4811893</v>
      </c>
      <c r="L109" t="b">
        <f t="shared" si="18"/>
        <v>0</v>
      </c>
      <c r="Q109" t="s">
        <v>342</v>
      </c>
    </row>
    <row r="110" spans="1:17" ht="15.75" customHeight="1" thickBot="1" x14ac:dyDescent="0.3">
      <c r="A110" s="9"/>
      <c r="B110" s="18" t="s">
        <v>341</v>
      </c>
      <c r="C110" s="17">
        <v>17280</v>
      </c>
      <c r="D110" s="13"/>
      <c r="E110" s="12">
        <f t="shared" si="14"/>
        <v>17280</v>
      </c>
      <c r="F110" s="6">
        <f t="shared" si="15"/>
        <v>1</v>
      </c>
      <c r="G110" s="6" t="str">
        <f t="shared" si="16"/>
        <v>A</v>
      </c>
      <c r="H110" s="6" t="str">
        <f t="shared" si="17"/>
        <v>Ar</v>
      </c>
      <c r="I110" s="2">
        <v>38800</v>
      </c>
      <c r="J110" s="16">
        <f t="shared" si="13"/>
        <v>21520</v>
      </c>
      <c r="L110" t="b">
        <f t="shared" si="18"/>
        <v>0</v>
      </c>
      <c r="Q110" t="s">
        <v>340</v>
      </c>
    </row>
    <row r="111" spans="1:17" ht="15.75" customHeight="1" thickBot="1" x14ac:dyDescent="0.3">
      <c r="A111" s="9"/>
      <c r="B111" s="18" t="s">
        <v>339</v>
      </c>
      <c r="C111" s="17">
        <v>2282020</v>
      </c>
      <c r="D111" s="13"/>
      <c r="E111" s="12">
        <f t="shared" si="14"/>
        <v>2282020</v>
      </c>
      <c r="F111" s="6">
        <f t="shared" si="15"/>
        <v>1</v>
      </c>
      <c r="G111" s="6" t="str">
        <f t="shared" si="16"/>
        <v>A</v>
      </c>
      <c r="H111" s="6" t="str">
        <f t="shared" si="17"/>
        <v>Ar</v>
      </c>
      <c r="I111" s="2">
        <v>18593702</v>
      </c>
      <c r="J111" s="16">
        <f t="shared" si="13"/>
        <v>16311682</v>
      </c>
      <c r="L111" t="b">
        <f t="shared" si="18"/>
        <v>0</v>
      </c>
      <c r="Q111" t="s">
        <v>338</v>
      </c>
    </row>
    <row r="112" spans="1:17" ht="15.75" customHeight="1" thickBot="1" x14ac:dyDescent="0.3">
      <c r="A112" s="9"/>
      <c r="B112" s="18" t="s">
        <v>337</v>
      </c>
      <c r="C112" s="17">
        <v>28644</v>
      </c>
      <c r="D112" s="13"/>
      <c r="E112" s="12">
        <f t="shared" si="14"/>
        <v>28644</v>
      </c>
      <c r="F112" s="6">
        <f t="shared" si="15"/>
        <v>1</v>
      </c>
      <c r="G112" s="6" t="str">
        <f t="shared" si="16"/>
        <v>A</v>
      </c>
      <c r="H112" s="6" t="str">
        <f t="shared" si="17"/>
        <v>Ar</v>
      </c>
      <c r="I112" s="2">
        <v>36324</v>
      </c>
      <c r="J112" s="16">
        <f t="shared" si="13"/>
        <v>7680</v>
      </c>
      <c r="L112" t="b">
        <f t="shared" si="18"/>
        <v>0</v>
      </c>
      <c r="Q112" t="s">
        <v>336</v>
      </c>
    </row>
    <row r="113" spans="1:18" ht="15.75" customHeight="1" thickBot="1" x14ac:dyDescent="0.3">
      <c r="A113" s="9"/>
      <c r="B113" s="18" t="s">
        <v>335</v>
      </c>
      <c r="C113" s="17">
        <v>2328627</v>
      </c>
      <c r="D113" s="13"/>
      <c r="E113" s="12">
        <f t="shared" si="14"/>
        <v>2328627</v>
      </c>
      <c r="F113" s="6">
        <f t="shared" si="15"/>
        <v>1</v>
      </c>
      <c r="G113" s="6" t="str">
        <f t="shared" si="16"/>
        <v>A</v>
      </c>
      <c r="H113" s="6" t="str">
        <f t="shared" si="17"/>
        <v>Ar</v>
      </c>
      <c r="I113" s="2">
        <v>7693831</v>
      </c>
      <c r="J113" s="16">
        <f t="shared" si="13"/>
        <v>5365204</v>
      </c>
      <c r="L113" t="b">
        <f t="shared" si="18"/>
        <v>0</v>
      </c>
      <c r="Q113" t="s">
        <v>334</v>
      </c>
    </row>
    <row r="114" spans="1:18" ht="15.75" customHeight="1" thickBot="1" x14ac:dyDescent="0.3">
      <c r="A114" s="9"/>
      <c r="B114" s="18" t="s">
        <v>333</v>
      </c>
      <c r="C114" s="17">
        <v>20920602</v>
      </c>
      <c r="D114" s="13"/>
      <c r="E114" s="12">
        <f t="shared" si="14"/>
        <v>20920602</v>
      </c>
      <c r="F114" s="6">
        <f t="shared" si="15"/>
        <v>1</v>
      </c>
      <c r="G114" s="6" t="str">
        <f t="shared" si="16"/>
        <v>A</v>
      </c>
      <c r="H114" s="6" t="str">
        <f t="shared" si="17"/>
        <v>Ar</v>
      </c>
      <c r="I114" s="2">
        <v>28629074</v>
      </c>
      <c r="J114" s="16">
        <f t="shared" si="13"/>
        <v>7708472</v>
      </c>
      <c r="L114" t="b">
        <f t="shared" si="18"/>
        <v>0</v>
      </c>
      <c r="Q114" t="s">
        <v>332</v>
      </c>
    </row>
    <row r="115" spans="1:18" ht="15.75" customHeight="1" thickBot="1" x14ac:dyDescent="0.3">
      <c r="A115" s="9"/>
      <c r="B115" s="18" t="s">
        <v>331</v>
      </c>
      <c r="C115" s="17">
        <v>10560942</v>
      </c>
      <c r="D115" s="13"/>
      <c r="E115" s="12">
        <f t="shared" si="14"/>
        <v>10560942</v>
      </c>
      <c r="F115" s="6">
        <f t="shared" si="15"/>
        <v>1</v>
      </c>
      <c r="G115" s="6" t="str">
        <f t="shared" si="16"/>
        <v>O</v>
      </c>
      <c r="H115" s="6" t="str">
        <f t="shared" si="17"/>
        <v>Ot</v>
      </c>
      <c r="I115" s="2">
        <v>9696658</v>
      </c>
      <c r="J115" s="16">
        <f t="shared" si="13"/>
        <v>-864284</v>
      </c>
      <c r="L115" t="b">
        <f t="shared" si="18"/>
        <v>0</v>
      </c>
      <c r="Q115" t="s">
        <v>330</v>
      </c>
    </row>
    <row r="116" spans="1:18" ht="15.75" customHeight="1" thickBot="1" x14ac:dyDescent="0.3">
      <c r="A116" s="9"/>
      <c r="B116" s="20" t="s">
        <v>329</v>
      </c>
      <c r="C116" s="17">
        <v>85703629</v>
      </c>
      <c r="D116" s="13"/>
      <c r="E116" s="12">
        <f t="shared" si="14"/>
        <v>85703629</v>
      </c>
      <c r="F116" s="6">
        <f t="shared" si="15"/>
        <v>1</v>
      </c>
      <c r="G116" s="6" t="str">
        <f t="shared" si="16"/>
        <v>S</v>
      </c>
      <c r="H116" s="6" t="str">
        <f t="shared" si="17"/>
        <v>Se</v>
      </c>
      <c r="I116" s="2">
        <v>117411752</v>
      </c>
      <c r="J116" s="16">
        <f t="shared" si="13"/>
        <v>31708123</v>
      </c>
      <c r="K116" s="19">
        <f>SUM(C117:C124)</f>
        <v>73586766</v>
      </c>
      <c r="L116" t="b">
        <f t="shared" si="18"/>
        <v>0</v>
      </c>
      <c r="P116" t="s">
        <v>328</v>
      </c>
    </row>
    <row r="117" spans="1:18" ht="15.75" customHeight="1" thickBot="1" x14ac:dyDescent="0.3">
      <c r="A117" s="9"/>
      <c r="B117" s="18" t="s">
        <v>327</v>
      </c>
      <c r="C117" s="17">
        <v>17404854</v>
      </c>
      <c r="D117" s="13"/>
      <c r="E117" s="12">
        <f t="shared" si="14"/>
        <v>17404854</v>
      </c>
      <c r="F117" s="6">
        <f t="shared" si="15"/>
        <v>1</v>
      </c>
      <c r="G117" s="6" t="str">
        <f t="shared" si="16"/>
        <v>S</v>
      </c>
      <c r="H117" s="6" t="str">
        <f t="shared" si="17"/>
        <v>Se</v>
      </c>
      <c r="I117" s="2">
        <v>25077467</v>
      </c>
      <c r="J117" s="16">
        <f t="shared" si="13"/>
        <v>7672613</v>
      </c>
      <c r="L117" t="b">
        <f t="shared" si="18"/>
        <v>0</v>
      </c>
      <c r="Q117" t="s">
        <v>326</v>
      </c>
      <c r="R117" t="str">
        <f t="shared" ref="R117:R125" si="19">PROPER(MID(Q117,7,LEN(Q117)))</f>
        <v>Servicios Legales De Contabilidad, Auditoria Y Relacionados</v>
      </c>
    </row>
    <row r="118" spans="1:18" ht="15.75" customHeight="1" thickBot="1" x14ac:dyDescent="0.3">
      <c r="A118" s="9"/>
      <c r="B118" s="18" t="s">
        <v>325</v>
      </c>
      <c r="C118" s="17">
        <v>933448</v>
      </c>
      <c r="D118" s="13"/>
      <c r="E118" s="12">
        <f t="shared" si="14"/>
        <v>933448</v>
      </c>
      <c r="F118" s="6">
        <f t="shared" si="15"/>
        <v>1</v>
      </c>
      <c r="G118" s="6" t="str">
        <f t="shared" si="16"/>
        <v>S</v>
      </c>
      <c r="H118" s="6" t="str">
        <f t="shared" si="17"/>
        <v>Se</v>
      </c>
      <c r="I118" s="2">
        <v>717933</v>
      </c>
      <c r="J118" s="16">
        <f t="shared" si="13"/>
        <v>-215515</v>
      </c>
      <c r="L118" t="b">
        <f t="shared" si="18"/>
        <v>0</v>
      </c>
      <c r="O118" s="38"/>
      <c r="Q118" t="s">
        <v>324</v>
      </c>
      <c r="R118" t="str">
        <f t="shared" si="19"/>
        <v>Servicios De Diseno, Arquitectura, Ingenieria Y Actividades Relacionadas</v>
      </c>
    </row>
    <row r="119" spans="1:18" ht="15.75" customHeight="1" thickBot="1" x14ac:dyDescent="0.3">
      <c r="A119" s="9"/>
      <c r="B119" s="18" t="s">
        <v>323</v>
      </c>
      <c r="C119" s="17">
        <v>28223334</v>
      </c>
      <c r="D119" s="13"/>
      <c r="E119" s="12">
        <f t="shared" si="14"/>
        <v>28223334</v>
      </c>
      <c r="F119" s="6">
        <f t="shared" si="15"/>
        <v>1</v>
      </c>
      <c r="G119" s="6" t="str">
        <f t="shared" si="16"/>
        <v>S</v>
      </c>
      <c r="H119" s="6" t="str">
        <f t="shared" si="17"/>
        <v>Se</v>
      </c>
      <c r="I119" s="2">
        <v>42052081</v>
      </c>
      <c r="J119" s="16">
        <f t="shared" si="13"/>
        <v>13828747</v>
      </c>
      <c r="L119" t="b">
        <f t="shared" si="18"/>
        <v>0</v>
      </c>
      <c r="O119" s="40"/>
      <c r="Q119" t="s">
        <v>322</v>
      </c>
      <c r="R119" t="str">
        <f t="shared" si="19"/>
        <v>Servicios De Consultoria Administrativa, Procesos, Tecnica Y En Tecnologias De La Informacion</v>
      </c>
    </row>
    <row r="120" spans="1:18" ht="15.75" customHeight="1" thickBot="1" x14ac:dyDescent="0.3">
      <c r="A120" s="9"/>
      <c r="B120" s="18" t="s">
        <v>321</v>
      </c>
      <c r="C120" s="17">
        <v>5445347</v>
      </c>
      <c r="D120" s="13"/>
      <c r="E120" s="12">
        <f t="shared" si="14"/>
        <v>5445347</v>
      </c>
      <c r="F120" s="6">
        <f t="shared" ref="F120:F151" si="20">IF(E120=0,"",IF(ISBLANK(B120)=FALSE,1,0))</f>
        <v>1</v>
      </c>
      <c r="G120" s="6" t="str">
        <f t="shared" ref="G120:G151" si="21">IF(F120=1,LEFT(B120,1),"")</f>
        <v>S</v>
      </c>
      <c r="H120" s="6" t="str">
        <f t="shared" si="17"/>
        <v>Se</v>
      </c>
      <c r="I120" s="2">
        <v>3688603</v>
      </c>
      <c r="J120" s="16">
        <f t="shared" si="13"/>
        <v>-1756744</v>
      </c>
      <c r="L120" t="b">
        <f t="shared" si="18"/>
        <v>0</v>
      </c>
      <c r="Q120" t="s">
        <v>320</v>
      </c>
      <c r="R120" t="str">
        <f t="shared" si="19"/>
        <v>Servicios De Capacitacion</v>
      </c>
    </row>
    <row r="121" spans="1:18" ht="15.75" customHeight="1" thickBot="1" x14ac:dyDescent="0.3">
      <c r="A121" s="9"/>
      <c r="B121" s="18" t="s">
        <v>319</v>
      </c>
      <c r="C121" s="17">
        <v>0</v>
      </c>
      <c r="D121" s="13"/>
      <c r="E121" s="12">
        <f t="shared" si="14"/>
        <v>0</v>
      </c>
      <c r="F121" s="6" t="str">
        <f t="shared" si="20"/>
        <v/>
      </c>
      <c r="G121" s="6" t="str">
        <f t="shared" si="21"/>
        <v/>
      </c>
      <c r="H121" s="6" t="str">
        <f t="shared" si="17"/>
        <v/>
      </c>
      <c r="I121" s="2">
        <v>0</v>
      </c>
      <c r="J121" s="16">
        <f t="shared" si="13"/>
        <v>0</v>
      </c>
      <c r="L121" t="b">
        <f t="shared" si="18"/>
        <v>1</v>
      </c>
      <c r="Q121" t="s">
        <v>318</v>
      </c>
      <c r="R121" t="str">
        <f t="shared" si="19"/>
        <v>Servicios De Investigacion Cientifica Y Desarrollo</v>
      </c>
    </row>
    <row r="122" spans="1:18" ht="15.75" customHeight="1" thickBot="1" x14ac:dyDescent="0.3">
      <c r="A122" s="9"/>
      <c r="B122" s="18" t="s">
        <v>317</v>
      </c>
      <c r="C122" s="17">
        <v>10910073</v>
      </c>
      <c r="D122" s="13"/>
      <c r="E122" s="12">
        <f t="shared" si="14"/>
        <v>10910073</v>
      </c>
      <c r="F122" s="6">
        <f t="shared" si="20"/>
        <v>1</v>
      </c>
      <c r="G122" s="6" t="str">
        <f t="shared" si="21"/>
        <v>S</v>
      </c>
      <c r="H122" s="6" t="str">
        <f t="shared" si="17"/>
        <v>Se</v>
      </c>
      <c r="I122" s="2">
        <v>23544242</v>
      </c>
      <c r="J122" s="16">
        <f t="shared" si="13"/>
        <v>12634169</v>
      </c>
      <c r="L122" t="b">
        <f t="shared" si="18"/>
        <v>0</v>
      </c>
      <c r="Q122" t="s">
        <v>316</v>
      </c>
      <c r="R122" t="str">
        <f t="shared" si="19"/>
        <v>Servicios De Apoyo Administrativo, Traduccion, Fotocopiado E Impresion</v>
      </c>
    </row>
    <row r="123" spans="1:18" ht="15.75" customHeight="1" thickBot="1" x14ac:dyDescent="0.3">
      <c r="A123" s="9"/>
      <c r="B123" s="18" t="s">
        <v>315</v>
      </c>
      <c r="C123" s="17">
        <v>15804</v>
      </c>
      <c r="D123" s="13"/>
      <c r="E123" s="12">
        <f t="shared" si="14"/>
        <v>15804</v>
      </c>
      <c r="F123" s="6">
        <f t="shared" si="20"/>
        <v>1</v>
      </c>
      <c r="G123" s="6" t="str">
        <f t="shared" si="21"/>
        <v>S</v>
      </c>
      <c r="H123" s="6" t="str">
        <f t="shared" si="17"/>
        <v>Se</v>
      </c>
      <c r="I123" s="2">
        <v>16800</v>
      </c>
      <c r="J123" s="16">
        <f t="shared" si="13"/>
        <v>996</v>
      </c>
      <c r="L123" t="b">
        <f t="shared" si="18"/>
        <v>0</v>
      </c>
      <c r="Q123" t="s">
        <v>314</v>
      </c>
      <c r="R123" t="str">
        <f t="shared" si="19"/>
        <v>Servicios De Proteccion Y Seguridad</v>
      </c>
    </row>
    <row r="124" spans="1:18" ht="15.75" customHeight="1" thickBot="1" x14ac:dyDescent="0.3">
      <c r="A124" s="9"/>
      <c r="B124" s="18" t="s">
        <v>313</v>
      </c>
      <c r="C124" s="17">
        <v>10653906</v>
      </c>
      <c r="D124" s="13"/>
      <c r="E124" s="12">
        <f t="shared" si="14"/>
        <v>10653906</v>
      </c>
      <c r="F124" s="6">
        <f t="shared" si="20"/>
        <v>1</v>
      </c>
      <c r="G124" s="6" t="str">
        <f t="shared" si="21"/>
        <v>S</v>
      </c>
      <c r="H124" s="6" t="str">
        <f t="shared" si="17"/>
        <v>Se</v>
      </c>
      <c r="I124" s="2">
        <v>11394118</v>
      </c>
      <c r="J124" s="16">
        <f t="shared" si="13"/>
        <v>740212</v>
      </c>
      <c r="L124" t="b">
        <f t="shared" si="18"/>
        <v>0</v>
      </c>
      <c r="Q124" t="s">
        <v>312</v>
      </c>
      <c r="R124" t="str">
        <f t="shared" si="19"/>
        <v>Servicios De Vigilancia</v>
      </c>
    </row>
    <row r="125" spans="1:18" ht="15.75" customHeight="1" thickBot="1" x14ac:dyDescent="0.3">
      <c r="A125" s="9"/>
      <c r="B125" s="18" t="s">
        <v>311</v>
      </c>
      <c r="C125" s="17">
        <v>12116863</v>
      </c>
      <c r="D125" s="13"/>
      <c r="E125" s="12"/>
      <c r="F125" s="6"/>
      <c r="G125" s="6"/>
      <c r="H125" s="6"/>
      <c r="I125" s="2">
        <v>10920508</v>
      </c>
      <c r="J125" s="16">
        <f t="shared" si="13"/>
        <v>-1196355</v>
      </c>
      <c r="Q125" t="s">
        <v>310</v>
      </c>
      <c r="R125" t="str">
        <f t="shared" si="19"/>
        <v>Servicios Profesionales Cientificos Y Tecnicos Integrales</v>
      </c>
    </row>
    <row r="126" spans="1:18" ht="15.75" customHeight="1" thickBot="1" x14ac:dyDescent="0.3">
      <c r="A126" s="9"/>
      <c r="B126" s="20" t="s">
        <v>309</v>
      </c>
      <c r="C126" s="17">
        <v>180503245</v>
      </c>
      <c r="D126" s="13"/>
      <c r="E126" s="12">
        <f t="shared" ref="E126:E142" si="22">SUM(C126:C126)</f>
        <v>180503245</v>
      </c>
      <c r="F126" s="6">
        <f t="shared" ref="F126:F142" si="23">IF(E126=0,"",IF(ISBLANK(B126)=FALSE,1,0))</f>
        <v>1</v>
      </c>
      <c r="G126" s="6" t="str">
        <f t="shared" ref="G126:G132" si="24">IF(F126=1,LEFT(B126,1),"")</f>
        <v>S</v>
      </c>
      <c r="H126" s="6" t="str">
        <f t="shared" ref="H126:H132" si="25">IF(F126=1,LEFT(B126,2),"")</f>
        <v>Se</v>
      </c>
      <c r="I126" s="2">
        <v>161412816</v>
      </c>
      <c r="J126" s="16">
        <f t="shared" si="13"/>
        <v>-19090429</v>
      </c>
      <c r="K126" s="19">
        <f>SUM(C127:C133)</f>
        <v>180503245</v>
      </c>
      <c r="L126" t="b">
        <f t="shared" ref="L126:L142" si="26">C126=K126</f>
        <v>1</v>
      </c>
      <c r="P126" t="s">
        <v>308</v>
      </c>
    </row>
    <row r="127" spans="1:18" ht="15.75" customHeight="1" thickBot="1" x14ac:dyDescent="0.3">
      <c r="A127" s="9"/>
      <c r="B127" s="18" t="s">
        <v>307</v>
      </c>
      <c r="C127" s="17">
        <v>156666656</v>
      </c>
      <c r="D127" s="13"/>
      <c r="E127" s="12">
        <f t="shared" si="22"/>
        <v>156666656</v>
      </c>
      <c r="F127" s="6">
        <f t="shared" si="23"/>
        <v>1</v>
      </c>
      <c r="G127" s="6" t="str">
        <f t="shared" si="24"/>
        <v>S</v>
      </c>
      <c r="H127" s="6" t="str">
        <f t="shared" si="25"/>
        <v>Se</v>
      </c>
      <c r="I127" s="2">
        <v>143931371</v>
      </c>
      <c r="J127" s="16">
        <f t="shared" si="13"/>
        <v>-12735285</v>
      </c>
      <c r="L127" t="b">
        <f t="shared" si="26"/>
        <v>0</v>
      </c>
      <c r="Q127" t="s">
        <v>306</v>
      </c>
    </row>
    <row r="128" spans="1:18" ht="15.75" customHeight="1" thickBot="1" x14ac:dyDescent="0.3">
      <c r="A128" s="9"/>
      <c r="B128" s="18" t="s">
        <v>305</v>
      </c>
      <c r="C128" s="17">
        <v>7639676</v>
      </c>
      <c r="D128" s="13"/>
      <c r="E128" s="12">
        <f t="shared" si="22"/>
        <v>7639676</v>
      </c>
      <c r="F128" s="6">
        <f t="shared" si="23"/>
        <v>1</v>
      </c>
      <c r="G128" s="6" t="str">
        <f t="shared" si="24"/>
        <v>S</v>
      </c>
      <c r="H128" s="6" t="str">
        <f t="shared" si="25"/>
        <v>Se</v>
      </c>
      <c r="I128" s="2">
        <v>7435512</v>
      </c>
      <c r="J128" s="16">
        <f t="shared" si="13"/>
        <v>-204164</v>
      </c>
      <c r="L128" t="b">
        <f t="shared" si="26"/>
        <v>0</v>
      </c>
      <c r="Q128" t="s">
        <v>304</v>
      </c>
    </row>
    <row r="129" spans="1:18" ht="15.75" customHeight="1" thickBot="1" x14ac:dyDescent="0.3">
      <c r="A129" s="9"/>
      <c r="B129" s="18" t="s">
        <v>303</v>
      </c>
      <c r="C129" s="17">
        <v>0</v>
      </c>
      <c r="D129" s="13"/>
      <c r="E129" s="12">
        <f t="shared" si="22"/>
        <v>0</v>
      </c>
      <c r="F129" s="6" t="str">
        <f t="shared" si="23"/>
        <v/>
      </c>
      <c r="G129" s="6" t="str">
        <f t="shared" si="24"/>
        <v/>
      </c>
      <c r="H129" s="6" t="str">
        <f t="shared" si="25"/>
        <v/>
      </c>
      <c r="I129" s="2">
        <v>0</v>
      </c>
      <c r="J129" s="16">
        <f t="shared" si="13"/>
        <v>0</v>
      </c>
      <c r="L129" t="b">
        <f t="shared" si="26"/>
        <v>1</v>
      </c>
      <c r="Q129" t="s">
        <v>302</v>
      </c>
    </row>
    <row r="130" spans="1:18" ht="15.75" customHeight="1" thickBot="1" x14ac:dyDescent="0.3">
      <c r="A130" s="9"/>
      <c r="B130" s="18" t="s">
        <v>301</v>
      </c>
      <c r="C130" s="17">
        <v>14946744</v>
      </c>
      <c r="D130" s="13"/>
      <c r="E130" s="12">
        <f t="shared" si="22"/>
        <v>14946744</v>
      </c>
      <c r="F130" s="6">
        <f t="shared" si="23"/>
        <v>1</v>
      </c>
      <c r="G130" s="6" t="str">
        <f t="shared" si="24"/>
        <v>S</v>
      </c>
      <c r="H130" s="6" t="str">
        <f t="shared" si="25"/>
        <v>Se</v>
      </c>
      <c r="I130" s="2">
        <v>8665276</v>
      </c>
      <c r="J130" s="16">
        <f t="shared" si="13"/>
        <v>-6281468</v>
      </c>
      <c r="L130" t="b">
        <f t="shared" si="26"/>
        <v>0</v>
      </c>
      <c r="Q130" t="s">
        <v>300</v>
      </c>
    </row>
    <row r="131" spans="1:18" ht="15.75" customHeight="1" thickBot="1" x14ac:dyDescent="0.3">
      <c r="A131" s="9"/>
      <c r="B131" s="18" t="s">
        <v>299</v>
      </c>
      <c r="C131" s="17">
        <v>7200</v>
      </c>
      <c r="D131" s="13"/>
      <c r="E131" s="12">
        <f t="shared" si="22"/>
        <v>7200</v>
      </c>
      <c r="F131" s="6">
        <f t="shared" si="23"/>
        <v>1</v>
      </c>
      <c r="G131" s="6" t="str">
        <f t="shared" si="24"/>
        <v>A</v>
      </c>
      <c r="H131" s="6" t="str">
        <f t="shared" si="25"/>
        <v>Al</v>
      </c>
      <c r="I131" s="2">
        <v>66000</v>
      </c>
      <c r="J131" s="16">
        <f t="shared" si="13"/>
        <v>58800</v>
      </c>
      <c r="L131" t="b">
        <f t="shared" si="26"/>
        <v>0</v>
      </c>
      <c r="Q131" t="s">
        <v>298</v>
      </c>
    </row>
    <row r="132" spans="1:18" ht="15.75" customHeight="1" thickBot="1" x14ac:dyDescent="0.3">
      <c r="A132" s="9"/>
      <c r="B132" s="18" t="s">
        <v>297</v>
      </c>
      <c r="C132" s="17">
        <v>1236969</v>
      </c>
      <c r="D132" s="13"/>
      <c r="E132" s="12">
        <f t="shared" si="22"/>
        <v>1236969</v>
      </c>
      <c r="F132" s="6">
        <f t="shared" si="23"/>
        <v>1</v>
      </c>
      <c r="G132" s="6" t="str">
        <f t="shared" si="24"/>
        <v>F</v>
      </c>
      <c r="H132" s="6" t="str">
        <f t="shared" si="25"/>
        <v>Fl</v>
      </c>
      <c r="I132" s="2">
        <v>1307277</v>
      </c>
      <c r="J132" s="16">
        <f t="shared" si="13"/>
        <v>70308</v>
      </c>
      <c r="L132" t="b">
        <f t="shared" si="26"/>
        <v>0</v>
      </c>
      <c r="Q132" t="s">
        <v>296</v>
      </c>
    </row>
    <row r="133" spans="1:18" ht="15.75" customHeight="1" thickBot="1" x14ac:dyDescent="0.3">
      <c r="A133" s="9"/>
      <c r="B133" s="18" t="s">
        <v>295</v>
      </c>
      <c r="C133" s="17">
        <v>6000</v>
      </c>
      <c r="D133" s="13"/>
      <c r="E133" s="12">
        <f t="shared" si="22"/>
        <v>6000</v>
      </c>
      <c r="F133" s="6">
        <f t="shared" si="23"/>
        <v>1</v>
      </c>
      <c r="G133" s="6"/>
      <c r="H133" s="6"/>
      <c r="I133" s="2">
        <v>7380</v>
      </c>
      <c r="J133" s="16">
        <f t="shared" si="13"/>
        <v>1380</v>
      </c>
      <c r="L133" t="b">
        <f t="shared" si="26"/>
        <v>0</v>
      </c>
      <c r="Q133" t="s">
        <v>294</v>
      </c>
    </row>
    <row r="134" spans="1:18" ht="15.75" customHeight="1" thickBot="1" x14ac:dyDescent="0.3">
      <c r="A134" s="9"/>
      <c r="B134" s="20" t="s">
        <v>293</v>
      </c>
      <c r="C134" s="17">
        <v>95270329</v>
      </c>
      <c r="D134" s="13"/>
      <c r="E134" s="12">
        <f t="shared" si="22"/>
        <v>95270329</v>
      </c>
      <c r="F134" s="6">
        <f t="shared" si="23"/>
        <v>1</v>
      </c>
      <c r="G134" s="6" t="str">
        <f t="shared" ref="G134:G142" si="27">IF(F134=1,LEFT(B134,1),"")</f>
        <v>S</v>
      </c>
      <c r="H134" s="6" t="str">
        <f t="shared" ref="H134:H142" si="28">IF(F134=1,LEFT(B134,2),"")</f>
        <v>Se</v>
      </c>
      <c r="I134" s="2">
        <v>121020123</v>
      </c>
      <c r="J134" s="16">
        <f t="shared" ref="J134:J197" si="29">I134-C134</f>
        <v>25749794</v>
      </c>
      <c r="K134" s="19">
        <f>SUM(C135:C142)</f>
        <v>95270329</v>
      </c>
      <c r="L134" t="b">
        <f t="shared" si="26"/>
        <v>1</v>
      </c>
      <c r="P134" t="s">
        <v>292</v>
      </c>
    </row>
    <row r="135" spans="1:18" ht="15.75" customHeight="1" thickBot="1" x14ac:dyDescent="0.3">
      <c r="A135" s="9"/>
      <c r="B135" s="18" t="s">
        <v>291</v>
      </c>
      <c r="C135" s="17">
        <v>36660635</v>
      </c>
      <c r="D135" s="13"/>
      <c r="E135" s="12">
        <f t="shared" si="22"/>
        <v>36660635</v>
      </c>
      <c r="F135" s="6">
        <f t="shared" si="23"/>
        <v>1</v>
      </c>
      <c r="G135" s="6" t="str">
        <f t="shared" si="27"/>
        <v>C</v>
      </c>
      <c r="H135" s="6" t="str">
        <f t="shared" si="28"/>
        <v>Co</v>
      </c>
      <c r="I135" s="2">
        <v>42175253</v>
      </c>
      <c r="J135" s="16">
        <f t="shared" si="29"/>
        <v>5514618</v>
      </c>
      <c r="L135" t="b">
        <f t="shared" si="26"/>
        <v>0</v>
      </c>
      <c r="Q135" t="s">
        <v>290</v>
      </c>
      <c r="R135" t="str">
        <f t="shared" ref="R135:R143" si="30">PROPER(MID(Q135,7,LEN(Q135)))</f>
        <v>Conservacion Y Mantenimiento Menor De Inmuebles</v>
      </c>
    </row>
    <row r="136" spans="1:18" ht="15.75" customHeight="1" thickBot="1" x14ac:dyDescent="0.3">
      <c r="A136" s="9"/>
      <c r="B136" s="18" t="s">
        <v>289</v>
      </c>
      <c r="C136" s="17">
        <v>668796</v>
      </c>
      <c r="D136" s="13"/>
      <c r="E136" s="12">
        <f t="shared" si="22"/>
        <v>668796</v>
      </c>
      <c r="F136" s="6">
        <f t="shared" si="23"/>
        <v>1</v>
      </c>
      <c r="G136" s="6" t="str">
        <f t="shared" si="27"/>
        <v>I</v>
      </c>
      <c r="H136" s="6" t="str">
        <f t="shared" si="28"/>
        <v>In</v>
      </c>
      <c r="I136" s="2">
        <v>744950</v>
      </c>
      <c r="J136" s="16">
        <f t="shared" si="29"/>
        <v>76154</v>
      </c>
      <c r="L136" t="b">
        <f t="shared" si="26"/>
        <v>0</v>
      </c>
      <c r="Q136" t="s">
        <v>288</v>
      </c>
      <c r="R136" t="str">
        <f t="shared" si="30"/>
        <v>Instalacion, Reparacion Y Mantenimiento De Mobiliario Y Equipo De Administracion Educacional Y Recreativo</v>
      </c>
    </row>
    <row r="137" spans="1:18" ht="15.75" customHeight="1" thickBot="1" x14ac:dyDescent="0.3">
      <c r="A137" s="9"/>
      <c r="B137" s="18" t="s">
        <v>287</v>
      </c>
      <c r="C137" s="17">
        <v>1843124</v>
      </c>
      <c r="D137" s="13"/>
      <c r="E137" s="12">
        <f t="shared" si="22"/>
        <v>1843124</v>
      </c>
      <c r="F137" s="6">
        <f t="shared" si="23"/>
        <v>1</v>
      </c>
      <c r="G137" s="6" t="str">
        <f t="shared" si="27"/>
        <v>I</v>
      </c>
      <c r="H137" s="6" t="str">
        <f t="shared" si="28"/>
        <v>In</v>
      </c>
      <c r="I137" s="2">
        <v>9082683</v>
      </c>
      <c r="J137" s="16">
        <f t="shared" si="29"/>
        <v>7239559</v>
      </c>
      <c r="L137" t="b">
        <f t="shared" si="26"/>
        <v>0</v>
      </c>
      <c r="Q137" t="s">
        <v>286</v>
      </c>
      <c r="R137" t="str">
        <f t="shared" si="30"/>
        <v>Instalacion, Reparacion Y Mantenimiento De Equipo De Computo Y Tecnologia De La Informacion</v>
      </c>
    </row>
    <row r="138" spans="1:18" ht="15.75" customHeight="1" thickBot="1" x14ac:dyDescent="0.3">
      <c r="A138" s="9"/>
      <c r="B138" s="18" t="s">
        <v>285</v>
      </c>
      <c r="C138" s="17">
        <v>0</v>
      </c>
      <c r="D138" s="13"/>
      <c r="E138" s="12">
        <f t="shared" si="22"/>
        <v>0</v>
      </c>
      <c r="F138" s="6" t="str">
        <f t="shared" si="23"/>
        <v/>
      </c>
      <c r="G138" s="6" t="str">
        <f t="shared" si="27"/>
        <v/>
      </c>
      <c r="H138" s="6" t="str">
        <f t="shared" si="28"/>
        <v/>
      </c>
      <c r="I138" s="2">
        <v>6000</v>
      </c>
      <c r="J138" s="16">
        <f t="shared" si="29"/>
        <v>6000</v>
      </c>
      <c r="L138" t="b">
        <f t="shared" si="26"/>
        <v>1</v>
      </c>
      <c r="Q138" t="s">
        <v>284</v>
      </c>
      <c r="R138" t="str">
        <f t="shared" si="30"/>
        <v>Instalacion, Reparacion Y Mantenimiento De Equipo E Instrumental Medico Y De Laboratorio</v>
      </c>
    </row>
    <row r="139" spans="1:18" ht="15.75" customHeight="1" thickBot="1" x14ac:dyDescent="0.3">
      <c r="A139" s="9"/>
      <c r="B139" s="18" t="s">
        <v>283</v>
      </c>
      <c r="C139" s="17">
        <v>46652186</v>
      </c>
      <c r="D139" s="13"/>
      <c r="E139" s="12">
        <f t="shared" si="22"/>
        <v>46652186</v>
      </c>
      <c r="F139" s="6">
        <f t="shared" si="23"/>
        <v>1</v>
      </c>
      <c r="G139" s="6" t="str">
        <f t="shared" si="27"/>
        <v>R</v>
      </c>
      <c r="H139" s="6" t="str">
        <f t="shared" si="28"/>
        <v>Re</v>
      </c>
      <c r="I139" s="2">
        <v>55912971</v>
      </c>
      <c r="J139" s="16">
        <f t="shared" si="29"/>
        <v>9260785</v>
      </c>
      <c r="L139" t="b">
        <f t="shared" si="26"/>
        <v>0</v>
      </c>
      <c r="Q139" t="s">
        <v>282</v>
      </c>
      <c r="R139" t="str">
        <f t="shared" si="30"/>
        <v>Reparacion Y Mantenimiento De Equipo De Transporte</v>
      </c>
    </row>
    <row r="140" spans="1:18" ht="15.75" customHeight="1" thickBot="1" x14ac:dyDescent="0.3">
      <c r="A140" s="9"/>
      <c r="B140" s="18" t="s">
        <v>281</v>
      </c>
      <c r="C140" s="17">
        <v>3364256</v>
      </c>
      <c r="D140" s="13"/>
      <c r="E140" s="12">
        <f t="shared" si="22"/>
        <v>3364256</v>
      </c>
      <c r="F140" s="6">
        <f t="shared" si="23"/>
        <v>1</v>
      </c>
      <c r="G140" s="6" t="str">
        <f t="shared" si="27"/>
        <v>I</v>
      </c>
      <c r="H140" s="6" t="str">
        <f t="shared" si="28"/>
        <v>In</v>
      </c>
      <c r="I140" s="2">
        <v>7404110</v>
      </c>
      <c r="J140" s="16">
        <f t="shared" si="29"/>
        <v>4039854</v>
      </c>
      <c r="L140" t="b">
        <f t="shared" si="26"/>
        <v>0</v>
      </c>
      <c r="Q140" t="s">
        <v>280</v>
      </c>
      <c r="R140" t="str">
        <f t="shared" si="30"/>
        <v>Instalacion, Reparacion Y Mantenimiento De Maquinaria Otros Equipos Y Herramienta</v>
      </c>
    </row>
    <row r="141" spans="1:18" ht="15.75" customHeight="1" thickBot="1" x14ac:dyDescent="0.3">
      <c r="A141" s="9"/>
      <c r="B141" s="18" t="s">
        <v>279</v>
      </c>
      <c r="C141" s="17">
        <v>4904937</v>
      </c>
      <c r="D141" s="13"/>
      <c r="E141" s="12">
        <f t="shared" si="22"/>
        <v>4904937</v>
      </c>
      <c r="F141" s="6">
        <f t="shared" si="23"/>
        <v>1</v>
      </c>
      <c r="G141" s="6" t="str">
        <f t="shared" si="27"/>
        <v>S</v>
      </c>
      <c r="H141" s="6" t="str">
        <f t="shared" si="28"/>
        <v>Se</v>
      </c>
      <c r="I141" s="2">
        <v>4027280</v>
      </c>
      <c r="J141" s="16">
        <f t="shared" si="29"/>
        <v>-877657</v>
      </c>
      <c r="L141" t="b">
        <f t="shared" si="26"/>
        <v>0</v>
      </c>
      <c r="Q141" t="s">
        <v>278</v>
      </c>
      <c r="R141" t="str">
        <f t="shared" si="30"/>
        <v>Servicios De Limpieza Y Manejo De Desechos</v>
      </c>
    </row>
    <row r="142" spans="1:18" ht="15.75" customHeight="1" thickBot="1" x14ac:dyDescent="0.3">
      <c r="A142" s="9"/>
      <c r="B142" s="18" t="s">
        <v>277</v>
      </c>
      <c r="C142" s="17">
        <v>1176395</v>
      </c>
      <c r="D142" s="13"/>
      <c r="E142" s="12">
        <f t="shared" si="22"/>
        <v>1176395</v>
      </c>
      <c r="F142" s="6">
        <f t="shared" si="23"/>
        <v>1</v>
      </c>
      <c r="G142" s="6" t="str">
        <f t="shared" si="27"/>
        <v>S</v>
      </c>
      <c r="H142" s="6" t="str">
        <f t="shared" si="28"/>
        <v>Se</v>
      </c>
      <c r="I142" s="2">
        <v>1666876</v>
      </c>
      <c r="J142" s="16">
        <f t="shared" si="29"/>
        <v>490481</v>
      </c>
      <c r="L142" t="b">
        <f t="shared" si="26"/>
        <v>0</v>
      </c>
      <c r="Q142" t="s">
        <v>276</v>
      </c>
      <c r="R142" t="str">
        <f t="shared" si="30"/>
        <v>Servicios De Jardineria Y Fumigacion</v>
      </c>
    </row>
    <row r="143" spans="1:18" ht="15.75" customHeight="1" thickBot="1" x14ac:dyDescent="0.3">
      <c r="A143" s="9"/>
      <c r="B143" s="18" t="s">
        <v>275</v>
      </c>
      <c r="C143" s="17">
        <v>0</v>
      </c>
      <c r="D143" s="13"/>
      <c r="E143" s="12"/>
      <c r="F143" s="6"/>
      <c r="G143" s="6"/>
      <c r="H143" s="6"/>
      <c r="I143" s="2">
        <v>0</v>
      </c>
      <c r="J143" s="16">
        <f t="shared" si="29"/>
        <v>0</v>
      </c>
      <c r="Q143" t="s">
        <v>274</v>
      </c>
      <c r="R143" t="str">
        <f t="shared" si="30"/>
        <v>Reparacion Y Mantenimiento De Equipo De Defensa Y Seguridad</v>
      </c>
    </row>
    <row r="144" spans="1:18" ht="15.75" customHeight="1" thickBot="1" x14ac:dyDescent="0.3">
      <c r="A144" s="9"/>
      <c r="B144" s="20" t="s">
        <v>273</v>
      </c>
      <c r="C144" s="17">
        <v>57832485</v>
      </c>
      <c r="D144" s="13"/>
      <c r="E144" s="12">
        <f t="shared" ref="E144:E181" si="31">SUM(C144:C144)</f>
        <v>57832485</v>
      </c>
      <c r="F144" s="6">
        <f t="shared" ref="F144:F186" si="32">IF(E144=0,"",IF(ISBLANK(B144)=FALSE,1,0))</f>
        <v>1</v>
      </c>
      <c r="G144" s="6" t="str">
        <f t="shared" ref="G144:G167" si="33">IF(F144=1,LEFT(B144,1),"")</f>
        <v>S</v>
      </c>
      <c r="H144" s="6" t="str">
        <f t="shared" ref="H144:H167" si="34">IF(F144=1,LEFT(B144,2),"")</f>
        <v>Se</v>
      </c>
      <c r="I144" s="2">
        <v>44380395</v>
      </c>
      <c r="J144" s="16">
        <f t="shared" si="29"/>
        <v>-13452090</v>
      </c>
      <c r="K144" s="19">
        <f>SUM(C145:C151)</f>
        <v>57832485</v>
      </c>
      <c r="L144" t="b">
        <f t="shared" ref="L144:L175" si="35">C144=K144</f>
        <v>1</v>
      </c>
      <c r="P144" t="s">
        <v>272</v>
      </c>
    </row>
    <row r="145" spans="1:17" ht="15.75" customHeight="1" thickBot="1" x14ac:dyDescent="0.3">
      <c r="A145" s="9"/>
      <c r="B145" s="18" t="s">
        <v>271</v>
      </c>
      <c r="C145" s="17">
        <v>55974485</v>
      </c>
      <c r="D145" s="13"/>
      <c r="E145" s="12">
        <f t="shared" si="31"/>
        <v>55974485</v>
      </c>
      <c r="F145" s="6">
        <f t="shared" si="32"/>
        <v>1</v>
      </c>
      <c r="G145" s="6" t="str">
        <f t="shared" si="33"/>
        <v>D</v>
      </c>
      <c r="H145" s="6" t="str">
        <f t="shared" si="34"/>
        <v>Di</v>
      </c>
      <c r="I145" s="2">
        <v>38323261</v>
      </c>
      <c r="J145" s="16">
        <f t="shared" si="29"/>
        <v>-17651224</v>
      </c>
      <c r="L145" t="b">
        <f t="shared" si="35"/>
        <v>0</v>
      </c>
      <c r="Q145" t="s">
        <v>270</v>
      </c>
    </row>
    <row r="146" spans="1:17" ht="26.25" thickBot="1" x14ac:dyDescent="0.3">
      <c r="A146" s="9"/>
      <c r="B146" s="33" t="s">
        <v>269</v>
      </c>
      <c r="C146" s="17">
        <v>0</v>
      </c>
      <c r="D146" s="13"/>
      <c r="E146" s="12">
        <f t="shared" si="31"/>
        <v>0</v>
      </c>
      <c r="F146" s="6" t="str">
        <f t="shared" si="32"/>
        <v/>
      </c>
      <c r="G146" s="6" t="str">
        <f t="shared" si="33"/>
        <v/>
      </c>
      <c r="H146" s="6" t="str">
        <f t="shared" si="34"/>
        <v/>
      </c>
      <c r="I146" s="2">
        <v>313400</v>
      </c>
      <c r="J146" s="16">
        <f t="shared" si="29"/>
        <v>313400</v>
      </c>
      <c r="L146" t="b">
        <f t="shared" si="35"/>
        <v>1</v>
      </c>
      <c r="Q146" t="s">
        <v>268</v>
      </c>
    </row>
    <row r="147" spans="1:17" ht="15.75" customHeight="1" thickBot="1" x14ac:dyDescent="0.3">
      <c r="A147" s="9"/>
      <c r="B147" s="18" t="s">
        <v>267</v>
      </c>
      <c r="C147" s="17">
        <v>1400000</v>
      </c>
      <c r="D147" s="13"/>
      <c r="E147" s="12">
        <f t="shared" si="31"/>
        <v>1400000</v>
      </c>
      <c r="F147" s="6">
        <f t="shared" si="32"/>
        <v>1</v>
      </c>
      <c r="G147" s="6" t="str">
        <f t="shared" si="33"/>
        <v>S</v>
      </c>
      <c r="H147" s="6" t="str">
        <f t="shared" si="34"/>
        <v>Se</v>
      </c>
      <c r="I147" s="2">
        <v>1452000</v>
      </c>
      <c r="J147" s="16">
        <f t="shared" si="29"/>
        <v>52000</v>
      </c>
      <c r="L147" t="b">
        <f t="shared" si="35"/>
        <v>0</v>
      </c>
      <c r="Q147" t="s">
        <v>266</v>
      </c>
    </row>
    <row r="148" spans="1:17" ht="15.75" customHeight="1" thickBot="1" x14ac:dyDescent="0.3">
      <c r="A148" s="9"/>
      <c r="B148" s="18" t="s">
        <v>265</v>
      </c>
      <c r="C148" s="17">
        <v>0</v>
      </c>
      <c r="D148" s="13"/>
      <c r="E148" s="12">
        <f t="shared" si="31"/>
        <v>0</v>
      </c>
      <c r="F148" s="6" t="str">
        <f t="shared" si="32"/>
        <v/>
      </c>
      <c r="G148" s="6" t="str">
        <f t="shared" si="33"/>
        <v/>
      </c>
      <c r="H148" s="6" t="str">
        <f t="shared" si="34"/>
        <v/>
      </c>
      <c r="I148" s="2">
        <v>0</v>
      </c>
      <c r="J148" s="16">
        <f t="shared" si="29"/>
        <v>0</v>
      </c>
      <c r="L148" t="b">
        <f t="shared" si="35"/>
        <v>1</v>
      </c>
      <c r="Q148" t="s">
        <v>264</v>
      </c>
    </row>
    <row r="149" spans="1:17" ht="15.75" customHeight="1" thickBot="1" x14ac:dyDescent="0.3">
      <c r="A149" s="9"/>
      <c r="B149" s="18" t="s">
        <v>263</v>
      </c>
      <c r="C149" s="17">
        <v>108000</v>
      </c>
      <c r="D149" s="13"/>
      <c r="E149" s="12">
        <f t="shared" si="31"/>
        <v>108000</v>
      </c>
      <c r="F149" s="6">
        <f t="shared" si="32"/>
        <v>1</v>
      </c>
      <c r="G149" s="6" t="str">
        <f t="shared" si="33"/>
        <v>S</v>
      </c>
      <c r="H149" s="6" t="str">
        <f t="shared" si="34"/>
        <v>Se</v>
      </c>
      <c r="I149" s="2">
        <v>58534</v>
      </c>
      <c r="J149" s="16">
        <f t="shared" si="29"/>
        <v>-49466</v>
      </c>
      <c r="L149" t="b">
        <f t="shared" si="35"/>
        <v>0</v>
      </c>
      <c r="Q149" t="s">
        <v>262</v>
      </c>
    </row>
    <row r="150" spans="1:17" ht="15.75" customHeight="1" thickBot="1" x14ac:dyDescent="0.3">
      <c r="A150" s="9"/>
      <c r="B150" s="18" t="s">
        <v>261</v>
      </c>
      <c r="C150" s="17">
        <v>0</v>
      </c>
      <c r="D150" s="13"/>
      <c r="E150" s="12">
        <f t="shared" si="31"/>
        <v>0</v>
      </c>
      <c r="F150" s="6" t="str">
        <f t="shared" si="32"/>
        <v/>
      </c>
      <c r="G150" s="6" t="str">
        <f t="shared" si="33"/>
        <v/>
      </c>
      <c r="H150" s="6" t="str">
        <f t="shared" si="34"/>
        <v/>
      </c>
      <c r="I150" s="2">
        <v>0</v>
      </c>
      <c r="J150" s="16">
        <f t="shared" si="29"/>
        <v>0</v>
      </c>
      <c r="L150" t="b">
        <f t="shared" si="35"/>
        <v>1</v>
      </c>
      <c r="Q150" t="s">
        <v>260</v>
      </c>
    </row>
    <row r="151" spans="1:17" ht="15.75" customHeight="1" thickBot="1" x14ac:dyDescent="0.3">
      <c r="A151" s="39"/>
      <c r="B151" s="18" t="s">
        <v>259</v>
      </c>
      <c r="C151" s="17">
        <v>350000</v>
      </c>
      <c r="D151" s="13"/>
      <c r="E151" s="12">
        <f t="shared" si="31"/>
        <v>350000</v>
      </c>
      <c r="F151" s="6">
        <f t="shared" si="32"/>
        <v>1</v>
      </c>
      <c r="G151" s="6" t="str">
        <f t="shared" si="33"/>
        <v>O</v>
      </c>
      <c r="H151" s="6" t="str">
        <f t="shared" si="34"/>
        <v>Ot</v>
      </c>
      <c r="I151" s="2">
        <v>4233200</v>
      </c>
      <c r="J151" s="16">
        <f t="shared" si="29"/>
        <v>3883200</v>
      </c>
      <c r="L151" t="b">
        <f t="shared" si="35"/>
        <v>0</v>
      </c>
      <c r="Q151" t="s">
        <v>258</v>
      </c>
    </row>
    <row r="152" spans="1:17" ht="15.75" customHeight="1" thickBot="1" x14ac:dyDescent="0.3">
      <c r="A152" s="39"/>
      <c r="B152" s="20" t="s">
        <v>257</v>
      </c>
      <c r="C152" s="17">
        <v>34334865</v>
      </c>
      <c r="D152" s="13"/>
      <c r="E152" s="12">
        <f t="shared" si="31"/>
        <v>34334865</v>
      </c>
      <c r="F152" s="6">
        <f t="shared" si="32"/>
        <v>1</v>
      </c>
      <c r="G152" s="6" t="str">
        <f t="shared" si="33"/>
        <v>S</v>
      </c>
      <c r="H152" s="6" t="str">
        <f t="shared" si="34"/>
        <v>Se</v>
      </c>
      <c r="I152" s="2">
        <v>48320065</v>
      </c>
      <c r="J152" s="16">
        <f t="shared" si="29"/>
        <v>13985200</v>
      </c>
      <c r="K152" s="19">
        <f>SUM(C153:C158)</f>
        <v>34334865</v>
      </c>
      <c r="L152" t="b">
        <f t="shared" si="35"/>
        <v>1</v>
      </c>
      <c r="P152" t="s">
        <v>256</v>
      </c>
    </row>
    <row r="153" spans="1:17" ht="15.75" customHeight="1" thickBot="1" x14ac:dyDescent="0.3">
      <c r="A153" s="39"/>
      <c r="B153" s="18" t="s">
        <v>255</v>
      </c>
      <c r="C153" s="17">
        <v>9143293</v>
      </c>
      <c r="D153" s="13"/>
      <c r="E153" s="12">
        <f t="shared" si="31"/>
        <v>9143293</v>
      </c>
      <c r="F153" s="6">
        <f t="shared" si="32"/>
        <v>1</v>
      </c>
      <c r="G153" s="6" t="str">
        <f t="shared" si="33"/>
        <v>P</v>
      </c>
      <c r="H153" s="6" t="str">
        <f t="shared" si="34"/>
        <v>Pa</v>
      </c>
      <c r="I153" s="2">
        <v>10444837</v>
      </c>
      <c r="J153" s="16">
        <f t="shared" si="29"/>
        <v>1301544</v>
      </c>
      <c r="L153" t="b">
        <f t="shared" si="35"/>
        <v>0</v>
      </c>
      <c r="Q153" t="s">
        <v>254</v>
      </c>
    </row>
    <row r="154" spans="1:17" ht="15.75" customHeight="1" thickBot="1" x14ac:dyDescent="0.3">
      <c r="A154" s="39"/>
      <c r="B154" s="18" t="s">
        <v>253</v>
      </c>
      <c r="C154" s="17">
        <v>6430609</v>
      </c>
      <c r="D154" s="13"/>
      <c r="E154" s="12">
        <f t="shared" si="31"/>
        <v>6430609</v>
      </c>
      <c r="F154" s="6">
        <f t="shared" si="32"/>
        <v>1</v>
      </c>
      <c r="G154" s="6" t="str">
        <f t="shared" si="33"/>
        <v>P</v>
      </c>
      <c r="H154" s="6" t="str">
        <f t="shared" si="34"/>
        <v>Pa</v>
      </c>
      <c r="I154" s="2">
        <v>8873064</v>
      </c>
      <c r="J154" s="16">
        <f t="shared" si="29"/>
        <v>2442455</v>
      </c>
      <c r="L154" t="b">
        <f t="shared" si="35"/>
        <v>0</v>
      </c>
      <c r="Q154" t="s">
        <v>252</v>
      </c>
    </row>
    <row r="155" spans="1:17" ht="15.75" customHeight="1" thickBot="1" x14ac:dyDescent="0.3">
      <c r="A155" s="9"/>
      <c r="B155" s="18" t="s">
        <v>251</v>
      </c>
      <c r="C155" s="17">
        <v>17915815</v>
      </c>
      <c r="D155" s="13"/>
      <c r="E155" s="12">
        <f t="shared" si="31"/>
        <v>17915815</v>
      </c>
      <c r="F155" s="6">
        <f t="shared" si="32"/>
        <v>1</v>
      </c>
      <c r="G155" s="6" t="str">
        <f t="shared" si="33"/>
        <v>V</v>
      </c>
      <c r="H155" s="6" t="str">
        <f t="shared" si="34"/>
        <v>Vi</v>
      </c>
      <c r="I155" s="2">
        <v>27618809</v>
      </c>
      <c r="J155" s="16">
        <f t="shared" si="29"/>
        <v>9702994</v>
      </c>
      <c r="L155" t="b">
        <f t="shared" si="35"/>
        <v>0</v>
      </c>
      <c r="Q155" t="s">
        <v>250</v>
      </c>
    </row>
    <row r="156" spans="1:17" ht="15.75" customHeight="1" thickBot="1" x14ac:dyDescent="0.3">
      <c r="A156" s="9"/>
      <c r="B156" s="18" t="s">
        <v>249</v>
      </c>
      <c r="C156" s="17">
        <v>272152</v>
      </c>
      <c r="D156" s="13"/>
      <c r="E156" s="12">
        <f t="shared" si="31"/>
        <v>272152</v>
      </c>
      <c r="F156" s="6">
        <f t="shared" si="32"/>
        <v>1</v>
      </c>
      <c r="G156" s="6" t="str">
        <f t="shared" si="33"/>
        <v>V</v>
      </c>
      <c r="H156" s="6" t="str">
        <f t="shared" si="34"/>
        <v>Vi</v>
      </c>
      <c r="I156" s="2">
        <v>611338</v>
      </c>
      <c r="J156" s="16">
        <f t="shared" si="29"/>
        <v>339186</v>
      </c>
      <c r="L156" t="b">
        <f t="shared" si="35"/>
        <v>0</v>
      </c>
      <c r="Q156" t="s">
        <v>248</v>
      </c>
    </row>
    <row r="157" spans="1:17" ht="15.75" customHeight="1" thickBot="1" x14ac:dyDescent="0.3">
      <c r="A157" s="9"/>
      <c r="B157" s="18" t="s">
        <v>247</v>
      </c>
      <c r="C157" s="17">
        <v>3948</v>
      </c>
      <c r="D157" s="13"/>
      <c r="E157" s="12">
        <f t="shared" si="31"/>
        <v>3948</v>
      </c>
      <c r="F157" s="6">
        <f t="shared" si="32"/>
        <v>1</v>
      </c>
      <c r="G157" s="6" t="str">
        <f t="shared" si="33"/>
        <v>S</v>
      </c>
      <c r="H157" s="6" t="str">
        <f t="shared" si="34"/>
        <v>Se</v>
      </c>
      <c r="I157" s="2">
        <v>4200</v>
      </c>
      <c r="J157" s="16">
        <f t="shared" si="29"/>
        <v>252</v>
      </c>
      <c r="L157" t="b">
        <f t="shared" si="35"/>
        <v>0</v>
      </c>
      <c r="Q157" t="s">
        <v>246</v>
      </c>
    </row>
    <row r="158" spans="1:17" ht="15.75" customHeight="1" thickBot="1" x14ac:dyDescent="0.3">
      <c r="A158" s="9"/>
      <c r="B158" s="18" t="s">
        <v>245</v>
      </c>
      <c r="C158" s="17">
        <v>569048</v>
      </c>
      <c r="D158" s="13"/>
      <c r="E158" s="12">
        <f t="shared" si="31"/>
        <v>569048</v>
      </c>
      <c r="F158" s="6">
        <f t="shared" si="32"/>
        <v>1</v>
      </c>
      <c r="G158" s="6" t="str">
        <f t="shared" si="33"/>
        <v>O</v>
      </c>
      <c r="H158" s="6" t="str">
        <f t="shared" si="34"/>
        <v>Ot</v>
      </c>
      <c r="I158" s="2">
        <v>767817</v>
      </c>
      <c r="J158" s="16">
        <f t="shared" si="29"/>
        <v>198769</v>
      </c>
      <c r="L158" t="b">
        <f t="shared" si="35"/>
        <v>0</v>
      </c>
      <c r="Q158" t="s">
        <v>244</v>
      </c>
    </row>
    <row r="159" spans="1:17" ht="15.75" customHeight="1" thickBot="1" x14ac:dyDescent="0.3">
      <c r="A159" s="9"/>
      <c r="B159" s="20" t="s">
        <v>243</v>
      </c>
      <c r="C159" s="17">
        <v>34403360</v>
      </c>
      <c r="D159" s="13"/>
      <c r="E159" s="12">
        <f t="shared" si="31"/>
        <v>34403360</v>
      </c>
      <c r="F159" s="6">
        <f t="shared" si="32"/>
        <v>1</v>
      </c>
      <c r="G159" s="6" t="str">
        <f t="shared" si="33"/>
        <v>S</v>
      </c>
      <c r="H159" s="6" t="str">
        <f t="shared" si="34"/>
        <v>Se</v>
      </c>
      <c r="I159" s="2">
        <v>47312355</v>
      </c>
      <c r="J159" s="16">
        <f t="shared" si="29"/>
        <v>12908995</v>
      </c>
      <c r="K159" s="19">
        <f>SUM(C160:C164)</f>
        <v>34403360</v>
      </c>
      <c r="L159" t="b">
        <f t="shared" si="35"/>
        <v>1</v>
      </c>
      <c r="P159" t="s">
        <v>242</v>
      </c>
    </row>
    <row r="160" spans="1:17" ht="15.75" customHeight="1" thickBot="1" x14ac:dyDescent="0.3">
      <c r="A160" s="9"/>
      <c r="B160" s="18" t="s">
        <v>241</v>
      </c>
      <c r="C160" s="17">
        <v>1000849</v>
      </c>
      <c r="D160" s="13"/>
      <c r="E160" s="12">
        <f t="shared" si="31"/>
        <v>1000849</v>
      </c>
      <c r="F160" s="6">
        <f t="shared" si="32"/>
        <v>1</v>
      </c>
      <c r="G160" s="6" t="str">
        <f t="shared" si="33"/>
        <v>G</v>
      </c>
      <c r="H160" s="6" t="str">
        <f t="shared" si="34"/>
        <v>Ga</v>
      </c>
      <c r="I160" s="2">
        <v>1023523</v>
      </c>
      <c r="J160" s="16">
        <f t="shared" si="29"/>
        <v>22674</v>
      </c>
      <c r="L160" t="b">
        <f t="shared" si="35"/>
        <v>0</v>
      </c>
      <c r="Q160" t="s">
        <v>240</v>
      </c>
    </row>
    <row r="161" spans="1:19" ht="15.75" customHeight="1" thickBot="1" x14ac:dyDescent="0.3">
      <c r="A161" s="9"/>
      <c r="B161" s="18" t="s">
        <v>239</v>
      </c>
      <c r="C161" s="17">
        <v>32827467</v>
      </c>
      <c r="D161" s="13"/>
      <c r="E161" s="12">
        <f t="shared" si="31"/>
        <v>32827467</v>
      </c>
      <c r="F161" s="6">
        <f t="shared" si="32"/>
        <v>1</v>
      </c>
      <c r="G161" s="6" t="str">
        <f t="shared" si="33"/>
        <v>G</v>
      </c>
      <c r="H161" s="6" t="str">
        <f t="shared" si="34"/>
        <v>Ga</v>
      </c>
      <c r="I161" s="2">
        <v>45474561</v>
      </c>
      <c r="J161" s="16">
        <f t="shared" si="29"/>
        <v>12647094</v>
      </c>
      <c r="L161" t="b">
        <f t="shared" si="35"/>
        <v>0</v>
      </c>
      <c r="Q161" t="s">
        <v>238</v>
      </c>
    </row>
    <row r="162" spans="1:19" ht="15.75" customHeight="1" thickBot="1" x14ac:dyDescent="0.3">
      <c r="A162" s="9"/>
      <c r="B162" s="18" t="s">
        <v>237</v>
      </c>
      <c r="C162" s="17">
        <v>271516</v>
      </c>
      <c r="D162" s="13"/>
      <c r="E162" s="12">
        <f t="shared" si="31"/>
        <v>271516</v>
      </c>
      <c r="F162" s="6">
        <f t="shared" si="32"/>
        <v>1</v>
      </c>
      <c r="G162" s="6" t="str">
        <f t="shared" si="33"/>
        <v>C</v>
      </c>
      <c r="H162" s="6" t="str">
        <f t="shared" si="34"/>
        <v>Co</v>
      </c>
      <c r="I162" s="2">
        <v>317729</v>
      </c>
      <c r="J162" s="16">
        <f t="shared" si="29"/>
        <v>46213</v>
      </c>
      <c r="L162" t="b">
        <f t="shared" si="35"/>
        <v>0</v>
      </c>
      <c r="Q162" t="s">
        <v>236</v>
      </c>
    </row>
    <row r="163" spans="1:19" ht="15.75" customHeight="1" thickBot="1" x14ac:dyDescent="0.3">
      <c r="A163" s="9"/>
      <c r="B163" s="18" t="s">
        <v>235</v>
      </c>
      <c r="C163" s="17">
        <v>192000</v>
      </c>
      <c r="D163" s="13"/>
      <c r="E163" s="12">
        <f t="shared" si="31"/>
        <v>192000</v>
      </c>
      <c r="F163" s="6">
        <f t="shared" si="32"/>
        <v>1</v>
      </c>
      <c r="G163" s="6" t="str">
        <f t="shared" si="33"/>
        <v>E</v>
      </c>
      <c r="H163" s="6" t="str">
        <f t="shared" si="34"/>
        <v>Ex</v>
      </c>
      <c r="I163" s="2">
        <v>57964</v>
      </c>
      <c r="J163" s="16">
        <f t="shared" si="29"/>
        <v>-134036</v>
      </c>
      <c r="L163" t="b">
        <f t="shared" si="35"/>
        <v>0</v>
      </c>
      <c r="Q163" t="s">
        <v>234</v>
      </c>
    </row>
    <row r="164" spans="1:19" ht="15.75" customHeight="1" thickBot="1" x14ac:dyDescent="0.3">
      <c r="A164" s="9"/>
      <c r="B164" s="18" t="s">
        <v>233</v>
      </c>
      <c r="C164" s="17">
        <v>111528</v>
      </c>
      <c r="D164" s="13"/>
      <c r="E164" s="12">
        <f t="shared" si="31"/>
        <v>111528</v>
      </c>
      <c r="F164" s="6">
        <f t="shared" si="32"/>
        <v>1</v>
      </c>
      <c r="G164" s="6" t="str">
        <f t="shared" si="33"/>
        <v>G</v>
      </c>
      <c r="H164" s="6" t="str">
        <f t="shared" si="34"/>
        <v>Ga</v>
      </c>
      <c r="I164" s="2">
        <v>438578</v>
      </c>
      <c r="J164" s="16">
        <f t="shared" si="29"/>
        <v>327050</v>
      </c>
      <c r="L164" t="b">
        <f t="shared" si="35"/>
        <v>0</v>
      </c>
      <c r="Q164" t="s">
        <v>232</v>
      </c>
    </row>
    <row r="165" spans="1:19" ht="15.75" customHeight="1" thickBot="1" x14ac:dyDescent="0.3">
      <c r="A165" s="9"/>
      <c r="B165" s="20" t="s">
        <v>222</v>
      </c>
      <c r="C165" s="17">
        <v>14377963</v>
      </c>
      <c r="D165" s="13"/>
      <c r="E165" s="12">
        <f t="shared" si="31"/>
        <v>14377963</v>
      </c>
      <c r="F165" s="6">
        <f t="shared" si="32"/>
        <v>1</v>
      </c>
      <c r="G165" s="6" t="str">
        <f t="shared" si="33"/>
        <v>O</v>
      </c>
      <c r="H165" s="6" t="str">
        <f t="shared" si="34"/>
        <v>Ot</v>
      </c>
      <c r="I165" s="2">
        <v>15229173</v>
      </c>
      <c r="J165" s="16">
        <f t="shared" si="29"/>
        <v>851210</v>
      </c>
      <c r="K165" s="19">
        <f>SUM(C166:C170)</f>
        <v>14377963</v>
      </c>
      <c r="L165" t="b">
        <f t="shared" si="35"/>
        <v>1</v>
      </c>
      <c r="P165" t="s">
        <v>231</v>
      </c>
    </row>
    <row r="166" spans="1:19" ht="15.75" customHeight="1" thickBot="1" x14ac:dyDescent="0.3">
      <c r="A166" s="9"/>
      <c r="B166" s="18" t="s">
        <v>230</v>
      </c>
      <c r="C166" s="17">
        <v>6569312</v>
      </c>
      <c r="D166" s="13"/>
      <c r="E166" s="12">
        <f t="shared" si="31"/>
        <v>6569312</v>
      </c>
      <c r="F166" s="6">
        <f t="shared" si="32"/>
        <v>1</v>
      </c>
      <c r="G166" s="6" t="str">
        <f t="shared" si="33"/>
        <v>S</v>
      </c>
      <c r="H166" s="6" t="str">
        <f t="shared" si="34"/>
        <v>Se</v>
      </c>
      <c r="I166" s="2">
        <v>8761028</v>
      </c>
      <c r="J166" s="16">
        <f t="shared" si="29"/>
        <v>2191716</v>
      </c>
      <c r="L166" t="b">
        <f t="shared" si="35"/>
        <v>0</v>
      </c>
      <c r="Q166" t="s">
        <v>229</v>
      </c>
    </row>
    <row r="167" spans="1:19" ht="15.75" customHeight="1" thickBot="1" x14ac:dyDescent="0.3">
      <c r="A167" s="9"/>
      <c r="B167" s="18" t="s">
        <v>228</v>
      </c>
      <c r="C167" s="17">
        <v>5333461</v>
      </c>
      <c r="D167" s="13"/>
      <c r="E167" s="12">
        <f t="shared" si="31"/>
        <v>5333461</v>
      </c>
      <c r="F167" s="6">
        <f t="shared" si="32"/>
        <v>1</v>
      </c>
      <c r="G167" s="6" t="str">
        <f t="shared" si="33"/>
        <v>I</v>
      </c>
      <c r="H167" s="6" t="str">
        <f t="shared" si="34"/>
        <v>Im</v>
      </c>
      <c r="I167" s="2">
        <v>3948519</v>
      </c>
      <c r="J167" s="16">
        <f t="shared" si="29"/>
        <v>-1384942</v>
      </c>
      <c r="L167" t="b">
        <f t="shared" si="35"/>
        <v>0</v>
      </c>
      <c r="Q167" t="s">
        <v>227</v>
      </c>
    </row>
    <row r="168" spans="1:19" s="24" customFormat="1" ht="15.75" customHeight="1" thickBot="1" x14ac:dyDescent="0.3">
      <c r="A168" s="9"/>
      <c r="B168" s="18" t="s">
        <v>226</v>
      </c>
      <c r="C168" s="17">
        <v>10000</v>
      </c>
      <c r="D168" s="13"/>
      <c r="E168" s="12">
        <f t="shared" si="31"/>
        <v>10000</v>
      </c>
      <c r="F168" s="6">
        <f t="shared" si="32"/>
        <v>1</v>
      </c>
      <c r="G168" s="6"/>
      <c r="H168" s="6"/>
      <c r="I168" s="2">
        <v>10000</v>
      </c>
      <c r="J168" s="16">
        <f t="shared" si="29"/>
        <v>0</v>
      </c>
      <c r="K168" s="1"/>
      <c r="L168" t="b">
        <f t="shared" si="35"/>
        <v>0</v>
      </c>
      <c r="M168"/>
      <c r="N168"/>
      <c r="O168"/>
      <c r="P168"/>
      <c r="Q168" t="s">
        <v>225</v>
      </c>
      <c r="R168"/>
      <c r="S168"/>
    </row>
    <row r="169" spans="1:19" ht="15.75" customHeight="1" thickBot="1" x14ac:dyDescent="0.3">
      <c r="A169" s="9"/>
      <c r="B169" s="18" t="s">
        <v>224</v>
      </c>
      <c r="C169" s="17">
        <v>1356774</v>
      </c>
      <c r="D169" s="13"/>
      <c r="E169" s="12">
        <f t="shared" si="31"/>
        <v>1356774</v>
      </c>
      <c r="F169" s="6">
        <f t="shared" si="32"/>
        <v>1</v>
      </c>
      <c r="G169" s="6" t="str">
        <f t="shared" ref="G169:G186" si="36">IF(F169=1,LEFT(B169,1),"")</f>
        <v>O</v>
      </c>
      <c r="H169" s="6" t="str">
        <f t="shared" ref="H169:H186" si="37">IF(F169=1,LEFT(B169,2),"")</f>
        <v>Ot</v>
      </c>
      <c r="I169" s="2">
        <v>874317</v>
      </c>
      <c r="J169" s="16">
        <f t="shared" si="29"/>
        <v>-482457</v>
      </c>
      <c r="L169" t="b">
        <f t="shared" si="35"/>
        <v>0</v>
      </c>
      <c r="Q169" t="s">
        <v>223</v>
      </c>
      <c r="S169" s="24"/>
    </row>
    <row r="170" spans="1:19" ht="15.75" customHeight="1" thickBot="1" x14ac:dyDescent="0.3">
      <c r="A170" s="32"/>
      <c r="B170" s="18" t="s">
        <v>222</v>
      </c>
      <c r="C170" s="17">
        <v>1108416</v>
      </c>
      <c r="D170" s="13"/>
      <c r="E170" s="12">
        <f t="shared" si="31"/>
        <v>1108416</v>
      </c>
      <c r="F170" s="6">
        <f t="shared" si="32"/>
        <v>1</v>
      </c>
      <c r="G170" s="6" t="str">
        <f t="shared" si="36"/>
        <v>O</v>
      </c>
      <c r="H170" s="6" t="str">
        <f t="shared" si="37"/>
        <v>Ot</v>
      </c>
      <c r="I170" s="2">
        <v>1635309</v>
      </c>
      <c r="J170" s="16">
        <f t="shared" si="29"/>
        <v>526893</v>
      </c>
      <c r="L170" t="b">
        <f t="shared" si="35"/>
        <v>0</v>
      </c>
      <c r="M170" s="24"/>
      <c r="N170" s="24"/>
      <c r="Q170" t="s">
        <v>221</v>
      </c>
    </row>
    <row r="171" spans="1:19" ht="15.75" customHeight="1" thickBot="1" x14ac:dyDescent="0.3">
      <c r="A171" s="9"/>
      <c r="B171" s="31" t="s">
        <v>220</v>
      </c>
      <c r="C171" s="30">
        <v>11205547374</v>
      </c>
      <c r="D171" s="29"/>
      <c r="E171" s="28">
        <f t="shared" si="31"/>
        <v>11205547374</v>
      </c>
      <c r="F171" s="27">
        <f t="shared" si="32"/>
        <v>1</v>
      </c>
      <c r="G171" s="27" t="str">
        <f t="shared" si="36"/>
        <v>T</v>
      </c>
      <c r="H171" s="27" t="str">
        <f t="shared" si="37"/>
        <v>Tr</v>
      </c>
      <c r="I171" s="26">
        <v>10720736826</v>
      </c>
      <c r="J171" s="16">
        <f t="shared" si="29"/>
        <v>-484810548</v>
      </c>
      <c r="K171" s="25"/>
      <c r="L171" s="24" t="b">
        <f t="shared" si="35"/>
        <v>0</v>
      </c>
      <c r="O171" s="24" t="s">
        <v>219</v>
      </c>
      <c r="P171" s="24"/>
      <c r="Q171" s="24"/>
      <c r="R171" s="24"/>
    </row>
    <row r="172" spans="1:19" ht="15.75" customHeight="1" thickBot="1" x14ac:dyDescent="0.3">
      <c r="A172" s="9"/>
      <c r="B172" s="20" t="s">
        <v>218</v>
      </c>
      <c r="C172" s="17">
        <v>8733342716</v>
      </c>
      <c r="D172" s="13"/>
      <c r="E172" s="12">
        <f t="shared" si="31"/>
        <v>8733342716</v>
      </c>
      <c r="F172" s="6">
        <f t="shared" si="32"/>
        <v>1</v>
      </c>
      <c r="G172" s="6" t="str">
        <f t="shared" si="36"/>
        <v>T</v>
      </c>
      <c r="H172" s="6" t="str">
        <f t="shared" si="37"/>
        <v>Tr</v>
      </c>
      <c r="I172" s="2">
        <v>8533342352</v>
      </c>
      <c r="J172" s="16">
        <f t="shared" si="29"/>
        <v>-200000364</v>
      </c>
      <c r="K172" s="19">
        <f>SUM(C173:C176)</f>
        <v>8733342716</v>
      </c>
      <c r="L172" t="b">
        <f t="shared" si="35"/>
        <v>1</v>
      </c>
      <c r="P172" t="s">
        <v>217</v>
      </c>
    </row>
    <row r="173" spans="1:19" ht="15.75" customHeight="1" thickBot="1" x14ac:dyDescent="0.3">
      <c r="A173" s="9"/>
      <c r="B173" s="18" t="s">
        <v>216</v>
      </c>
      <c r="C173" s="17">
        <v>391492060</v>
      </c>
      <c r="D173" s="13"/>
      <c r="E173" s="12">
        <f t="shared" si="31"/>
        <v>391492060</v>
      </c>
      <c r="F173" s="6">
        <f t="shared" si="32"/>
        <v>1</v>
      </c>
      <c r="G173" s="6" t="str">
        <f t="shared" si="36"/>
        <v>A</v>
      </c>
      <c r="H173" s="6" t="str">
        <f t="shared" si="37"/>
        <v>As</v>
      </c>
      <c r="I173" s="2">
        <v>306579614</v>
      </c>
      <c r="J173" s="16">
        <f t="shared" si="29"/>
        <v>-84912446</v>
      </c>
      <c r="L173" t="b">
        <f t="shared" si="35"/>
        <v>0</v>
      </c>
      <c r="Q173" t="s">
        <v>215</v>
      </c>
    </row>
    <row r="174" spans="1:19" ht="15.75" customHeight="1" thickBot="1" x14ac:dyDescent="0.3">
      <c r="A174" s="9"/>
      <c r="B174" s="18" t="s">
        <v>214</v>
      </c>
      <c r="C174" s="17">
        <v>471962986</v>
      </c>
      <c r="D174" s="13"/>
      <c r="E174" s="12">
        <f t="shared" si="31"/>
        <v>471962986</v>
      </c>
      <c r="F174" s="6">
        <f t="shared" si="32"/>
        <v>1</v>
      </c>
      <c r="G174" s="6" t="str">
        <f t="shared" si="36"/>
        <v>A</v>
      </c>
      <c r="H174" s="6" t="str">
        <f t="shared" si="37"/>
        <v>As</v>
      </c>
      <c r="I174" s="2">
        <v>456000000</v>
      </c>
      <c r="J174" s="16">
        <f t="shared" si="29"/>
        <v>-15962986</v>
      </c>
      <c r="L174" t="b">
        <f t="shared" si="35"/>
        <v>0</v>
      </c>
      <c r="Q174" t="s">
        <v>213</v>
      </c>
    </row>
    <row r="175" spans="1:19" ht="15.75" customHeight="1" thickBot="1" x14ac:dyDescent="0.3">
      <c r="A175" s="9"/>
      <c r="B175" s="18" t="s">
        <v>212</v>
      </c>
      <c r="C175" s="17">
        <v>2250084518</v>
      </c>
      <c r="D175" s="13"/>
      <c r="E175" s="12">
        <f t="shared" si="31"/>
        <v>2250084518</v>
      </c>
      <c r="F175" s="6">
        <f t="shared" si="32"/>
        <v>1</v>
      </c>
      <c r="G175" s="6" t="str">
        <f t="shared" si="36"/>
        <v>A</v>
      </c>
      <c r="H175" s="6" t="str">
        <f t="shared" si="37"/>
        <v>As</v>
      </c>
      <c r="I175" s="2">
        <v>2093631448</v>
      </c>
      <c r="J175" s="16">
        <f t="shared" si="29"/>
        <v>-156453070</v>
      </c>
      <c r="L175" t="b">
        <f t="shared" si="35"/>
        <v>0</v>
      </c>
      <c r="Q175" t="s">
        <v>211</v>
      </c>
    </row>
    <row r="176" spans="1:19" ht="15.75" customHeight="1" thickBot="1" x14ac:dyDescent="0.3">
      <c r="A176" s="9"/>
      <c r="B176" s="18" t="s">
        <v>210</v>
      </c>
      <c r="C176" s="17">
        <v>5619803152</v>
      </c>
      <c r="D176" s="13"/>
      <c r="E176" s="12">
        <f t="shared" si="31"/>
        <v>5619803152</v>
      </c>
      <c r="F176" s="6">
        <f t="shared" si="32"/>
        <v>1</v>
      </c>
      <c r="G176" s="6" t="str">
        <f t="shared" si="36"/>
        <v>T</v>
      </c>
      <c r="H176" s="6" t="str">
        <f t="shared" si="37"/>
        <v>Tr</v>
      </c>
      <c r="I176" s="2">
        <v>5677131290</v>
      </c>
      <c r="J176" s="16">
        <f t="shared" si="29"/>
        <v>57328138</v>
      </c>
      <c r="L176" t="b">
        <f t="shared" ref="L176:L207" si="38">C176=K176</f>
        <v>0</v>
      </c>
      <c r="Q176" t="s">
        <v>209</v>
      </c>
    </row>
    <row r="177" spans="1:18" ht="15.75" customHeight="1" thickBot="1" x14ac:dyDescent="0.3">
      <c r="A177" s="9"/>
      <c r="B177" s="20" t="s">
        <v>207</v>
      </c>
      <c r="C177" s="17">
        <v>1000000</v>
      </c>
      <c r="D177" s="13"/>
      <c r="E177" s="12">
        <f t="shared" si="31"/>
        <v>1000000</v>
      </c>
      <c r="F177" s="6">
        <f t="shared" si="32"/>
        <v>1</v>
      </c>
      <c r="G177" s="6" t="str">
        <f t="shared" si="36"/>
        <v>T</v>
      </c>
      <c r="H177" s="6" t="str">
        <f t="shared" si="37"/>
        <v>Tr</v>
      </c>
      <c r="I177" s="2">
        <v>1057951</v>
      </c>
      <c r="J177" s="16">
        <f t="shared" si="29"/>
        <v>57951</v>
      </c>
      <c r="K177" s="19">
        <f>SUM(C178:C179)</f>
        <v>1000000</v>
      </c>
      <c r="L177" t="b">
        <f t="shared" si="38"/>
        <v>1</v>
      </c>
      <c r="P177" t="s">
        <v>208</v>
      </c>
    </row>
    <row r="178" spans="1:18" ht="15.75" customHeight="1" thickBot="1" x14ac:dyDescent="0.3">
      <c r="A178" s="9"/>
      <c r="B178" s="18" t="s">
        <v>207</v>
      </c>
      <c r="C178" s="17">
        <v>1000000</v>
      </c>
      <c r="D178" s="13"/>
      <c r="E178" s="12">
        <f t="shared" si="31"/>
        <v>1000000</v>
      </c>
      <c r="F178" s="6">
        <f t="shared" si="32"/>
        <v>1</v>
      </c>
      <c r="G178" s="6" t="str">
        <f t="shared" si="36"/>
        <v>T</v>
      </c>
      <c r="H178" s="6" t="str">
        <f t="shared" si="37"/>
        <v>Tr</v>
      </c>
      <c r="I178" s="2">
        <v>1057951</v>
      </c>
      <c r="J178" s="16">
        <f t="shared" si="29"/>
        <v>57951</v>
      </c>
      <c r="L178" t="b">
        <f t="shared" si="38"/>
        <v>0</v>
      </c>
      <c r="Q178" t="s">
        <v>206</v>
      </c>
    </row>
    <row r="179" spans="1:18" ht="15.75" customHeight="1" thickBot="1" x14ac:dyDescent="0.3">
      <c r="A179" s="9"/>
      <c r="B179" s="18" t="s">
        <v>205</v>
      </c>
      <c r="C179" s="17">
        <v>0</v>
      </c>
      <c r="D179" s="13"/>
      <c r="E179" s="12">
        <f t="shared" si="31"/>
        <v>0</v>
      </c>
      <c r="F179" s="6" t="str">
        <f t="shared" si="32"/>
        <v/>
      </c>
      <c r="G179" s="6" t="str">
        <f t="shared" si="36"/>
        <v/>
      </c>
      <c r="H179" s="6" t="str">
        <f t="shared" si="37"/>
        <v/>
      </c>
      <c r="I179" s="2">
        <v>0</v>
      </c>
      <c r="J179" s="16">
        <f t="shared" si="29"/>
        <v>0</v>
      </c>
      <c r="L179" t="b">
        <f t="shared" si="38"/>
        <v>1</v>
      </c>
      <c r="Q179" t="s">
        <v>204</v>
      </c>
    </row>
    <row r="180" spans="1:18" ht="15.75" customHeight="1" thickBot="1" x14ac:dyDescent="0.3">
      <c r="A180" s="9"/>
      <c r="B180" s="20" t="s">
        <v>203</v>
      </c>
      <c r="C180" s="17">
        <v>1004002196</v>
      </c>
      <c r="D180" s="13"/>
      <c r="E180" s="12">
        <f t="shared" si="31"/>
        <v>1004002196</v>
      </c>
      <c r="F180" s="6">
        <f t="shared" si="32"/>
        <v>1</v>
      </c>
      <c r="G180" s="6" t="str">
        <f t="shared" si="36"/>
        <v>S</v>
      </c>
      <c r="H180" s="6" t="str">
        <f t="shared" si="37"/>
        <v>Su</v>
      </c>
      <c r="I180" s="2">
        <v>781170602</v>
      </c>
      <c r="J180" s="16">
        <f t="shared" si="29"/>
        <v>-222831594</v>
      </c>
      <c r="K180" s="19">
        <f>SUM(C181)</f>
        <v>0</v>
      </c>
      <c r="L180" t="b">
        <f t="shared" si="38"/>
        <v>0</v>
      </c>
      <c r="P180" t="s">
        <v>202</v>
      </c>
    </row>
    <row r="181" spans="1:18" ht="15.75" customHeight="1" thickBot="1" x14ac:dyDescent="0.3">
      <c r="A181" s="9"/>
      <c r="B181" s="18" t="s">
        <v>201</v>
      </c>
      <c r="C181" s="17">
        <v>0</v>
      </c>
      <c r="D181" s="13"/>
      <c r="E181" s="12">
        <f t="shared" si="31"/>
        <v>0</v>
      </c>
      <c r="F181" s="6" t="str">
        <f t="shared" si="32"/>
        <v/>
      </c>
      <c r="G181" s="6" t="str">
        <f t="shared" si="36"/>
        <v/>
      </c>
      <c r="H181" s="6" t="str">
        <f t="shared" si="37"/>
        <v/>
      </c>
      <c r="I181" s="2">
        <v>0</v>
      </c>
      <c r="J181" s="16">
        <f t="shared" si="29"/>
        <v>0</v>
      </c>
      <c r="K181" s="19">
        <f>SUM(C182)</f>
        <v>0</v>
      </c>
      <c r="L181" t="b">
        <f t="shared" si="38"/>
        <v>1</v>
      </c>
      <c r="Q181" t="s">
        <v>200</v>
      </c>
      <c r="R181" t="str">
        <f>PROPER(MID(Q181,7,LEN(Q181)))</f>
        <v>Subsidios A La Inversion</v>
      </c>
    </row>
    <row r="182" spans="1:18" ht="15.75" customHeight="1" thickBot="1" x14ac:dyDescent="0.3">
      <c r="A182" s="9"/>
      <c r="B182" s="18" t="s">
        <v>199</v>
      </c>
      <c r="C182" s="36">
        <v>0</v>
      </c>
      <c r="D182" s="13"/>
      <c r="E182" s="12"/>
      <c r="F182" s="6" t="str">
        <f t="shared" si="32"/>
        <v/>
      </c>
      <c r="G182" s="6" t="str">
        <f t="shared" si="36"/>
        <v/>
      </c>
      <c r="H182" s="6" t="str">
        <f t="shared" si="37"/>
        <v/>
      </c>
      <c r="I182" s="2">
        <v>0</v>
      </c>
      <c r="J182" s="16">
        <f t="shared" si="29"/>
        <v>0</v>
      </c>
      <c r="K182" s="19">
        <f>SUM(C183)</f>
        <v>1004002196</v>
      </c>
      <c r="L182" t="b">
        <f t="shared" si="38"/>
        <v>0</v>
      </c>
      <c r="Q182" s="3" t="s">
        <v>198</v>
      </c>
      <c r="R182" t="str">
        <f>PROPER(MID(Q182,7,LEN(Q182)))</f>
        <v>Subsidios A Municipios</v>
      </c>
    </row>
    <row r="183" spans="1:18" ht="15.75" customHeight="1" thickBot="1" x14ac:dyDescent="0.3">
      <c r="A183" s="9"/>
      <c r="B183" s="18" t="s">
        <v>197</v>
      </c>
      <c r="C183" s="17">
        <v>1004002196</v>
      </c>
      <c r="D183" s="13"/>
      <c r="E183" s="12"/>
      <c r="F183" s="6" t="str">
        <f t="shared" si="32"/>
        <v/>
      </c>
      <c r="G183" s="6" t="str">
        <f t="shared" si="36"/>
        <v/>
      </c>
      <c r="H183" s="6" t="str">
        <f t="shared" si="37"/>
        <v/>
      </c>
      <c r="I183" s="2">
        <v>781170602</v>
      </c>
      <c r="J183" s="16">
        <f t="shared" si="29"/>
        <v>-222831594</v>
      </c>
      <c r="K183" s="19"/>
      <c r="L183" t="b">
        <f t="shared" si="38"/>
        <v>0</v>
      </c>
      <c r="Q183" s="38" t="s">
        <v>196</v>
      </c>
      <c r="R183" t="str">
        <f>PROPER(MID(Q183,7,LEN(Q183)))</f>
        <v>Otros Subsidios</v>
      </c>
    </row>
    <row r="184" spans="1:18" ht="15.75" customHeight="1" thickBot="1" x14ac:dyDescent="0.3">
      <c r="A184" s="9"/>
      <c r="B184" s="20" t="s">
        <v>195</v>
      </c>
      <c r="C184" s="17">
        <v>532176400</v>
      </c>
      <c r="D184" s="13"/>
      <c r="E184" s="12">
        <f t="shared" ref="E184:E203" si="39">SUM(C184:C184)</f>
        <v>532176400</v>
      </c>
      <c r="F184" s="6">
        <f t="shared" si="32"/>
        <v>1</v>
      </c>
      <c r="G184" s="6" t="str">
        <f t="shared" si="36"/>
        <v>A</v>
      </c>
      <c r="H184" s="6" t="str">
        <f t="shared" si="37"/>
        <v>Ay</v>
      </c>
      <c r="I184" s="2">
        <v>509662014</v>
      </c>
      <c r="J184" s="16">
        <f t="shared" si="29"/>
        <v>-22514386</v>
      </c>
      <c r="K184" s="19">
        <f>SUM(C185:C190)</f>
        <v>532176400</v>
      </c>
      <c r="L184" t="b">
        <f t="shared" si="38"/>
        <v>1</v>
      </c>
      <c r="P184" t="s">
        <v>194</v>
      </c>
    </row>
    <row r="185" spans="1:18" ht="15.75" customHeight="1" thickBot="1" x14ac:dyDescent="0.3">
      <c r="A185" s="9"/>
      <c r="B185" s="18" t="s">
        <v>193</v>
      </c>
      <c r="C185" s="17">
        <v>378676665</v>
      </c>
      <c r="D185" s="13"/>
      <c r="E185" s="12">
        <f t="shared" si="39"/>
        <v>378676665</v>
      </c>
      <c r="F185" s="6">
        <f t="shared" si="32"/>
        <v>1</v>
      </c>
      <c r="G185" s="6" t="str">
        <f t="shared" si="36"/>
        <v>A</v>
      </c>
      <c r="H185" s="6" t="str">
        <f t="shared" si="37"/>
        <v>Ay</v>
      </c>
      <c r="I185" s="2">
        <v>321691895</v>
      </c>
      <c r="J185" s="16">
        <f t="shared" si="29"/>
        <v>-56984770</v>
      </c>
      <c r="L185" t="b">
        <f t="shared" si="38"/>
        <v>0</v>
      </c>
      <c r="Q185" t="s">
        <v>192</v>
      </c>
    </row>
    <row r="186" spans="1:18" ht="15.75" customHeight="1" thickBot="1" x14ac:dyDescent="0.3">
      <c r="A186" s="9"/>
      <c r="B186" s="18" t="s">
        <v>191</v>
      </c>
      <c r="C186" s="17">
        <v>22380262</v>
      </c>
      <c r="D186" s="13"/>
      <c r="E186" s="12">
        <f t="shared" si="39"/>
        <v>22380262</v>
      </c>
      <c r="F186" s="6">
        <f t="shared" si="32"/>
        <v>1</v>
      </c>
      <c r="G186" s="6" t="str">
        <f t="shared" si="36"/>
        <v>B</v>
      </c>
      <c r="H186" s="6" t="str">
        <f t="shared" si="37"/>
        <v>Be</v>
      </c>
      <c r="I186" s="2">
        <v>21284292</v>
      </c>
      <c r="J186" s="16">
        <f t="shared" si="29"/>
        <v>-1095970</v>
      </c>
      <c r="L186" t="b">
        <f t="shared" si="38"/>
        <v>0</v>
      </c>
      <c r="Q186" t="s">
        <v>190</v>
      </c>
    </row>
    <row r="187" spans="1:18" ht="15.75" customHeight="1" thickBot="1" x14ac:dyDescent="0.3">
      <c r="A187" s="9"/>
      <c r="B187" s="18" t="s">
        <v>189</v>
      </c>
      <c r="C187" s="17">
        <v>36949544</v>
      </c>
      <c r="D187" s="13"/>
      <c r="E187" s="12">
        <f t="shared" si="39"/>
        <v>36949544</v>
      </c>
      <c r="F187" s="6">
        <f>IF(E187=0,"",IF(ISBLANK(#REF!)=FALSE,1,0))</f>
        <v>1</v>
      </c>
      <c r="G187" s="6" t="e">
        <f>IF(F187=1,LEFT(#REF!,1),"")</f>
        <v>#REF!</v>
      </c>
      <c r="H187" s="6" t="e">
        <f>IF(F187=1,LEFT(#REF!,2),"")</f>
        <v>#REF!</v>
      </c>
      <c r="I187" s="2">
        <v>36133079</v>
      </c>
      <c r="J187" s="16">
        <f t="shared" si="29"/>
        <v>-816465</v>
      </c>
      <c r="L187" t="b">
        <f t="shared" si="38"/>
        <v>0</v>
      </c>
      <c r="Q187" t="s">
        <v>188</v>
      </c>
    </row>
    <row r="188" spans="1:18" ht="15.75" customHeight="1" thickBot="1" x14ac:dyDescent="0.3">
      <c r="A188" s="9"/>
      <c r="B188" s="18" t="s">
        <v>187</v>
      </c>
      <c r="C188" s="17">
        <v>3808000</v>
      </c>
      <c r="D188" s="13"/>
      <c r="E188" s="12">
        <f t="shared" si="39"/>
        <v>3808000</v>
      </c>
      <c r="F188" s="6">
        <f t="shared" ref="F188:F203" si="40">IF(E188=0,"",IF(ISBLANK(B188)=FALSE,1,0))</f>
        <v>1</v>
      </c>
      <c r="G188" s="6" t="str">
        <f>IF(F188=1,LEFT(B188,1),"")</f>
        <v>A</v>
      </c>
      <c r="H188" s="6" t="str">
        <f>IF(F188=1,LEFT(B188,2),"")</f>
        <v>Ay</v>
      </c>
      <c r="I188" s="2">
        <v>41952010</v>
      </c>
      <c r="J188" s="16">
        <f t="shared" si="29"/>
        <v>38144010</v>
      </c>
      <c r="L188" t="b">
        <f t="shared" si="38"/>
        <v>0</v>
      </c>
      <c r="Q188" t="s">
        <v>186</v>
      </c>
    </row>
    <row r="189" spans="1:18" ht="15.75" customHeight="1" thickBot="1" x14ac:dyDescent="0.3">
      <c r="A189" s="9"/>
      <c r="B189" s="18" t="s">
        <v>185</v>
      </c>
      <c r="C189" s="17">
        <v>37463245</v>
      </c>
      <c r="D189" s="13"/>
      <c r="E189" s="12">
        <f t="shared" si="39"/>
        <v>37463245</v>
      </c>
      <c r="F189" s="6">
        <f t="shared" si="40"/>
        <v>1</v>
      </c>
      <c r="G189" s="6" t="str">
        <f>IF(F189=1,LEFT(B189,1),"")</f>
        <v>A</v>
      </c>
      <c r="H189" s="6" t="str">
        <f>IF(F189=1,LEFT(B189,2),"")</f>
        <v>Ay</v>
      </c>
      <c r="I189" s="2">
        <v>31548042</v>
      </c>
      <c r="J189" s="16">
        <f t="shared" si="29"/>
        <v>-5915203</v>
      </c>
      <c r="L189" t="b">
        <f t="shared" si="38"/>
        <v>0</v>
      </c>
      <c r="Q189" t="s">
        <v>184</v>
      </c>
    </row>
    <row r="190" spans="1:18" ht="15.75" customHeight="1" thickBot="1" x14ac:dyDescent="0.3">
      <c r="A190" s="9"/>
      <c r="B190" s="18" t="s">
        <v>183</v>
      </c>
      <c r="C190" s="17">
        <v>52898684</v>
      </c>
      <c r="D190" s="13"/>
      <c r="E190" s="12">
        <f t="shared" si="39"/>
        <v>52898684</v>
      </c>
      <c r="F190" s="6">
        <f t="shared" si="40"/>
        <v>1</v>
      </c>
      <c r="G190" s="6" t="str">
        <f>IF(F190=1,LEFT(B190,1),"")</f>
        <v>A</v>
      </c>
      <c r="H190" s="6" t="str">
        <f>IF(F190=1,LEFT(B190,2),"")</f>
        <v>Ay</v>
      </c>
      <c r="I190" s="2">
        <v>57052696</v>
      </c>
      <c r="J190" s="16">
        <f t="shared" si="29"/>
        <v>4154012</v>
      </c>
      <c r="L190" t="b">
        <f t="shared" si="38"/>
        <v>0</v>
      </c>
      <c r="Q190" t="s">
        <v>182</v>
      </c>
    </row>
    <row r="191" spans="1:18" ht="15.75" customHeight="1" thickBot="1" x14ac:dyDescent="0.3">
      <c r="A191" s="9"/>
      <c r="B191" s="20" t="s">
        <v>181</v>
      </c>
      <c r="C191" s="17">
        <v>46928977</v>
      </c>
      <c r="D191" s="13"/>
      <c r="E191" s="12">
        <f t="shared" si="39"/>
        <v>46928977</v>
      </c>
      <c r="F191" s="6">
        <f t="shared" si="40"/>
        <v>1</v>
      </c>
      <c r="G191" s="6" t="str">
        <f>IF(F191=1,LEFT(B191,1),"")</f>
        <v>P</v>
      </c>
      <c r="H191" s="6" t="str">
        <f>IF(F191=1,LEFT(B191,2),"")</f>
        <v>Pe</v>
      </c>
      <c r="I191" s="2">
        <v>39581594</v>
      </c>
      <c r="J191" s="16">
        <f t="shared" si="29"/>
        <v>-7347383</v>
      </c>
      <c r="K191" s="19">
        <f>SUM(C192:C193)</f>
        <v>46928977</v>
      </c>
      <c r="L191" t="b">
        <f t="shared" si="38"/>
        <v>1</v>
      </c>
      <c r="P191" t="s">
        <v>180</v>
      </c>
    </row>
    <row r="192" spans="1:18" ht="15.75" customHeight="1" thickBot="1" x14ac:dyDescent="0.3">
      <c r="A192" s="9"/>
      <c r="B192" s="18" t="s">
        <v>179</v>
      </c>
      <c r="C192" s="17">
        <v>41164858</v>
      </c>
      <c r="D192" s="13"/>
      <c r="E192" s="12">
        <f t="shared" si="39"/>
        <v>41164858</v>
      </c>
      <c r="F192" s="6">
        <f t="shared" si="40"/>
        <v>1</v>
      </c>
      <c r="G192" s="6" t="str">
        <f>IF(F192=1,LEFT(B192,1),"")</f>
        <v>P</v>
      </c>
      <c r="H192" s="6" t="str">
        <f>IF(F192=1,LEFT(B192,2),"")</f>
        <v>Pe</v>
      </c>
      <c r="I192" s="2">
        <v>39581594</v>
      </c>
      <c r="J192" s="16">
        <f t="shared" si="29"/>
        <v>-1583264</v>
      </c>
      <c r="L192" t="b">
        <f t="shared" si="38"/>
        <v>0</v>
      </c>
      <c r="Q192" t="s">
        <v>178</v>
      </c>
    </row>
    <row r="193" spans="1:19" s="24" customFormat="1" ht="15.75" customHeight="1" thickBot="1" x14ac:dyDescent="0.3">
      <c r="A193" s="9"/>
      <c r="B193" s="18" t="s">
        <v>177</v>
      </c>
      <c r="C193" s="17">
        <v>5764119</v>
      </c>
      <c r="D193" s="13"/>
      <c r="E193" s="12">
        <f t="shared" si="39"/>
        <v>5764119</v>
      </c>
      <c r="F193" s="6">
        <f t="shared" si="40"/>
        <v>1</v>
      </c>
      <c r="G193" s="6"/>
      <c r="H193" s="6"/>
      <c r="I193" s="2">
        <v>0</v>
      </c>
      <c r="J193" s="16">
        <f t="shared" si="29"/>
        <v>-5764119</v>
      </c>
      <c r="K193" s="1"/>
      <c r="L193" t="b">
        <f t="shared" si="38"/>
        <v>0</v>
      </c>
      <c r="M193"/>
      <c r="N193"/>
      <c r="O193"/>
      <c r="P193"/>
      <c r="Q193" t="s">
        <v>176</v>
      </c>
      <c r="R193"/>
      <c r="S193"/>
    </row>
    <row r="194" spans="1:19" ht="15.75" customHeight="1" thickBot="1" x14ac:dyDescent="0.3">
      <c r="A194" s="9"/>
      <c r="B194" s="20" t="s">
        <v>175</v>
      </c>
      <c r="C194" s="17">
        <v>334564484</v>
      </c>
      <c r="D194" s="13"/>
      <c r="E194" s="12">
        <f t="shared" si="39"/>
        <v>334564484</v>
      </c>
      <c r="F194" s="6">
        <f t="shared" si="40"/>
        <v>1</v>
      </c>
      <c r="G194" s="6" t="str">
        <f>IF(F194=1,LEFT(B194,1),"")</f>
        <v>T</v>
      </c>
      <c r="H194" s="6" t="str">
        <f>IF(F194=1,LEFT(B194,2),"")</f>
        <v>Tr</v>
      </c>
      <c r="I194" s="2">
        <v>352900498</v>
      </c>
      <c r="J194" s="16">
        <f t="shared" si="29"/>
        <v>18336014</v>
      </c>
      <c r="K194" s="19">
        <f>SUM(C195)</f>
        <v>334564484</v>
      </c>
      <c r="L194" t="b">
        <f t="shared" si="38"/>
        <v>1</v>
      </c>
      <c r="P194" s="22" t="s">
        <v>174</v>
      </c>
      <c r="S194" s="24"/>
    </row>
    <row r="195" spans="1:19" ht="15.75" customHeight="1" thickBot="1" x14ac:dyDescent="0.3">
      <c r="A195" s="9"/>
      <c r="B195" s="18" t="s">
        <v>173</v>
      </c>
      <c r="C195" s="17">
        <v>334564484</v>
      </c>
      <c r="D195" s="13"/>
      <c r="E195" s="12">
        <f t="shared" si="39"/>
        <v>334564484</v>
      </c>
      <c r="F195" s="6">
        <f t="shared" si="40"/>
        <v>1</v>
      </c>
      <c r="G195" s="6" t="str">
        <f>IF(F195=1,LEFT(B195,1),"")</f>
        <v>T</v>
      </c>
      <c r="H195" s="6" t="str">
        <f>IF(F195=1,LEFT(B195,2),"")</f>
        <v>Tr</v>
      </c>
      <c r="I195" s="2">
        <v>352900498</v>
      </c>
      <c r="J195" s="16">
        <f t="shared" si="29"/>
        <v>18336014</v>
      </c>
      <c r="L195" t="b">
        <f t="shared" si="38"/>
        <v>0</v>
      </c>
      <c r="Q195" t="s">
        <v>172</v>
      </c>
    </row>
    <row r="196" spans="1:19" ht="15.75" customHeight="1" thickBot="1" x14ac:dyDescent="0.3">
      <c r="A196" s="9"/>
      <c r="B196" s="20" t="s">
        <v>171</v>
      </c>
      <c r="C196" s="17">
        <v>553532601</v>
      </c>
      <c r="D196" s="13"/>
      <c r="E196" s="12">
        <f t="shared" si="39"/>
        <v>553532601</v>
      </c>
      <c r="F196" s="6">
        <f t="shared" si="40"/>
        <v>1</v>
      </c>
      <c r="G196" s="6"/>
      <c r="H196" s="6"/>
      <c r="I196" s="2">
        <v>503021815</v>
      </c>
      <c r="J196" s="16">
        <f t="shared" si="29"/>
        <v>-50510786</v>
      </c>
      <c r="K196" s="19">
        <f>SUM(C197)</f>
        <v>553532601</v>
      </c>
      <c r="L196" t="b">
        <f t="shared" si="38"/>
        <v>1</v>
      </c>
      <c r="O196" s="24"/>
      <c r="P196" s="24" t="s">
        <v>170</v>
      </c>
      <c r="Q196" s="24"/>
      <c r="R196" s="24"/>
    </row>
    <row r="197" spans="1:19" ht="15.75" customHeight="1" thickBot="1" x14ac:dyDescent="0.3">
      <c r="A197" s="32"/>
      <c r="B197" s="18" t="s">
        <v>169</v>
      </c>
      <c r="C197" s="17">
        <v>553532601</v>
      </c>
      <c r="D197" s="13"/>
      <c r="E197" s="12">
        <f t="shared" si="39"/>
        <v>553532601</v>
      </c>
      <c r="F197" s="6">
        <f t="shared" si="40"/>
        <v>1</v>
      </c>
      <c r="G197" s="6"/>
      <c r="H197" s="6"/>
      <c r="I197" s="2">
        <v>503021815</v>
      </c>
      <c r="J197" s="16">
        <f t="shared" si="29"/>
        <v>-50510786</v>
      </c>
      <c r="L197" t="b">
        <f t="shared" si="38"/>
        <v>0</v>
      </c>
      <c r="M197" s="24"/>
      <c r="N197" s="24"/>
      <c r="Q197" t="s">
        <v>168</v>
      </c>
    </row>
    <row r="198" spans="1:19" ht="15.75" customHeight="1" thickBot="1" x14ac:dyDescent="0.3">
      <c r="A198" s="9"/>
      <c r="B198" s="31" t="s">
        <v>167</v>
      </c>
      <c r="C198" s="30">
        <v>43277438</v>
      </c>
      <c r="D198" s="29"/>
      <c r="E198" s="28">
        <f t="shared" si="39"/>
        <v>43277438</v>
      </c>
      <c r="F198" s="27">
        <f t="shared" si="40"/>
        <v>1</v>
      </c>
      <c r="G198" s="27" t="str">
        <f>IF(F198=1,LEFT(B198,1),"")</f>
        <v>B</v>
      </c>
      <c r="H198" s="27" t="str">
        <f>IF(F198=1,LEFT(B198,2),"")</f>
        <v>Bi</v>
      </c>
      <c r="I198" s="26">
        <v>99514184</v>
      </c>
      <c r="J198" s="16">
        <f t="shared" ref="J198:J261" si="41">I198-C198</f>
        <v>56236746</v>
      </c>
      <c r="K198" s="25"/>
      <c r="L198" s="24" t="b">
        <f t="shared" si="38"/>
        <v>0</v>
      </c>
      <c r="O198" t="s">
        <v>166</v>
      </c>
    </row>
    <row r="199" spans="1:19" ht="15.75" customHeight="1" thickBot="1" x14ac:dyDescent="0.3">
      <c r="A199" s="9"/>
      <c r="B199" s="20" t="s">
        <v>165</v>
      </c>
      <c r="C199" s="17">
        <v>6577889</v>
      </c>
      <c r="D199" s="13"/>
      <c r="E199" s="12">
        <f t="shared" si="39"/>
        <v>6577889</v>
      </c>
      <c r="F199" s="6">
        <f t="shared" si="40"/>
        <v>1</v>
      </c>
      <c r="G199" s="6" t="str">
        <f>IF(F199=1,LEFT(B199,1),"")</f>
        <v>M</v>
      </c>
      <c r="H199" s="6" t="str">
        <f>IF(F199=1,LEFT(B199,2),"")</f>
        <v>Mo</v>
      </c>
      <c r="I199" s="2">
        <v>19373112</v>
      </c>
      <c r="J199" s="16">
        <f t="shared" si="41"/>
        <v>12795223</v>
      </c>
      <c r="K199" s="19">
        <f>SUM(C200:C203)</f>
        <v>6273273</v>
      </c>
      <c r="L199" t="b">
        <f t="shared" si="38"/>
        <v>0</v>
      </c>
      <c r="P199" t="s">
        <v>164</v>
      </c>
    </row>
    <row r="200" spans="1:19" ht="15.75" customHeight="1" thickBot="1" x14ac:dyDescent="0.3">
      <c r="A200" s="9"/>
      <c r="B200" s="18" t="s">
        <v>163</v>
      </c>
      <c r="C200" s="17">
        <v>3262244</v>
      </c>
      <c r="D200" s="13"/>
      <c r="E200" s="12">
        <f t="shared" si="39"/>
        <v>3262244</v>
      </c>
      <c r="F200" s="6">
        <f t="shared" si="40"/>
        <v>1</v>
      </c>
      <c r="G200" s="6" t="str">
        <f>IF(F200=1,LEFT(B200,1),"")</f>
        <v>M</v>
      </c>
      <c r="H200" s="6"/>
      <c r="I200" s="2">
        <v>4328148</v>
      </c>
      <c r="J200" s="16">
        <f t="shared" si="41"/>
        <v>1065904</v>
      </c>
      <c r="L200" t="b">
        <f t="shared" si="38"/>
        <v>0</v>
      </c>
      <c r="Q200" t="s">
        <v>162</v>
      </c>
      <c r="R200" t="str">
        <f>PROPER(MID(Q200,7,LEN(Q200)))</f>
        <v>Muebles De Oficina Y Estanteria</v>
      </c>
    </row>
    <row r="201" spans="1:19" ht="15.75" customHeight="1" thickBot="1" x14ac:dyDescent="0.3">
      <c r="A201" s="9"/>
      <c r="B201" s="18" t="s">
        <v>161</v>
      </c>
      <c r="C201" s="17">
        <v>272372</v>
      </c>
      <c r="D201" s="13"/>
      <c r="E201" s="12">
        <f t="shared" si="39"/>
        <v>272372</v>
      </c>
      <c r="F201" s="6">
        <f t="shared" si="40"/>
        <v>1</v>
      </c>
      <c r="G201" s="6"/>
      <c r="H201" s="6"/>
      <c r="I201" s="2">
        <v>168172</v>
      </c>
      <c r="J201" s="16">
        <f t="shared" si="41"/>
        <v>-104200</v>
      </c>
      <c r="L201" t="b">
        <f t="shared" si="38"/>
        <v>0</v>
      </c>
      <c r="Q201" t="s">
        <v>160</v>
      </c>
      <c r="R201" t="str">
        <f>PROPER(MID(Q201,7,LEN(Q201)))</f>
        <v>Muebles, Excepto De Oficina Y Estanteria</v>
      </c>
    </row>
    <row r="202" spans="1:19" ht="15.75" customHeight="1" thickBot="1" x14ac:dyDescent="0.3">
      <c r="A202" s="9"/>
      <c r="B202" s="18" t="s">
        <v>159</v>
      </c>
      <c r="C202" s="17">
        <v>0</v>
      </c>
      <c r="D202" s="13"/>
      <c r="E202" s="12">
        <f t="shared" si="39"/>
        <v>0</v>
      </c>
      <c r="F202" s="6" t="str">
        <f t="shared" si="40"/>
        <v/>
      </c>
      <c r="G202" s="6" t="str">
        <f>IF(F202=1,LEFT(B202,1),"")</f>
        <v/>
      </c>
      <c r="H202" s="6" t="str">
        <f>IF(F202=1,LEFT(B202,2),"")</f>
        <v/>
      </c>
      <c r="I202" s="2">
        <v>0</v>
      </c>
      <c r="J202" s="16">
        <f t="shared" si="41"/>
        <v>0</v>
      </c>
      <c r="L202" t="b">
        <f t="shared" si="38"/>
        <v>1</v>
      </c>
      <c r="P202" s="22"/>
      <c r="Q202" t="s">
        <v>158</v>
      </c>
      <c r="R202" t="str">
        <f>PROPER(MID(Q202,7,LEN(Q202)))</f>
        <v>Bienes Artisticos, Culturales Y Cientificos</v>
      </c>
    </row>
    <row r="203" spans="1:19" ht="15.75" customHeight="1" thickBot="1" x14ac:dyDescent="0.3">
      <c r="A203" s="9"/>
      <c r="B203" s="18" t="s">
        <v>157</v>
      </c>
      <c r="C203" s="17">
        <v>2738657</v>
      </c>
      <c r="D203" s="13"/>
      <c r="E203" s="12">
        <f t="shared" si="39"/>
        <v>2738657</v>
      </c>
      <c r="F203" s="6">
        <f t="shared" si="40"/>
        <v>1</v>
      </c>
      <c r="G203" s="6" t="str">
        <f>IF(F203=1,LEFT(B203,1),"")</f>
        <v>E</v>
      </c>
      <c r="H203" s="6" t="str">
        <f>IF(F203=1,LEFT(B203,2),"")</f>
        <v>Eq</v>
      </c>
      <c r="I203" s="2">
        <v>14738792</v>
      </c>
      <c r="J203" s="16">
        <f t="shared" si="41"/>
        <v>12000135</v>
      </c>
      <c r="L203" t="b">
        <f t="shared" si="38"/>
        <v>0</v>
      </c>
      <c r="Q203" t="s">
        <v>156</v>
      </c>
      <c r="R203" t="str">
        <f>PROPER(MID(Q203,7,LEN(Q203)))</f>
        <v>Equipo De Computo Y De Tecnologias De La Informacion</v>
      </c>
    </row>
    <row r="204" spans="1:19" ht="15.75" customHeight="1" thickBot="1" x14ac:dyDescent="0.3">
      <c r="A204" s="9"/>
      <c r="B204" s="18" t="s">
        <v>155</v>
      </c>
      <c r="C204" s="17">
        <v>304616</v>
      </c>
      <c r="D204" s="13"/>
      <c r="E204" s="12"/>
      <c r="F204" s="6"/>
      <c r="G204" s="6"/>
      <c r="H204" s="6"/>
      <c r="I204" s="2">
        <v>138000</v>
      </c>
      <c r="J204" s="16">
        <f t="shared" si="41"/>
        <v>-166616</v>
      </c>
      <c r="Q204" s="37" t="s">
        <v>154</v>
      </c>
      <c r="R204" t="str">
        <f>PROPER(MID(Q204,7,LEN(Q204)))</f>
        <v>Otros Mobiliarios Y Equipos De Administracion</v>
      </c>
    </row>
    <row r="205" spans="1:19" ht="15.75" customHeight="1" thickBot="1" x14ac:dyDescent="0.3">
      <c r="A205" s="9"/>
      <c r="B205" s="20" t="s">
        <v>153</v>
      </c>
      <c r="C205" s="17">
        <v>1193200</v>
      </c>
      <c r="D205" s="13"/>
      <c r="E205" s="12">
        <f>SUM(C205:C205)</f>
        <v>1193200</v>
      </c>
      <c r="F205" s="6">
        <f>IF(E205=0,"",IF(ISBLANK(B205)=FALSE,1,0))</f>
        <v>1</v>
      </c>
      <c r="G205" s="6" t="str">
        <f>IF(F205=1,LEFT(B205,1),"")</f>
        <v>M</v>
      </c>
      <c r="H205" s="6"/>
      <c r="I205" s="2">
        <v>132750</v>
      </c>
      <c r="J205" s="16">
        <f t="shared" si="41"/>
        <v>-1060450</v>
      </c>
      <c r="K205" s="19">
        <f>SUM(C206:C208)</f>
        <v>1193200</v>
      </c>
      <c r="L205" t="b">
        <f>C205=K205</f>
        <v>1</v>
      </c>
      <c r="P205" t="s">
        <v>152</v>
      </c>
    </row>
    <row r="206" spans="1:19" ht="15.75" customHeight="1" thickBot="1" x14ac:dyDescent="0.3">
      <c r="A206" s="9"/>
      <c r="B206" s="18" t="s">
        <v>151</v>
      </c>
      <c r="C206" s="17">
        <v>108200</v>
      </c>
      <c r="D206" s="13"/>
      <c r="E206" s="12">
        <f>SUM(C206:C206)</f>
        <v>108200</v>
      </c>
      <c r="F206" s="6">
        <f>IF(E206=0,"",IF(ISBLANK(B206)=FALSE,1,0))</f>
        <v>1</v>
      </c>
      <c r="G206" s="6" t="str">
        <f>IF(F206=1,LEFT(B206,1),"")</f>
        <v>E</v>
      </c>
      <c r="H206" s="6" t="str">
        <f>IF(F206=1,LEFT(B206,2),"")</f>
        <v>Eq</v>
      </c>
      <c r="I206" s="2">
        <v>36750</v>
      </c>
      <c r="J206" s="16">
        <f t="shared" si="41"/>
        <v>-71450</v>
      </c>
      <c r="L206" t="b">
        <f>C206=K206</f>
        <v>0</v>
      </c>
      <c r="Q206" t="s">
        <v>150</v>
      </c>
    </row>
    <row r="207" spans="1:19" ht="15.75" customHeight="1" thickBot="1" x14ac:dyDescent="0.3">
      <c r="A207" s="9"/>
      <c r="B207" s="18" t="s">
        <v>149</v>
      </c>
      <c r="C207" s="17">
        <v>485000</v>
      </c>
      <c r="D207" s="13"/>
      <c r="E207" s="12">
        <f>SUM(C207:C207)</f>
        <v>485000</v>
      </c>
      <c r="F207" s="6">
        <f>IF(E207=0,"",IF(ISBLANK(B207)=FALSE,1,0))</f>
        <v>1</v>
      </c>
      <c r="G207" s="6" t="str">
        <f>IF(F207=1,LEFT(B207,1),"")</f>
        <v>C</v>
      </c>
      <c r="H207" s="6" t="str">
        <f>IF(F207=1,LEFT(B207,2),"")</f>
        <v>Cá</v>
      </c>
      <c r="I207" s="2">
        <v>96000</v>
      </c>
      <c r="J207" s="16">
        <f t="shared" si="41"/>
        <v>-389000</v>
      </c>
      <c r="L207" t="b">
        <f>C207=K207</f>
        <v>0</v>
      </c>
      <c r="Q207" t="s">
        <v>148</v>
      </c>
    </row>
    <row r="208" spans="1:19" ht="15.75" customHeight="1" thickBot="1" x14ac:dyDescent="0.3">
      <c r="A208" s="9"/>
      <c r="B208" s="18" t="s">
        <v>147</v>
      </c>
      <c r="C208" s="17">
        <v>600000</v>
      </c>
      <c r="D208" s="13"/>
      <c r="E208" s="12">
        <f>SUM(C208:C208)</f>
        <v>600000</v>
      </c>
      <c r="F208" s="6">
        <f>IF(E208=0,"",IF(ISBLANK(B208)=FALSE,1,0))</f>
        <v>1</v>
      </c>
      <c r="G208" s="6" t="str">
        <f>IF(F208=1,LEFT(B208,1),"")</f>
        <v>O</v>
      </c>
      <c r="H208" s="6" t="str">
        <f>IF(F208=1,LEFT(B208,2),"")</f>
        <v>Ot</v>
      </c>
      <c r="I208" s="2">
        <v>0</v>
      </c>
      <c r="J208" s="16">
        <f t="shared" si="41"/>
        <v>-600000</v>
      </c>
      <c r="L208" t="b">
        <f>C208=K208</f>
        <v>0</v>
      </c>
      <c r="Q208" t="s">
        <v>146</v>
      </c>
    </row>
    <row r="209" spans="1:18" ht="15.75" customHeight="1" thickBot="1" x14ac:dyDescent="0.3">
      <c r="A209" s="9"/>
      <c r="B209" s="20" t="s">
        <v>145</v>
      </c>
      <c r="C209" s="17">
        <v>0</v>
      </c>
      <c r="D209" s="13"/>
      <c r="E209" s="12"/>
      <c r="F209" s="6"/>
      <c r="G209" s="6"/>
      <c r="H209" s="6"/>
      <c r="I209" s="2">
        <v>0</v>
      </c>
      <c r="J209" s="16">
        <f t="shared" si="41"/>
        <v>0</v>
      </c>
      <c r="P209" t="s">
        <v>144</v>
      </c>
      <c r="Q209" s="38"/>
      <c r="R209" t="str">
        <f>PROPER(MID(P209,7,LEN(P209)))</f>
        <v>Equipo E Instrumental Medico Y De Laboratorio</v>
      </c>
    </row>
    <row r="210" spans="1:18" ht="15.75" customHeight="1" thickBot="1" x14ac:dyDescent="0.3">
      <c r="A210" s="9"/>
      <c r="B210" s="18" t="s">
        <v>143</v>
      </c>
      <c r="C210" s="17">
        <v>0</v>
      </c>
      <c r="D210" s="13"/>
      <c r="E210" s="12"/>
      <c r="F210" s="6"/>
      <c r="G210" s="6"/>
      <c r="H210" s="6"/>
      <c r="I210" s="2">
        <v>0</v>
      </c>
      <c r="J210" s="16">
        <f t="shared" si="41"/>
        <v>0</v>
      </c>
      <c r="Q210" s="38" t="s">
        <v>142</v>
      </c>
      <c r="R210" t="str">
        <f>PROPER(MID(Q210,7,LEN(Q210)))</f>
        <v>Equipo Medico Y De Laboratorio</v>
      </c>
    </row>
    <row r="211" spans="1:18" ht="15.75" customHeight="1" thickBot="1" x14ac:dyDescent="0.3">
      <c r="A211" s="9"/>
      <c r="B211" s="20" t="s">
        <v>141</v>
      </c>
      <c r="C211" s="17">
        <v>0</v>
      </c>
      <c r="D211" s="13"/>
      <c r="E211" s="12">
        <f t="shared" ref="E211:E221" si="42">SUM(C211:C211)</f>
        <v>0</v>
      </c>
      <c r="F211" s="6" t="str">
        <f t="shared" ref="F211:F221" si="43">IF(E211=0,"",IF(ISBLANK(B211)=FALSE,1,0))</f>
        <v/>
      </c>
      <c r="G211" s="6" t="str">
        <f t="shared" ref="G211:G221" si="44">IF(F211=1,LEFT(B211,1),"")</f>
        <v/>
      </c>
      <c r="H211" s="6" t="str">
        <f t="shared" ref="H211:H221" si="45">IF(F211=1,LEFT(B211,2),"")</f>
        <v/>
      </c>
      <c r="I211" s="2">
        <v>0</v>
      </c>
      <c r="J211" s="16">
        <f t="shared" si="41"/>
        <v>0</v>
      </c>
      <c r="K211" s="19">
        <f>SUM(C212)</f>
        <v>0</v>
      </c>
      <c r="L211" t="b">
        <f t="shared" ref="L211:L221" si="46">C211=K211</f>
        <v>1</v>
      </c>
      <c r="P211" t="s">
        <v>140</v>
      </c>
      <c r="Q211" s="38"/>
    </row>
    <row r="212" spans="1:18" ht="15.75" customHeight="1" thickBot="1" x14ac:dyDescent="0.3">
      <c r="A212" s="9"/>
      <c r="B212" s="18" t="s">
        <v>139</v>
      </c>
      <c r="C212" s="17">
        <v>0</v>
      </c>
      <c r="D212" s="13"/>
      <c r="E212" s="12">
        <f t="shared" si="42"/>
        <v>0</v>
      </c>
      <c r="F212" s="6" t="str">
        <f t="shared" si="43"/>
        <v/>
      </c>
      <c r="G212" s="6" t="str">
        <f t="shared" si="44"/>
        <v/>
      </c>
      <c r="H212" s="6" t="str">
        <f t="shared" si="45"/>
        <v/>
      </c>
      <c r="I212" s="2">
        <v>0</v>
      </c>
      <c r="J212" s="16">
        <f t="shared" si="41"/>
        <v>0</v>
      </c>
      <c r="L212" t="b">
        <f t="shared" si="46"/>
        <v>1</v>
      </c>
      <c r="Q212" s="38" t="s">
        <v>138</v>
      </c>
    </row>
    <row r="213" spans="1:18" ht="15.75" customHeight="1" thickBot="1" x14ac:dyDescent="0.3">
      <c r="A213" s="9"/>
      <c r="B213" s="20" t="s">
        <v>137</v>
      </c>
      <c r="C213" s="17">
        <v>1598938</v>
      </c>
      <c r="D213" s="13"/>
      <c r="E213" s="12">
        <f t="shared" si="42"/>
        <v>1598938</v>
      </c>
      <c r="F213" s="6">
        <f t="shared" si="43"/>
        <v>1</v>
      </c>
      <c r="G213" s="6" t="str">
        <f t="shared" si="44"/>
        <v>M</v>
      </c>
      <c r="H213" s="6" t="str">
        <f t="shared" si="45"/>
        <v>Ma</v>
      </c>
      <c r="I213" s="2">
        <v>38500</v>
      </c>
      <c r="J213" s="16">
        <f t="shared" si="41"/>
        <v>-1560438</v>
      </c>
      <c r="K213" s="19">
        <f>SUM(C214:C221)</f>
        <v>1598938</v>
      </c>
      <c r="L213" t="b">
        <f t="shared" si="46"/>
        <v>1</v>
      </c>
      <c r="P213" t="s">
        <v>136</v>
      </c>
      <c r="Q213" s="38"/>
    </row>
    <row r="214" spans="1:18" ht="15.75" customHeight="1" thickBot="1" x14ac:dyDescent="0.3">
      <c r="A214" s="9"/>
      <c r="B214" s="18" t="s">
        <v>135</v>
      </c>
      <c r="C214" s="17">
        <v>1200000</v>
      </c>
      <c r="D214" s="13"/>
      <c r="E214" s="12">
        <f t="shared" si="42"/>
        <v>1200000</v>
      </c>
      <c r="F214" s="6">
        <f t="shared" si="43"/>
        <v>1</v>
      </c>
      <c r="G214" s="6" t="str">
        <f t="shared" si="44"/>
        <v>M</v>
      </c>
      <c r="H214" s="6" t="str">
        <f t="shared" si="45"/>
        <v>Ma</v>
      </c>
      <c r="I214" s="2">
        <v>0</v>
      </c>
      <c r="J214" s="16">
        <f t="shared" si="41"/>
        <v>-1200000</v>
      </c>
      <c r="K214" s="19"/>
      <c r="L214" t="b">
        <f t="shared" si="46"/>
        <v>0</v>
      </c>
      <c r="Q214" t="s">
        <v>134</v>
      </c>
    </row>
    <row r="215" spans="1:18" ht="15.75" customHeight="1" thickBot="1" x14ac:dyDescent="0.3">
      <c r="A215" s="9"/>
      <c r="B215" s="18" t="s">
        <v>133</v>
      </c>
      <c r="C215" s="36">
        <v>0</v>
      </c>
      <c r="D215" s="13"/>
      <c r="E215" s="12">
        <f t="shared" si="42"/>
        <v>0</v>
      </c>
      <c r="F215" s="6" t="str">
        <f t="shared" si="43"/>
        <v/>
      </c>
      <c r="G215" s="6" t="str">
        <f t="shared" si="44"/>
        <v/>
      </c>
      <c r="H215" s="6" t="str">
        <f t="shared" si="45"/>
        <v/>
      </c>
      <c r="I215" s="2">
        <v>0</v>
      </c>
      <c r="J215" s="16">
        <f t="shared" si="41"/>
        <v>0</v>
      </c>
      <c r="K215" s="19"/>
      <c r="L215" t="b">
        <f t="shared" si="46"/>
        <v>1</v>
      </c>
      <c r="Q215" s="37" t="s">
        <v>132</v>
      </c>
    </row>
    <row r="216" spans="1:18" ht="15.75" customHeight="1" thickBot="1" x14ac:dyDescent="0.3">
      <c r="A216" s="9"/>
      <c r="B216" s="18" t="s">
        <v>131</v>
      </c>
      <c r="C216" s="17">
        <v>71969</v>
      </c>
      <c r="D216" s="13"/>
      <c r="E216" s="12">
        <f t="shared" si="42"/>
        <v>71969</v>
      </c>
      <c r="F216" s="6">
        <f t="shared" si="43"/>
        <v>1</v>
      </c>
      <c r="G216" s="6" t="str">
        <f t="shared" si="44"/>
        <v>M</v>
      </c>
      <c r="H216" s="6" t="str">
        <f t="shared" si="45"/>
        <v>Ma</v>
      </c>
      <c r="I216" s="2">
        <v>3500</v>
      </c>
      <c r="J216" s="16">
        <f t="shared" si="41"/>
        <v>-68469</v>
      </c>
      <c r="K216" s="19"/>
      <c r="L216" t="b">
        <f t="shared" si="46"/>
        <v>0</v>
      </c>
      <c r="Q216" t="s">
        <v>130</v>
      </c>
    </row>
    <row r="217" spans="1:18" ht="15.75" customHeight="1" thickBot="1" x14ac:dyDescent="0.3">
      <c r="A217" s="9"/>
      <c r="B217" s="33" t="s">
        <v>129</v>
      </c>
      <c r="C217" s="17">
        <v>255000</v>
      </c>
      <c r="D217" s="13"/>
      <c r="E217" s="12">
        <f t="shared" si="42"/>
        <v>255000</v>
      </c>
      <c r="F217" s="6">
        <f t="shared" si="43"/>
        <v>1</v>
      </c>
      <c r="G217" s="6" t="str">
        <f t="shared" si="44"/>
        <v>S</v>
      </c>
      <c r="H217" s="6" t="str">
        <f t="shared" si="45"/>
        <v>Si</v>
      </c>
      <c r="I217" s="2">
        <v>35000</v>
      </c>
      <c r="J217" s="16">
        <f t="shared" si="41"/>
        <v>-220000</v>
      </c>
      <c r="K217" s="19"/>
      <c r="L217" t="b">
        <f t="shared" si="46"/>
        <v>0</v>
      </c>
      <c r="Q217" t="s">
        <v>128</v>
      </c>
    </row>
    <row r="218" spans="1:18" ht="15.75" customHeight="1" thickBot="1" x14ac:dyDescent="0.3">
      <c r="A218" s="9"/>
      <c r="B218" s="18" t="s">
        <v>127</v>
      </c>
      <c r="C218" s="17">
        <v>0</v>
      </c>
      <c r="D218" s="13"/>
      <c r="E218" s="12">
        <f t="shared" si="42"/>
        <v>0</v>
      </c>
      <c r="F218" s="6" t="str">
        <f t="shared" si="43"/>
        <v/>
      </c>
      <c r="G218" s="6" t="str">
        <f t="shared" si="44"/>
        <v/>
      </c>
      <c r="H218" s="6" t="str">
        <f t="shared" si="45"/>
        <v/>
      </c>
      <c r="I218" s="2">
        <v>0</v>
      </c>
      <c r="J218" s="16">
        <f t="shared" si="41"/>
        <v>0</v>
      </c>
      <c r="K218" s="19"/>
      <c r="L218" t="b">
        <f t="shared" si="46"/>
        <v>1</v>
      </c>
      <c r="Q218" t="s">
        <v>126</v>
      </c>
    </row>
    <row r="219" spans="1:18" ht="15.75" customHeight="1" thickBot="1" x14ac:dyDescent="0.3">
      <c r="A219" s="9"/>
      <c r="B219" s="18" t="s">
        <v>125</v>
      </c>
      <c r="C219" s="36">
        <v>0</v>
      </c>
      <c r="D219" s="13"/>
      <c r="E219" s="12">
        <f t="shared" si="42"/>
        <v>0</v>
      </c>
      <c r="F219" s="6" t="str">
        <f t="shared" si="43"/>
        <v/>
      </c>
      <c r="G219" s="6" t="str">
        <f t="shared" si="44"/>
        <v/>
      </c>
      <c r="H219" s="6" t="str">
        <f t="shared" si="45"/>
        <v/>
      </c>
      <c r="I219" s="2">
        <v>0</v>
      </c>
      <c r="J219" s="16">
        <f t="shared" si="41"/>
        <v>0</v>
      </c>
      <c r="L219" t="b">
        <f t="shared" si="46"/>
        <v>1</v>
      </c>
      <c r="Q219" t="s">
        <v>124</v>
      </c>
    </row>
    <row r="220" spans="1:18" ht="15.75" customHeight="1" thickBot="1" x14ac:dyDescent="0.3">
      <c r="A220" s="9"/>
      <c r="B220" s="18" t="s">
        <v>123</v>
      </c>
      <c r="C220" s="17">
        <v>71969</v>
      </c>
      <c r="D220" s="13"/>
      <c r="E220" s="12">
        <f t="shared" si="42"/>
        <v>71969</v>
      </c>
      <c r="F220" s="6">
        <f t="shared" si="43"/>
        <v>1</v>
      </c>
      <c r="G220" s="6" t="str">
        <f t="shared" si="44"/>
        <v>H</v>
      </c>
      <c r="H220" s="6" t="str">
        <f t="shared" si="45"/>
        <v>He</v>
      </c>
      <c r="I220" s="2">
        <v>0</v>
      </c>
      <c r="J220" s="16">
        <f t="shared" si="41"/>
        <v>-71969</v>
      </c>
      <c r="L220" t="b">
        <f t="shared" si="46"/>
        <v>0</v>
      </c>
      <c r="Q220" t="s">
        <v>122</v>
      </c>
    </row>
    <row r="221" spans="1:18" ht="15.75" customHeight="1" thickBot="1" x14ac:dyDescent="0.3">
      <c r="A221" s="9"/>
      <c r="B221" s="18" t="s">
        <v>121</v>
      </c>
      <c r="C221" s="17">
        <v>0</v>
      </c>
      <c r="D221" s="13"/>
      <c r="E221" s="12">
        <f t="shared" si="42"/>
        <v>0</v>
      </c>
      <c r="F221" s="6" t="str">
        <f t="shared" si="43"/>
        <v/>
      </c>
      <c r="G221" s="6" t="str">
        <f t="shared" si="44"/>
        <v/>
      </c>
      <c r="H221" s="6" t="str">
        <f t="shared" si="45"/>
        <v/>
      </c>
      <c r="I221" s="2">
        <v>0</v>
      </c>
      <c r="J221" s="16">
        <f t="shared" si="41"/>
        <v>0</v>
      </c>
      <c r="L221" t="b">
        <f t="shared" si="46"/>
        <v>1</v>
      </c>
      <c r="Q221" t="s">
        <v>120</v>
      </c>
    </row>
    <row r="222" spans="1:18" ht="15.75" customHeight="1" thickBot="1" x14ac:dyDescent="0.3">
      <c r="A222" s="9"/>
      <c r="B222" s="20" t="s">
        <v>119</v>
      </c>
      <c r="C222" s="17">
        <v>0</v>
      </c>
      <c r="D222" s="13"/>
      <c r="E222" s="12"/>
      <c r="F222" s="6"/>
      <c r="G222" s="6"/>
      <c r="H222" s="6"/>
      <c r="I222" s="2">
        <v>11500000</v>
      </c>
      <c r="J222" s="16">
        <f t="shared" si="41"/>
        <v>11500000</v>
      </c>
      <c r="P222" t="s">
        <v>118</v>
      </c>
      <c r="R222" t="str">
        <f>PROPER(MID(P222,7,LEN(P222)))</f>
        <v>Bienes Inmuebles</v>
      </c>
    </row>
    <row r="223" spans="1:18" ht="15.75" customHeight="1" thickBot="1" x14ac:dyDescent="0.3">
      <c r="A223" s="9"/>
      <c r="B223" s="18" t="s">
        <v>117</v>
      </c>
      <c r="C223" s="17">
        <v>0</v>
      </c>
      <c r="D223" s="13"/>
      <c r="E223" s="12"/>
      <c r="F223" s="6"/>
      <c r="G223" s="6"/>
      <c r="H223" s="6"/>
      <c r="I223" s="2">
        <v>11500000</v>
      </c>
      <c r="J223" s="16">
        <f t="shared" si="41"/>
        <v>11500000</v>
      </c>
      <c r="Q223" t="s">
        <v>116</v>
      </c>
      <c r="R223" t="str">
        <f>PROPER(MID(Q223,7,LEN(Q223)))</f>
        <v>Terrenos</v>
      </c>
    </row>
    <row r="224" spans="1:18" ht="15.75" customHeight="1" thickBot="1" x14ac:dyDescent="0.3">
      <c r="A224" s="9"/>
      <c r="B224" s="18" t="s">
        <v>115</v>
      </c>
      <c r="C224" s="17">
        <v>0</v>
      </c>
      <c r="D224" s="13"/>
      <c r="E224" s="12"/>
      <c r="F224" s="6"/>
      <c r="G224" s="6"/>
      <c r="H224" s="6"/>
      <c r="I224" s="2">
        <v>0</v>
      </c>
      <c r="J224" s="16">
        <f t="shared" si="41"/>
        <v>0</v>
      </c>
      <c r="Q224" t="s">
        <v>114</v>
      </c>
      <c r="R224" t="str">
        <f>PROPER(MID(Q224,7,LEN(Q224)))</f>
        <v>Edificios No Residenciales</v>
      </c>
    </row>
    <row r="225" spans="1:17" ht="15.75" customHeight="1" thickBot="1" x14ac:dyDescent="0.3">
      <c r="A225" s="9"/>
      <c r="B225" s="20" t="s">
        <v>113</v>
      </c>
      <c r="C225" s="17">
        <v>33907411</v>
      </c>
      <c r="D225" s="13"/>
      <c r="E225" s="12">
        <f t="shared" ref="E225:E249" si="47">SUM(C225:C225)</f>
        <v>33907411</v>
      </c>
      <c r="F225" s="6">
        <f t="shared" ref="F225:F249" si="48">IF(E225=0,"",IF(ISBLANK(B225)=FALSE,1,0))</f>
        <v>1</v>
      </c>
      <c r="G225" s="6" t="str">
        <f t="shared" ref="G225:G249" si="49">IF(F225=1,LEFT(B225,1),"")</f>
        <v>A</v>
      </c>
      <c r="H225" s="6" t="str">
        <f>IF(F225=1,LEFT(B225,2),"")</f>
        <v>Ac</v>
      </c>
      <c r="I225" s="2">
        <v>68469822</v>
      </c>
      <c r="J225" s="16">
        <f t="shared" si="41"/>
        <v>34562411</v>
      </c>
      <c r="K225" s="19">
        <f>SUM(C226:C227)</f>
        <v>33907411</v>
      </c>
      <c r="L225" t="b">
        <f>C225=K225</f>
        <v>1</v>
      </c>
      <c r="P225" t="s">
        <v>112</v>
      </c>
    </row>
    <row r="226" spans="1:17" ht="15.75" customHeight="1" thickBot="1" x14ac:dyDescent="0.3">
      <c r="A226" s="9"/>
      <c r="B226" s="18" t="s">
        <v>111</v>
      </c>
      <c r="C226" s="17">
        <v>31058860</v>
      </c>
      <c r="D226" s="13"/>
      <c r="E226" s="12">
        <f t="shared" si="47"/>
        <v>31058860</v>
      </c>
      <c r="F226" s="6">
        <f t="shared" si="48"/>
        <v>1</v>
      </c>
      <c r="G226" s="6" t="str">
        <f t="shared" si="49"/>
        <v>S</v>
      </c>
      <c r="H226" s="6"/>
      <c r="I226" s="2">
        <v>61917720</v>
      </c>
      <c r="J226" s="16">
        <f t="shared" si="41"/>
        <v>30858860</v>
      </c>
      <c r="L226" t="b">
        <f>C226=K226</f>
        <v>0</v>
      </c>
      <c r="Q226" t="s">
        <v>110</v>
      </c>
    </row>
    <row r="227" spans="1:17" ht="15.75" customHeight="1" thickBot="1" x14ac:dyDescent="0.3">
      <c r="A227" s="9"/>
      <c r="B227" s="18" t="s">
        <v>109</v>
      </c>
      <c r="C227" s="17">
        <v>2848551</v>
      </c>
      <c r="D227" s="13"/>
      <c r="E227" s="12">
        <f t="shared" si="47"/>
        <v>2848551</v>
      </c>
      <c r="F227" s="6">
        <f t="shared" si="48"/>
        <v>1</v>
      </c>
      <c r="G227" s="6" t="str">
        <f t="shared" si="49"/>
        <v>L</v>
      </c>
      <c r="H227" s="6" t="str">
        <f t="shared" ref="H227:H249" si="50">IF(F227=1,LEFT(B227,2),"")</f>
        <v>Li</v>
      </c>
      <c r="I227" s="2">
        <v>6552102</v>
      </c>
      <c r="J227" s="16">
        <f t="shared" si="41"/>
        <v>3703551</v>
      </c>
      <c r="L227" t="b">
        <f>C227=K227</f>
        <v>0</v>
      </c>
      <c r="Q227" t="s">
        <v>108</v>
      </c>
    </row>
    <row r="228" spans="1:17" ht="15.75" customHeight="1" thickBot="1" x14ac:dyDescent="0.3">
      <c r="A228" s="9"/>
      <c r="B228" s="31" t="s">
        <v>107</v>
      </c>
      <c r="C228" s="30">
        <v>2367875260</v>
      </c>
      <c r="D228" s="13"/>
      <c r="E228" s="12">
        <f t="shared" si="47"/>
        <v>2367875260</v>
      </c>
      <c r="F228" s="6">
        <f t="shared" si="48"/>
        <v>1</v>
      </c>
      <c r="G228" s="6" t="str">
        <f t="shared" si="49"/>
        <v>I</v>
      </c>
      <c r="H228" s="6" t="str">
        <f t="shared" si="50"/>
        <v>In</v>
      </c>
      <c r="I228" s="2">
        <v>1801611244</v>
      </c>
      <c r="J228" s="16">
        <f t="shared" si="41"/>
        <v>-566264016</v>
      </c>
      <c r="L228" t="b">
        <f>C228=K228</f>
        <v>0</v>
      </c>
      <c r="O228" t="s">
        <v>106</v>
      </c>
    </row>
    <row r="229" spans="1:17" ht="15.75" customHeight="1" thickBot="1" x14ac:dyDescent="0.3">
      <c r="A229" s="9"/>
      <c r="B229" s="20" t="s">
        <v>105</v>
      </c>
      <c r="C229" s="17">
        <v>2367875260</v>
      </c>
      <c r="D229" s="13"/>
      <c r="E229" s="12">
        <f t="shared" si="47"/>
        <v>2367875260</v>
      </c>
      <c r="F229" s="6">
        <f t="shared" si="48"/>
        <v>1</v>
      </c>
      <c r="G229" s="6" t="str">
        <f t="shared" si="49"/>
        <v>O</v>
      </c>
      <c r="H229" s="6" t="str">
        <f t="shared" si="50"/>
        <v>Ob</v>
      </c>
      <c r="I229" s="2">
        <v>1801611244</v>
      </c>
      <c r="J229" s="16">
        <f t="shared" si="41"/>
        <v>-566264016</v>
      </c>
      <c r="K229" s="19">
        <f>SUM(C231:C237)</f>
        <v>2367875260</v>
      </c>
      <c r="L229" t="b">
        <f>C229=K229</f>
        <v>1</v>
      </c>
      <c r="P229" t="s">
        <v>104</v>
      </c>
    </row>
    <row r="230" spans="1:17" ht="15.75" customHeight="1" thickBot="1" x14ac:dyDescent="0.3">
      <c r="A230" s="9"/>
      <c r="B230" s="18" t="s">
        <v>103</v>
      </c>
      <c r="C230" s="36">
        <v>0</v>
      </c>
      <c r="D230" s="13"/>
      <c r="E230" s="12">
        <f t="shared" si="47"/>
        <v>0</v>
      </c>
      <c r="F230" s="6" t="str">
        <f t="shared" si="48"/>
        <v/>
      </c>
      <c r="G230" s="6" t="str">
        <f t="shared" si="49"/>
        <v/>
      </c>
      <c r="H230" s="6" t="str">
        <f t="shared" si="50"/>
        <v/>
      </c>
      <c r="I230" s="2">
        <v>0</v>
      </c>
      <c r="J230" s="16">
        <f t="shared" si="41"/>
        <v>0</v>
      </c>
      <c r="K230" s="19"/>
      <c r="Q230" s="3" t="s">
        <v>102</v>
      </c>
    </row>
    <row r="231" spans="1:17" ht="15.75" customHeight="1" thickBot="1" x14ac:dyDescent="0.3">
      <c r="A231" s="9"/>
      <c r="B231" s="18" t="s">
        <v>90</v>
      </c>
      <c r="C231" s="17">
        <v>0</v>
      </c>
      <c r="D231" s="13"/>
      <c r="E231" s="12">
        <f t="shared" si="47"/>
        <v>0</v>
      </c>
      <c r="F231" s="6" t="str">
        <f t="shared" si="48"/>
        <v/>
      </c>
      <c r="G231" s="6" t="str">
        <f t="shared" si="49"/>
        <v/>
      </c>
      <c r="H231" s="6" t="str">
        <f t="shared" si="50"/>
        <v/>
      </c>
      <c r="I231" s="2">
        <v>0</v>
      </c>
      <c r="J231" s="16">
        <f t="shared" si="41"/>
        <v>0</v>
      </c>
      <c r="L231" t="b">
        <f>C231=K231</f>
        <v>1</v>
      </c>
      <c r="Q231" t="s">
        <v>101</v>
      </c>
    </row>
    <row r="232" spans="1:17" ht="15.75" customHeight="1" thickBot="1" x14ac:dyDescent="0.3">
      <c r="A232" s="9"/>
      <c r="B232" s="18" t="s">
        <v>88</v>
      </c>
      <c r="C232" s="17">
        <v>0</v>
      </c>
      <c r="D232" s="13"/>
      <c r="E232" s="12">
        <f t="shared" si="47"/>
        <v>0</v>
      </c>
      <c r="F232" s="6" t="str">
        <f t="shared" si="48"/>
        <v/>
      </c>
      <c r="G232" s="6" t="str">
        <f t="shared" si="49"/>
        <v/>
      </c>
      <c r="H232" s="6" t="str">
        <f t="shared" si="50"/>
        <v/>
      </c>
      <c r="I232" s="2">
        <v>0</v>
      </c>
      <c r="J232" s="16">
        <f t="shared" si="41"/>
        <v>0</v>
      </c>
      <c r="Q232" t="s">
        <v>100</v>
      </c>
    </row>
    <row r="233" spans="1:17" ht="15.75" customHeight="1" thickBot="1" x14ac:dyDescent="0.3">
      <c r="A233" s="9"/>
      <c r="B233" s="18" t="s">
        <v>87</v>
      </c>
      <c r="C233" s="17">
        <v>0</v>
      </c>
      <c r="D233" s="13"/>
      <c r="E233" s="12">
        <f t="shared" si="47"/>
        <v>0</v>
      </c>
      <c r="F233" s="6" t="str">
        <f t="shared" si="48"/>
        <v/>
      </c>
      <c r="G233" s="6" t="str">
        <f t="shared" si="49"/>
        <v/>
      </c>
      <c r="H233" s="6" t="str">
        <f t="shared" si="50"/>
        <v/>
      </c>
      <c r="I233" s="2">
        <v>0</v>
      </c>
      <c r="J233" s="16">
        <f t="shared" si="41"/>
        <v>0</v>
      </c>
      <c r="L233" t="b">
        <f>C233=K233</f>
        <v>1</v>
      </c>
      <c r="Q233" t="s">
        <v>99</v>
      </c>
    </row>
    <row r="234" spans="1:17" ht="15.75" customHeight="1" thickBot="1" x14ac:dyDescent="0.3">
      <c r="A234" s="9"/>
      <c r="B234" s="18" t="s">
        <v>86</v>
      </c>
      <c r="C234" s="17">
        <v>875824499</v>
      </c>
      <c r="D234" s="13"/>
      <c r="E234" s="12">
        <f t="shared" si="47"/>
        <v>875824499</v>
      </c>
      <c r="F234" s="6">
        <f t="shared" si="48"/>
        <v>1</v>
      </c>
      <c r="G234" s="6" t="str">
        <f t="shared" si="49"/>
        <v>C</v>
      </c>
      <c r="H234" s="6" t="str">
        <f t="shared" si="50"/>
        <v>Co</v>
      </c>
      <c r="I234" s="2">
        <v>778207652</v>
      </c>
      <c r="J234" s="16">
        <f t="shared" si="41"/>
        <v>-97616847</v>
      </c>
      <c r="L234" t="b">
        <f>C234=K234</f>
        <v>0</v>
      </c>
      <c r="Q234" t="s">
        <v>98</v>
      </c>
    </row>
    <row r="235" spans="1:17" ht="15.75" customHeight="1" thickBot="1" x14ac:dyDescent="0.3">
      <c r="A235" s="9"/>
      <c r="B235" s="18" t="s">
        <v>85</v>
      </c>
      <c r="C235" s="17">
        <v>0</v>
      </c>
      <c r="D235" s="13"/>
      <c r="E235" s="12">
        <f t="shared" si="47"/>
        <v>0</v>
      </c>
      <c r="F235" s="6" t="str">
        <f t="shared" si="48"/>
        <v/>
      </c>
      <c r="G235" s="6" t="str">
        <f t="shared" si="49"/>
        <v/>
      </c>
      <c r="H235" s="6" t="str">
        <f t="shared" si="50"/>
        <v/>
      </c>
      <c r="I235" s="2">
        <v>60000000</v>
      </c>
      <c r="J235" s="16">
        <f t="shared" si="41"/>
        <v>60000000</v>
      </c>
      <c r="L235" t="b">
        <f>C235=K235</f>
        <v>1</v>
      </c>
      <c r="Q235" t="s">
        <v>97</v>
      </c>
    </row>
    <row r="236" spans="1:17" ht="15.75" customHeight="1" thickBot="1" x14ac:dyDescent="0.3">
      <c r="A236" s="9"/>
      <c r="B236" s="18" t="s">
        <v>84</v>
      </c>
      <c r="C236" s="17">
        <v>1492050761</v>
      </c>
      <c r="D236" s="13"/>
      <c r="E236" s="12">
        <f t="shared" si="47"/>
        <v>1492050761</v>
      </c>
      <c r="F236" s="6">
        <f t="shared" si="48"/>
        <v>1</v>
      </c>
      <c r="G236" s="6" t="str">
        <f t="shared" si="49"/>
        <v>I</v>
      </c>
      <c r="H236" s="6" t="str">
        <f t="shared" si="50"/>
        <v>In</v>
      </c>
      <c r="I236" s="2">
        <v>963403592</v>
      </c>
      <c r="J236" s="16">
        <f t="shared" si="41"/>
        <v>-528647169</v>
      </c>
      <c r="L236" t="b">
        <f>C236=K236</f>
        <v>0</v>
      </c>
      <c r="Q236" t="s">
        <v>96</v>
      </c>
    </row>
    <row r="237" spans="1:17" ht="15.75" customHeight="1" thickBot="1" x14ac:dyDescent="0.3">
      <c r="A237" s="9"/>
      <c r="B237" s="18" t="s">
        <v>83</v>
      </c>
      <c r="C237" s="17">
        <v>0</v>
      </c>
      <c r="D237" s="13"/>
      <c r="E237" s="12">
        <f t="shared" si="47"/>
        <v>0</v>
      </c>
      <c r="F237" s="6" t="str">
        <f t="shared" si="48"/>
        <v/>
      </c>
      <c r="G237" s="6" t="str">
        <f t="shared" si="49"/>
        <v/>
      </c>
      <c r="H237" s="6" t="str">
        <f t="shared" si="50"/>
        <v/>
      </c>
      <c r="I237" s="2">
        <v>0</v>
      </c>
      <c r="J237" s="16">
        <f t="shared" si="41"/>
        <v>0</v>
      </c>
      <c r="L237" t="b">
        <f>C237=K237</f>
        <v>1</v>
      </c>
      <c r="Q237" t="s">
        <v>95</v>
      </c>
    </row>
    <row r="238" spans="1:17" ht="15.75" customHeight="1" thickBot="1" x14ac:dyDescent="0.3">
      <c r="A238" s="9"/>
      <c r="B238" s="35" t="s">
        <v>94</v>
      </c>
      <c r="C238" s="17">
        <v>0</v>
      </c>
      <c r="D238" s="13"/>
      <c r="E238" s="12">
        <f t="shared" si="47"/>
        <v>0</v>
      </c>
      <c r="F238" s="6" t="str">
        <f t="shared" si="48"/>
        <v/>
      </c>
      <c r="G238" s="6" t="str">
        <f t="shared" si="49"/>
        <v/>
      </c>
      <c r="H238" s="6" t="str">
        <f t="shared" si="50"/>
        <v/>
      </c>
      <c r="I238" s="2">
        <v>0</v>
      </c>
      <c r="J238" s="16">
        <f t="shared" si="41"/>
        <v>0</v>
      </c>
      <c r="P238" t="s">
        <v>93</v>
      </c>
    </row>
    <row r="239" spans="1:17" ht="15.75" customHeight="1" thickBot="1" x14ac:dyDescent="0.3">
      <c r="A239" s="9"/>
      <c r="B239" s="34" t="s">
        <v>92</v>
      </c>
      <c r="C239" s="17">
        <v>0</v>
      </c>
      <c r="D239" s="13"/>
      <c r="E239" s="12">
        <f t="shared" si="47"/>
        <v>0</v>
      </c>
      <c r="F239" s="6" t="str">
        <f t="shared" si="48"/>
        <v/>
      </c>
      <c r="G239" s="6" t="str">
        <f t="shared" si="49"/>
        <v/>
      </c>
      <c r="H239" s="6" t="str">
        <f t="shared" si="50"/>
        <v/>
      </c>
      <c r="I239" s="2">
        <v>0</v>
      </c>
      <c r="J239" s="16">
        <f t="shared" si="41"/>
        <v>0</v>
      </c>
      <c r="Q239" t="s">
        <v>91</v>
      </c>
    </row>
    <row r="240" spans="1:17" ht="15.75" customHeight="1" thickBot="1" x14ac:dyDescent="0.3">
      <c r="A240" s="9"/>
      <c r="B240" s="34" t="s">
        <v>90</v>
      </c>
      <c r="C240" s="17">
        <v>0</v>
      </c>
      <c r="D240" s="13"/>
      <c r="E240" s="12">
        <f t="shared" si="47"/>
        <v>0</v>
      </c>
      <c r="F240" s="6" t="str">
        <f t="shared" si="48"/>
        <v/>
      </c>
      <c r="G240" s="6" t="str">
        <f t="shared" si="49"/>
        <v/>
      </c>
      <c r="H240" s="6" t="str">
        <f t="shared" si="50"/>
        <v/>
      </c>
      <c r="I240" s="2">
        <v>0</v>
      </c>
      <c r="J240" s="16">
        <f t="shared" si="41"/>
        <v>0</v>
      </c>
      <c r="Q240" t="s">
        <v>89</v>
      </c>
    </row>
    <row r="241" spans="1:10" ht="15.75" customHeight="1" thickBot="1" x14ac:dyDescent="0.3">
      <c r="A241" s="9"/>
      <c r="B241" s="34" t="s">
        <v>88</v>
      </c>
      <c r="C241" s="17">
        <v>0</v>
      </c>
      <c r="D241" s="13"/>
      <c r="E241" s="12">
        <f t="shared" si="47"/>
        <v>0</v>
      </c>
      <c r="F241" s="6" t="str">
        <f t="shared" si="48"/>
        <v/>
      </c>
      <c r="G241" s="6" t="str">
        <f t="shared" si="49"/>
        <v/>
      </c>
      <c r="H241" s="6" t="str">
        <f t="shared" si="50"/>
        <v/>
      </c>
      <c r="I241" s="2">
        <v>0</v>
      </c>
      <c r="J241" s="16">
        <f t="shared" si="41"/>
        <v>0</v>
      </c>
    </row>
    <row r="242" spans="1:10" ht="15.75" customHeight="1" thickBot="1" x14ac:dyDescent="0.3">
      <c r="A242" s="9"/>
      <c r="B242" s="34" t="s">
        <v>87</v>
      </c>
      <c r="C242" s="17">
        <v>0</v>
      </c>
      <c r="D242" s="13"/>
      <c r="E242" s="12">
        <f t="shared" si="47"/>
        <v>0</v>
      </c>
      <c r="F242" s="6" t="str">
        <f t="shared" si="48"/>
        <v/>
      </c>
      <c r="G242" s="6" t="str">
        <f t="shared" si="49"/>
        <v/>
      </c>
      <c r="H242" s="6" t="str">
        <f t="shared" si="50"/>
        <v/>
      </c>
      <c r="I242" s="2">
        <v>0</v>
      </c>
      <c r="J242" s="16">
        <f t="shared" si="41"/>
        <v>0</v>
      </c>
    </row>
    <row r="243" spans="1:10" ht="15.75" customHeight="1" thickBot="1" x14ac:dyDescent="0.3">
      <c r="A243" s="9"/>
      <c r="B243" s="34" t="s">
        <v>86</v>
      </c>
      <c r="C243" s="17">
        <v>0</v>
      </c>
      <c r="D243" s="13"/>
      <c r="E243" s="12">
        <f t="shared" si="47"/>
        <v>0</v>
      </c>
      <c r="F243" s="6" t="str">
        <f t="shared" si="48"/>
        <v/>
      </c>
      <c r="G243" s="6" t="str">
        <f t="shared" si="49"/>
        <v/>
      </c>
      <c r="H243" s="6" t="str">
        <f t="shared" si="50"/>
        <v/>
      </c>
      <c r="I243" s="2">
        <v>0</v>
      </c>
      <c r="J243" s="16">
        <f t="shared" si="41"/>
        <v>0</v>
      </c>
    </row>
    <row r="244" spans="1:10" ht="15.75" customHeight="1" thickBot="1" x14ac:dyDescent="0.3">
      <c r="A244" s="9"/>
      <c r="B244" s="34" t="s">
        <v>85</v>
      </c>
      <c r="C244" s="17">
        <v>0</v>
      </c>
      <c r="D244" s="13"/>
      <c r="E244" s="12">
        <f t="shared" si="47"/>
        <v>0</v>
      </c>
      <c r="F244" s="6" t="str">
        <f t="shared" si="48"/>
        <v/>
      </c>
      <c r="G244" s="6" t="str">
        <f t="shared" si="49"/>
        <v/>
      </c>
      <c r="H244" s="6" t="str">
        <f t="shared" si="50"/>
        <v/>
      </c>
      <c r="I244" s="2">
        <v>0</v>
      </c>
      <c r="J244" s="16">
        <f t="shared" si="41"/>
        <v>0</v>
      </c>
    </row>
    <row r="245" spans="1:10" ht="15.75" customHeight="1" thickBot="1" x14ac:dyDescent="0.3">
      <c r="A245" s="9"/>
      <c r="B245" s="34" t="s">
        <v>84</v>
      </c>
      <c r="C245" s="17">
        <v>0</v>
      </c>
      <c r="D245" s="13"/>
      <c r="E245" s="12">
        <f t="shared" si="47"/>
        <v>0</v>
      </c>
      <c r="F245" s="6" t="str">
        <f t="shared" si="48"/>
        <v/>
      </c>
      <c r="G245" s="6" t="str">
        <f t="shared" si="49"/>
        <v/>
      </c>
      <c r="H245" s="6" t="str">
        <f t="shared" si="50"/>
        <v/>
      </c>
      <c r="I245" s="2">
        <v>0</v>
      </c>
      <c r="J245" s="16">
        <f t="shared" si="41"/>
        <v>0</v>
      </c>
    </row>
    <row r="246" spans="1:10" ht="15.75" customHeight="1" thickBot="1" x14ac:dyDescent="0.3">
      <c r="A246" s="9"/>
      <c r="B246" s="34" t="s">
        <v>83</v>
      </c>
      <c r="C246" s="17">
        <v>0</v>
      </c>
      <c r="D246" s="13"/>
      <c r="E246" s="12">
        <f t="shared" si="47"/>
        <v>0</v>
      </c>
      <c r="F246" s="6" t="str">
        <f t="shared" si="48"/>
        <v/>
      </c>
      <c r="G246" s="6" t="str">
        <f t="shared" si="49"/>
        <v/>
      </c>
      <c r="H246" s="6" t="str">
        <f t="shared" si="50"/>
        <v/>
      </c>
      <c r="I246" s="2">
        <v>0</v>
      </c>
      <c r="J246" s="16">
        <f t="shared" si="41"/>
        <v>0</v>
      </c>
    </row>
    <row r="247" spans="1:10" ht="15.75" customHeight="1" thickBot="1" x14ac:dyDescent="0.3">
      <c r="A247" s="9"/>
      <c r="B247" s="34" t="s">
        <v>82</v>
      </c>
      <c r="C247" s="17">
        <v>0</v>
      </c>
      <c r="D247" s="13"/>
      <c r="E247" s="12">
        <f t="shared" si="47"/>
        <v>0</v>
      </c>
      <c r="F247" s="6" t="str">
        <f t="shared" si="48"/>
        <v/>
      </c>
      <c r="G247" s="6" t="str">
        <f t="shared" si="49"/>
        <v/>
      </c>
      <c r="H247" s="6" t="str">
        <f t="shared" si="50"/>
        <v/>
      </c>
      <c r="I247" s="2">
        <v>0</v>
      </c>
      <c r="J247" s="16">
        <f t="shared" si="41"/>
        <v>0</v>
      </c>
    </row>
    <row r="248" spans="1:10" ht="15.75" customHeight="1" thickBot="1" x14ac:dyDescent="0.3">
      <c r="A248" s="9"/>
      <c r="B248" s="34" t="s">
        <v>81</v>
      </c>
      <c r="C248" s="17">
        <v>0</v>
      </c>
      <c r="D248" s="13"/>
      <c r="E248" s="12">
        <f t="shared" si="47"/>
        <v>0</v>
      </c>
      <c r="F248" s="6" t="str">
        <f t="shared" si="48"/>
        <v/>
      </c>
      <c r="G248" s="6" t="str">
        <f t="shared" si="49"/>
        <v/>
      </c>
      <c r="H248" s="6" t="str">
        <f t="shared" si="50"/>
        <v/>
      </c>
      <c r="I248" s="2">
        <v>0</v>
      </c>
      <c r="J248" s="16">
        <f t="shared" si="41"/>
        <v>0</v>
      </c>
    </row>
    <row r="249" spans="1:10" ht="15.75" customHeight="1" thickBot="1" x14ac:dyDescent="0.3">
      <c r="A249" s="9"/>
      <c r="B249" s="34" t="s">
        <v>80</v>
      </c>
      <c r="C249" s="17">
        <v>0</v>
      </c>
      <c r="D249" s="13"/>
      <c r="E249" s="12">
        <f t="shared" si="47"/>
        <v>0</v>
      </c>
      <c r="F249" s="6" t="str">
        <f t="shared" si="48"/>
        <v/>
      </c>
      <c r="G249" s="6" t="str">
        <f t="shared" si="49"/>
        <v/>
      </c>
      <c r="H249" s="6" t="str">
        <f t="shared" si="50"/>
        <v/>
      </c>
      <c r="I249" s="2">
        <v>0</v>
      </c>
      <c r="J249" s="16">
        <f t="shared" si="41"/>
        <v>0</v>
      </c>
    </row>
    <row r="250" spans="1:10" ht="15.75" customHeight="1" thickBot="1" x14ac:dyDescent="0.3">
      <c r="A250" s="9"/>
      <c r="B250" s="31" t="s">
        <v>79</v>
      </c>
      <c r="C250" s="30">
        <v>0</v>
      </c>
      <c r="D250" s="13"/>
      <c r="E250" s="12"/>
      <c r="F250" s="6"/>
      <c r="G250" s="6"/>
      <c r="H250" s="6"/>
      <c r="I250" s="2">
        <v>0</v>
      </c>
      <c r="J250" s="16">
        <f t="shared" si="41"/>
        <v>0</v>
      </c>
    </row>
    <row r="251" spans="1:10" ht="15.75" thickBot="1" x14ac:dyDescent="0.3">
      <c r="A251" s="9"/>
      <c r="B251" s="20" t="s">
        <v>78</v>
      </c>
      <c r="C251" s="17">
        <v>0</v>
      </c>
      <c r="D251" s="13"/>
      <c r="E251" s="12"/>
      <c r="F251" s="6"/>
      <c r="G251" s="6"/>
      <c r="H251" s="6"/>
      <c r="I251" s="2">
        <v>0</v>
      </c>
      <c r="J251" s="16">
        <f t="shared" si="41"/>
        <v>0</v>
      </c>
    </row>
    <row r="252" spans="1:10" ht="26.25" thickBot="1" x14ac:dyDescent="0.3">
      <c r="A252" s="9"/>
      <c r="B252" s="33" t="s">
        <v>77</v>
      </c>
      <c r="C252" s="17">
        <v>0</v>
      </c>
      <c r="D252" s="13"/>
      <c r="E252" s="12"/>
      <c r="F252" s="6"/>
      <c r="G252" s="6"/>
      <c r="H252" s="6"/>
      <c r="I252" s="2">
        <v>0</v>
      </c>
      <c r="J252" s="16">
        <f t="shared" si="41"/>
        <v>0</v>
      </c>
    </row>
    <row r="253" spans="1:10" ht="15.75" customHeight="1" thickBot="1" x14ac:dyDescent="0.3">
      <c r="A253" s="9"/>
      <c r="B253" s="33" t="s">
        <v>76</v>
      </c>
      <c r="C253" s="17">
        <v>0</v>
      </c>
      <c r="D253" s="13"/>
      <c r="E253" s="12"/>
      <c r="F253" s="6"/>
      <c r="G253" s="6"/>
      <c r="H253" s="6"/>
      <c r="I253" s="2">
        <v>0</v>
      </c>
      <c r="J253" s="16">
        <f t="shared" si="41"/>
        <v>0</v>
      </c>
    </row>
    <row r="254" spans="1:10" ht="15.75" thickBot="1" x14ac:dyDescent="0.3">
      <c r="A254" s="9"/>
      <c r="B254" s="20" t="s">
        <v>75</v>
      </c>
      <c r="C254" s="17">
        <v>0</v>
      </c>
      <c r="D254" s="13"/>
      <c r="E254" s="12"/>
      <c r="F254" s="6"/>
      <c r="G254" s="6"/>
      <c r="H254" s="6"/>
      <c r="I254" s="2">
        <v>0</v>
      </c>
      <c r="J254" s="16">
        <f t="shared" si="41"/>
        <v>0</v>
      </c>
    </row>
    <row r="255" spans="1:10" ht="26.25" thickBot="1" x14ac:dyDescent="0.3">
      <c r="A255" s="9"/>
      <c r="B255" s="33" t="s">
        <v>74</v>
      </c>
      <c r="C255" s="17">
        <v>0</v>
      </c>
      <c r="D255" s="13"/>
      <c r="E255" s="12"/>
      <c r="F255" s="6"/>
      <c r="G255" s="6"/>
      <c r="H255" s="6"/>
      <c r="I255" s="2">
        <v>0</v>
      </c>
      <c r="J255" s="16">
        <f t="shared" si="41"/>
        <v>0</v>
      </c>
    </row>
    <row r="256" spans="1:10" ht="26.25" thickBot="1" x14ac:dyDescent="0.3">
      <c r="A256" s="9"/>
      <c r="B256" s="33" t="s">
        <v>73</v>
      </c>
      <c r="C256" s="17">
        <v>0</v>
      </c>
      <c r="D256" s="13"/>
      <c r="E256" s="12"/>
      <c r="F256" s="6"/>
      <c r="G256" s="6"/>
      <c r="H256" s="6"/>
      <c r="I256" s="2">
        <v>0</v>
      </c>
      <c r="J256" s="16">
        <f t="shared" si="41"/>
        <v>0</v>
      </c>
    </row>
    <row r="257" spans="1:10" ht="26.25" thickBot="1" x14ac:dyDescent="0.3">
      <c r="A257" s="9"/>
      <c r="B257" s="33" t="s">
        <v>72</v>
      </c>
      <c r="C257" s="17">
        <v>0</v>
      </c>
      <c r="D257" s="13"/>
      <c r="E257" s="12"/>
      <c r="F257" s="6"/>
      <c r="G257" s="6"/>
      <c r="H257" s="6"/>
      <c r="I257" s="2">
        <v>0</v>
      </c>
      <c r="J257" s="16">
        <f t="shared" si="41"/>
        <v>0</v>
      </c>
    </row>
    <row r="258" spans="1:10" ht="15.75" customHeight="1" thickBot="1" x14ac:dyDescent="0.3">
      <c r="A258" s="9"/>
      <c r="B258" s="33" t="s">
        <v>71</v>
      </c>
      <c r="C258" s="17">
        <v>0</v>
      </c>
      <c r="D258" s="13"/>
      <c r="E258" s="12"/>
      <c r="F258" s="6"/>
      <c r="G258" s="6"/>
      <c r="H258" s="6"/>
      <c r="I258" s="2">
        <v>0</v>
      </c>
      <c r="J258" s="16">
        <f t="shared" si="41"/>
        <v>0</v>
      </c>
    </row>
    <row r="259" spans="1:10" ht="15.75" customHeight="1" thickBot="1" x14ac:dyDescent="0.3">
      <c r="A259" s="9"/>
      <c r="B259" s="33" t="s">
        <v>70</v>
      </c>
      <c r="C259" s="17">
        <v>0</v>
      </c>
      <c r="D259" s="13"/>
      <c r="E259" s="12"/>
      <c r="F259" s="6"/>
      <c r="G259" s="6"/>
      <c r="H259" s="6"/>
      <c r="I259" s="2">
        <v>0</v>
      </c>
      <c r="J259" s="16">
        <f t="shared" si="41"/>
        <v>0</v>
      </c>
    </row>
    <row r="260" spans="1:10" ht="15.75" customHeight="1" thickBot="1" x14ac:dyDescent="0.3">
      <c r="A260" s="9"/>
      <c r="B260" s="33" t="s">
        <v>69</v>
      </c>
      <c r="C260" s="17">
        <v>0</v>
      </c>
      <c r="D260" s="13"/>
      <c r="E260" s="12"/>
      <c r="F260" s="6"/>
      <c r="G260" s="6"/>
      <c r="H260" s="6"/>
      <c r="I260" s="2">
        <v>0</v>
      </c>
      <c r="J260" s="16">
        <f t="shared" si="41"/>
        <v>0</v>
      </c>
    </row>
    <row r="261" spans="1:10" ht="15.75" customHeight="1" thickBot="1" x14ac:dyDescent="0.3">
      <c r="A261" s="9"/>
      <c r="B261" s="33" t="s">
        <v>68</v>
      </c>
      <c r="C261" s="17">
        <v>0</v>
      </c>
      <c r="D261" s="13"/>
      <c r="E261" s="12"/>
      <c r="F261" s="6"/>
      <c r="G261" s="6"/>
      <c r="H261" s="6"/>
      <c r="I261" s="2">
        <v>0</v>
      </c>
      <c r="J261" s="16">
        <f t="shared" si="41"/>
        <v>0</v>
      </c>
    </row>
    <row r="262" spans="1:10" ht="15.75" customHeight="1" thickBot="1" x14ac:dyDescent="0.3">
      <c r="A262" s="9"/>
      <c r="B262" s="33" t="s">
        <v>67</v>
      </c>
      <c r="C262" s="17">
        <v>0</v>
      </c>
      <c r="D262" s="13"/>
      <c r="E262" s="12"/>
      <c r="F262" s="6"/>
      <c r="G262" s="6"/>
      <c r="H262" s="6"/>
      <c r="I262" s="2">
        <v>0</v>
      </c>
      <c r="J262" s="16">
        <f t="shared" ref="J262:J325" si="51">I262-C262</f>
        <v>0</v>
      </c>
    </row>
    <row r="263" spans="1:10" ht="15.75" customHeight="1" thickBot="1" x14ac:dyDescent="0.3">
      <c r="A263" s="9"/>
      <c r="B263" s="33" t="s">
        <v>66</v>
      </c>
      <c r="C263" s="17">
        <v>0</v>
      </c>
      <c r="D263" s="13"/>
      <c r="E263" s="12"/>
      <c r="F263" s="6"/>
      <c r="G263" s="6"/>
      <c r="H263" s="6"/>
      <c r="I263" s="2">
        <v>0</v>
      </c>
      <c r="J263" s="16">
        <f t="shared" si="51"/>
        <v>0</v>
      </c>
    </row>
    <row r="264" spans="1:10" ht="15.75" thickBot="1" x14ac:dyDescent="0.3">
      <c r="A264" s="9"/>
      <c r="B264" s="20" t="s">
        <v>65</v>
      </c>
      <c r="C264" s="17">
        <v>0</v>
      </c>
      <c r="D264" s="13"/>
      <c r="E264" s="12"/>
      <c r="F264" s="6"/>
      <c r="G264" s="6"/>
      <c r="H264" s="6"/>
      <c r="I264" s="2">
        <v>0</v>
      </c>
      <c r="J264" s="16">
        <f t="shared" si="51"/>
        <v>0</v>
      </c>
    </row>
    <row r="265" spans="1:10" ht="15.75" thickBot="1" x14ac:dyDescent="0.3">
      <c r="A265" s="9"/>
      <c r="B265" s="33" t="s">
        <v>64</v>
      </c>
      <c r="C265" s="17">
        <v>0</v>
      </c>
      <c r="D265" s="13"/>
      <c r="E265" s="12"/>
      <c r="F265" s="6"/>
      <c r="G265" s="6"/>
      <c r="H265" s="6"/>
      <c r="I265" s="2">
        <v>0</v>
      </c>
      <c r="J265" s="16">
        <f t="shared" si="51"/>
        <v>0</v>
      </c>
    </row>
    <row r="266" spans="1:10" ht="15.75" customHeight="1" thickBot="1" x14ac:dyDescent="0.3">
      <c r="A266" s="9"/>
      <c r="B266" s="33" t="s">
        <v>63</v>
      </c>
      <c r="C266" s="17">
        <v>0</v>
      </c>
      <c r="D266" s="13"/>
      <c r="E266" s="12"/>
      <c r="F266" s="6"/>
      <c r="G266" s="6"/>
      <c r="H266" s="6"/>
      <c r="I266" s="2">
        <v>0</v>
      </c>
      <c r="J266" s="16">
        <f t="shared" si="51"/>
        <v>0</v>
      </c>
    </row>
    <row r="267" spans="1:10" ht="15.75" customHeight="1" thickBot="1" x14ac:dyDescent="0.3">
      <c r="A267" s="9"/>
      <c r="B267" s="33" t="s">
        <v>62</v>
      </c>
      <c r="C267" s="17">
        <v>0</v>
      </c>
      <c r="D267" s="13"/>
      <c r="E267" s="12"/>
      <c r="F267" s="6"/>
      <c r="G267" s="6"/>
      <c r="H267" s="6"/>
      <c r="I267" s="2">
        <v>0</v>
      </c>
      <c r="J267" s="16">
        <f t="shared" si="51"/>
        <v>0</v>
      </c>
    </row>
    <row r="268" spans="1:10" ht="15.75" customHeight="1" thickBot="1" x14ac:dyDescent="0.3">
      <c r="A268" s="9"/>
      <c r="B268" s="33" t="s">
        <v>61</v>
      </c>
      <c r="C268" s="17">
        <v>0</v>
      </c>
      <c r="D268" s="13"/>
      <c r="E268" s="12"/>
      <c r="F268" s="6"/>
      <c r="G268" s="6"/>
      <c r="H268" s="6"/>
      <c r="I268" s="2">
        <v>0</v>
      </c>
      <c r="J268" s="16">
        <f t="shared" si="51"/>
        <v>0</v>
      </c>
    </row>
    <row r="269" spans="1:10" ht="15.75" customHeight="1" thickBot="1" x14ac:dyDescent="0.3">
      <c r="A269" s="9"/>
      <c r="B269" s="33" t="s">
        <v>60</v>
      </c>
      <c r="C269" s="17">
        <v>0</v>
      </c>
      <c r="D269" s="13"/>
      <c r="E269" s="12"/>
      <c r="F269" s="6"/>
      <c r="G269" s="6"/>
      <c r="H269" s="6"/>
      <c r="I269" s="2">
        <v>0</v>
      </c>
      <c r="J269" s="16">
        <f t="shared" si="51"/>
        <v>0</v>
      </c>
    </row>
    <row r="270" spans="1:10" ht="15.75" customHeight="1" thickBot="1" x14ac:dyDescent="0.3">
      <c r="A270" s="9"/>
      <c r="B270" s="33" t="s">
        <v>59</v>
      </c>
      <c r="C270" s="17">
        <v>0</v>
      </c>
      <c r="D270" s="13"/>
      <c r="E270" s="12"/>
      <c r="F270" s="6"/>
      <c r="G270" s="6"/>
      <c r="H270" s="6"/>
      <c r="I270" s="2">
        <v>0</v>
      </c>
      <c r="J270" s="16">
        <f t="shared" si="51"/>
        <v>0</v>
      </c>
    </row>
    <row r="271" spans="1:10" ht="15.75" customHeight="1" thickBot="1" x14ac:dyDescent="0.3">
      <c r="A271" s="9"/>
      <c r="B271" s="20" t="s">
        <v>58</v>
      </c>
      <c r="C271" s="17">
        <v>0</v>
      </c>
      <c r="D271" s="13"/>
      <c r="E271" s="12"/>
      <c r="F271" s="6"/>
      <c r="G271" s="6"/>
      <c r="H271" s="6"/>
      <c r="I271" s="2">
        <v>0</v>
      </c>
      <c r="J271" s="16">
        <f t="shared" si="51"/>
        <v>0</v>
      </c>
    </row>
    <row r="272" spans="1:10" ht="26.25" thickBot="1" x14ac:dyDescent="0.3">
      <c r="A272" s="9"/>
      <c r="B272" s="33" t="s">
        <v>57</v>
      </c>
      <c r="C272" s="17">
        <v>0</v>
      </c>
      <c r="D272" s="13"/>
      <c r="E272" s="12"/>
      <c r="F272" s="6"/>
      <c r="G272" s="6"/>
      <c r="H272" s="6"/>
      <c r="I272" s="2">
        <v>0</v>
      </c>
      <c r="J272" s="16">
        <f t="shared" si="51"/>
        <v>0</v>
      </c>
    </row>
    <row r="273" spans="1:10" ht="26.25" thickBot="1" x14ac:dyDescent="0.3">
      <c r="A273" s="9"/>
      <c r="B273" s="33" t="s">
        <v>56</v>
      </c>
      <c r="C273" s="17">
        <v>0</v>
      </c>
      <c r="D273" s="13"/>
      <c r="E273" s="12"/>
      <c r="F273" s="6"/>
      <c r="G273" s="6"/>
      <c r="H273" s="6"/>
      <c r="I273" s="2">
        <v>0</v>
      </c>
      <c r="J273" s="16">
        <f t="shared" si="51"/>
        <v>0</v>
      </c>
    </row>
    <row r="274" spans="1:10" ht="15.75" customHeight="1" thickBot="1" x14ac:dyDescent="0.3">
      <c r="A274" s="9"/>
      <c r="B274" s="33" t="s">
        <v>55</v>
      </c>
      <c r="C274" s="17">
        <v>0</v>
      </c>
      <c r="D274" s="13"/>
      <c r="E274" s="12"/>
      <c r="F274" s="6"/>
      <c r="G274" s="6"/>
      <c r="H274" s="6"/>
      <c r="I274" s="2">
        <v>0</v>
      </c>
      <c r="J274" s="16">
        <f t="shared" si="51"/>
        <v>0</v>
      </c>
    </row>
    <row r="275" spans="1:10" ht="15.75" thickBot="1" x14ac:dyDescent="0.3">
      <c r="A275" s="9"/>
      <c r="B275" s="33" t="s">
        <v>54</v>
      </c>
      <c r="C275" s="17">
        <v>0</v>
      </c>
      <c r="D275" s="13"/>
      <c r="E275" s="12"/>
      <c r="F275" s="6"/>
      <c r="G275" s="6"/>
      <c r="H275" s="6"/>
      <c r="I275" s="2">
        <v>0</v>
      </c>
      <c r="J275" s="16">
        <f t="shared" si="51"/>
        <v>0</v>
      </c>
    </row>
    <row r="276" spans="1:10" ht="15.75" thickBot="1" x14ac:dyDescent="0.3">
      <c r="A276" s="9"/>
      <c r="B276" s="33" t="s">
        <v>53</v>
      </c>
      <c r="C276" s="17">
        <v>0</v>
      </c>
      <c r="D276" s="13"/>
      <c r="E276" s="12"/>
      <c r="F276" s="6"/>
      <c r="G276" s="6"/>
      <c r="H276" s="6"/>
      <c r="I276" s="2">
        <v>0</v>
      </c>
      <c r="J276" s="16">
        <f t="shared" si="51"/>
        <v>0</v>
      </c>
    </row>
    <row r="277" spans="1:10" ht="15.75" thickBot="1" x14ac:dyDescent="0.3">
      <c r="A277" s="9"/>
      <c r="B277" s="33" t="s">
        <v>52</v>
      </c>
      <c r="C277" s="17">
        <v>0</v>
      </c>
      <c r="D277" s="13"/>
      <c r="E277" s="12"/>
      <c r="F277" s="6"/>
      <c r="G277" s="6"/>
      <c r="H277" s="6"/>
      <c r="I277" s="2">
        <v>0</v>
      </c>
      <c r="J277" s="16">
        <f t="shared" si="51"/>
        <v>0</v>
      </c>
    </row>
    <row r="278" spans="1:10" ht="15.75" thickBot="1" x14ac:dyDescent="0.3">
      <c r="A278" s="9"/>
      <c r="B278" s="33" t="s">
        <v>51</v>
      </c>
      <c r="C278" s="17">
        <v>0</v>
      </c>
      <c r="D278" s="13"/>
      <c r="E278" s="12"/>
      <c r="F278" s="6"/>
      <c r="G278" s="6"/>
      <c r="H278" s="6"/>
      <c r="I278" s="2">
        <v>0</v>
      </c>
      <c r="J278" s="16">
        <f t="shared" si="51"/>
        <v>0</v>
      </c>
    </row>
    <row r="279" spans="1:10" ht="15.75" hidden="1" thickBot="1" x14ac:dyDescent="0.3">
      <c r="A279" s="9"/>
      <c r="B279" s="33" t="s">
        <v>50</v>
      </c>
      <c r="C279" s="17">
        <v>0</v>
      </c>
      <c r="D279" s="13"/>
      <c r="E279" s="12"/>
      <c r="F279" s="6"/>
      <c r="G279" s="6"/>
      <c r="H279" s="6"/>
      <c r="I279" s="2">
        <v>0</v>
      </c>
      <c r="J279" s="16">
        <f t="shared" si="51"/>
        <v>0</v>
      </c>
    </row>
    <row r="280" spans="1:10" ht="15.75" hidden="1" thickBot="1" x14ac:dyDescent="0.3">
      <c r="A280" s="9"/>
      <c r="B280" s="33" t="s">
        <v>49</v>
      </c>
      <c r="C280" s="17">
        <v>0</v>
      </c>
      <c r="D280" s="13"/>
      <c r="E280" s="12"/>
      <c r="F280" s="6"/>
      <c r="G280" s="6"/>
      <c r="H280" s="6"/>
      <c r="I280" s="2">
        <v>0</v>
      </c>
      <c r="J280" s="16">
        <f t="shared" si="51"/>
        <v>0</v>
      </c>
    </row>
    <row r="281" spans="1:10" ht="15.75" customHeight="1" thickBot="1" x14ac:dyDescent="0.3">
      <c r="A281" s="9"/>
      <c r="B281" s="20" t="s">
        <v>48</v>
      </c>
      <c r="C281" s="17">
        <v>0</v>
      </c>
      <c r="D281" s="13"/>
      <c r="E281" s="12"/>
      <c r="F281" s="6"/>
      <c r="G281" s="6"/>
      <c r="H281" s="6"/>
      <c r="I281" s="2">
        <v>0</v>
      </c>
      <c r="J281" s="16">
        <f t="shared" si="51"/>
        <v>0</v>
      </c>
    </row>
    <row r="282" spans="1:10" ht="15.75" customHeight="1" thickBot="1" x14ac:dyDescent="0.3">
      <c r="A282" s="9"/>
      <c r="B282" s="33" t="s">
        <v>47</v>
      </c>
      <c r="C282" s="17">
        <v>0</v>
      </c>
      <c r="D282" s="13"/>
      <c r="E282" s="12"/>
      <c r="F282" s="6"/>
      <c r="G282" s="6"/>
      <c r="H282" s="6"/>
      <c r="I282" s="2">
        <v>0</v>
      </c>
      <c r="J282" s="16">
        <f t="shared" si="51"/>
        <v>0</v>
      </c>
    </row>
    <row r="283" spans="1:10" ht="15.75" customHeight="1" thickBot="1" x14ac:dyDescent="0.3">
      <c r="A283" s="9"/>
      <c r="B283" s="33" t="s">
        <v>46</v>
      </c>
      <c r="C283" s="17">
        <v>0</v>
      </c>
      <c r="D283" s="13"/>
      <c r="E283" s="12"/>
      <c r="F283" s="6"/>
      <c r="G283" s="6"/>
      <c r="H283" s="6"/>
      <c r="I283" s="2">
        <v>0</v>
      </c>
      <c r="J283" s="16">
        <f t="shared" si="51"/>
        <v>0</v>
      </c>
    </row>
    <row r="284" spans="1:10" ht="15.75" customHeight="1" thickBot="1" x14ac:dyDescent="0.3">
      <c r="A284" s="9"/>
      <c r="B284" s="33" t="s">
        <v>45</v>
      </c>
      <c r="C284" s="17">
        <v>0</v>
      </c>
      <c r="D284" s="13"/>
      <c r="E284" s="12"/>
      <c r="F284" s="6"/>
      <c r="G284" s="6"/>
      <c r="H284" s="6"/>
      <c r="I284" s="2">
        <v>0</v>
      </c>
      <c r="J284" s="16">
        <f t="shared" si="51"/>
        <v>0</v>
      </c>
    </row>
    <row r="285" spans="1:10" ht="15.75" customHeight="1" thickBot="1" x14ac:dyDescent="0.3">
      <c r="A285" s="9"/>
      <c r="B285" s="33" t="s">
        <v>44</v>
      </c>
      <c r="C285" s="17">
        <v>0</v>
      </c>
      <c r="D285" s="13"/>
      <c r="E285" s="12"/>
      <c r="F285" s="6"/>
      <c r="G285" s="6"/>
      <c r="H285" s="6"/>
      <c r="I285" s="2">
        <v>0</v>
      </c>
      <c r="J285" s="16">
        <f t="shared" si="51"/>
        <v>0</v>
      </c>
    </row>
    <row r="286" spans="1:10" ht="15.75" customHeight="1" thickBot="1" x14ac:dyDescent="0.3">
      <c r="A286" s="9"/>
      <c r="B286" s="33" t="s">
        <v>43</v>
      </c>
      <c r="C286" s="17">
        <v>0</v>
      </c>
      <c r="D286" s="13"/>
      <c r="E286" s="12"/>
      <c r="F286" s="6"/>
      <c r="G286" s="6"/>
      <c r="H286" s="6"/>
      <c r="I286" s="2">
        <v>0</v>
      </c>
      <c r="J286" s="16">
        <f t="shared" si="51"/>
        <v>0</v>
      </c>
    </row>
    <row r="287" spans="1:10" ht="15.75" customHeight="1" thickBot="1" x14ac:dyDescent="0.3">
      <c r="A287" s="9"/>
      <c r="B287" s="33" t="s">
        <v>42</v>
      </c>
      <c r="C287" s="17">
        <v>0</v>
      </c>
      <c r="D287" s="13"/>
      <c r="E287" s="12"/>
      <c r="F287" s="6"/>
      <c r="G287" s="6"/>
      <c r="H287" s="6"/>
      <c r="I287" s="2">
        <v>0</v>
      </c>
      <c r="J287" s="16">
        <f t="shared" si="51"/>
        <v>0</v>
      </c>
    </row>
    <row r="288" spans="1:10" ht="15.75" customHeight="1" thickBot="1" x14ac:dyDescent="0.3">
      <c r="A288" s="9"/>
      <c r="B288" s="33" t="s">
        <v>41</v>
      </c>
      <c r="C288" s="17">
        <v>0</v>
      </c>
      <c r="D288" s="13"/>
      <c r="E288" s="12"/>
      <c r="F288" s="6"/>
      <c r="G288" s="6"/>
      <c r="H288" s="6"/>
      <c r="I288" s="2">
        <v>0</v>
      </c>
      <c r="J288" s="16">
        <f t="shared" si="51"/>
        <v>0</v>
      </c>
    </row>
    <row r="289" spans="1:19" ht="15.75" customHeight="1" thickBot="1" x14ac:dyDescent="0.3">
      <c r="A289" s="9"/>
      <c r="B289" s="33" t="s">
        <v>40</v>
      </c>
      <c r="C289" s="17">
        <v>0</v>
      </c>
      <c r="D289" s="13"/>
      <c r="E289" s="12"/>
      <c r="F289" s="6"/>
      <c r="G289" s="6"/>
      <c r="H289" s="6"/>
      <c r="I289" s="2">
        <v>0</v>
      </c>
      <c r="J289" s="16">
        <f t="shared" si="51"/>
        <v>0</v>
      </c>
    </row>
    <row r="290" spans="1:19" ht="15.75" customHeight="1" thickBot="1" x14ac:dyDescent="0.3">
      <c r="A290" s="9"/>
      <c r="B290" s="33" t="s">
        <v>39</v>
      </c>
      <c r="C290" s="17">
        <v>0</v>
      </c>
      <c r="D290" s="13"/>
      <c r="E290" s="12"/>
      <c r="F290" s="6"/>
      <c r="G290" s="6"/>
      <c r="H290" s="6"/>
      <c r="I290" s="2">
        <v>0</v>
      </c>
      <c r="J290" s="16">
        <f t="shared" si="51"/>
        <v>0</v>
      </c>
      <c r="O290" t="s">
        <v>38</v>
      </c>
    </row>
    <row r="291" spans="1:19" ht="15.75" customHeight="1" thickBot="1" x14ac:dyDescent="0.3">
      <c r="A291" s="9"/>
      <c r="B291" s="20" t="s">
        <v>37</v>
      </c>
      <c r="C291" s="17">
        <v>0</v>
      </c>
      <c r="D291" s="13"/>
      <c r="E291" s="12"/>
      <c r="F291" s="6"/>
      <c r="G291" s="6"/>
      <c r="H291" s="6"/>
      <c r="I291" s="2">
        <v>0</v>
      </c>
      <c r="J291" s="16">
        <f t="shared" si="51"/>
        <v>0</v>
      </c>
    </row>
    <row r="292" spans="1:19" s="24" customFormat="1" ht="15.75" customHeight="1" thickBot="1" x14ac:dyDescent="0.3">
      <c r="A292" s="9"/>
      <c r="B292" s="33" t="s">
        <v>36</v>
      </c>
      <c r="C292" s="17">
        <v>0</v>
      </c>
      <c r="D292" s="13"/>
      <c r="E292" s="12"/>
      <c r="F292" s="6"/>
      <c r="G292" s="6"/>
      <c r="H292" s="6"/>
      <c r="I292" s="2">
        <v>0</v>
      </c>
      <c r="J292" s="16">
        <f t="shared" si="51"/>
        <v>0</v>
      </c>
      <c r="K292" s="1"/>
      <c r="L292"/>
      <c r="M292"/>
      <c r="N292"/>
      <c r="O292"/>
      <c r="P292" t="s">
        <v>35</v>
      </c>
      <c r="Q292"/>
      <c r="R292"/>
      <c r="S292"/>
    </row>
    <row r="293" spans="1:19" ht="15.75" customHeight="1" thickBot="1" x14ac:dyDescent="0.3">
      <c r="A293" s="9"/>
      <c r="B293" s="33" t="s">
        <v>34</v>
      </c>
      <c r="C293" s="17">
        <v>0</v>
      </c>
      <c r="D293" s="13"/>
      <c r="E293" s="12"/>
      <c r="F293" s="6"/>
      <c r="G293" s="6"/>
      <c r="H293" s="6"/>
      <c r="I293" s="2">
        <v>0</v>
      </c>
      <c r="J293" s="16">
        <f t="shared" si="51"/>
        <v>0</v>
      </c>
      <c r="Q293" t="s">
        <v>33</v>
      </c>
      <c r="S293" s="24"/>
    </row>
    <row r="294" spans="1:19" ht="15.75" customHeight="1" thickBot="1" x14ac:dyDescent="0.3">
      <c r="A294" s="9"/>
      <c r="B294" s="20" t="s">
        <v>32</v>
      </c>
      <c r="C294" s="17">
        <v>0</v>
      </c>
      <c r="D294" s="13"/>
      <c r="E294" s="12"/>
      <c r="F294" s="6"/>
      <c r="G294" s="6"/>
      <c r="H294" s="6"/>
      <c r="I294" s="2">
        <v>0</v>
      </c>
      <c r="J294" s="16">
        <f t="shared" si="51"/>
        <v>0</v>
      </c>
      <c r="P294" t="s">
        <v>31</v>
      </c>
    </row>
    <row r="295" spans="1:19" ht="15.75" customHeight="1" thickBot="1" x14ac:dyDescent="0.3">
      <c r="A295" s="9"/>
      <c r="B295" s="33" t="s">
        <v>30</v>
      </c>
      <c r="C295" s="17">
        <v>0</v>
      </c>
      <c r="D295" s="13"/>
      <c r="E295" s="12"/>
      <c r="F295" s="6"/>
      <c r="G295" s="6"/>
      <c r="H295" s="6"/>
      <c r="I295" s="2">
        <v>0</v>
      </c>
      <c r="J295" s="16">
        <f t="shared" si="51"/>
        <v>0</v>
      </c>
      <c r="O295" s="24" t="s">
        <v>29</v>
      </c>
      <c r="Q295" t="s">
        <v>28</v>
      </c>
      <c r="R295" s="24"/>
    </row>
    <row r="296" spans="1:19" ht="15.75" customHeight="1" thickBot="1" x14ac:dyDescent="0.3">
      <c r="A296" s="9"/>
      <c r="B296" s="33" t="s">
        <v>27</v>
      </c>
      <c r="C296" s="17">
        <v>0</v>
      </c>
      <c r="D296" s="13"/>
      <c r="E296" s="12"/>
      <c r="F296" s="6"/>
      <c r="G296" s="6"/>
      <c r="H296" s="6"/>
      <c r="I296" s="2">
        <v>0</v>
      </c>
      <c r="J296" s="16">
        <f t="shared" si="51"/>
        <v>0</v>
      </c>
      <c r="N296" s="24"/>
      <c r="P296" s="24"/>
      <c r="Q296" s="24"/>
    </row>
    <row r="297" spans="1:19" ht="15.75" customHeight="1" thickBot="1" x14ac:dyDescent="0.3">
      <c r="A297" s="9"/>
      <c r="B297" s="33" t="s">
        <v>26</v>
      </c>
      <c r="C297" s="17">
        <v>0</v>
      </c>
      <c r="D297" s="13"/>
      <c r="E297" s="12"/>
      <c r="F297" s="6"/>
      <c r="G297" s="6"/>
      <c r="H297" s="6"/>
      <c r="I297" s="2">
        <v>0</v>
      </c>
      <c r="J297" s="16">
        <f t="shared" si="51"/>
        <v>0</v>
      </c>
      <c r="P297" t="s">
        <v>25</v>
      </c>
    </row>
    <row r="298" spans="1:19" ht="15.75" customHeight="1" thickBot="1" x14ac:dyDescent="0.3">
      <c r="A298" s="32"/>
      <c r="B298" s="31" t="s">
        <v>24</v>
      </c>
      <c r="C298" s="30">
        <v>5660704633</v>
      </c>
      <c r="D298" s="13"/>
      <c r="E298" s="12">
        <f t="shared" ref="E298:E313" si="52">SUM(C298:C298)</f>
        <v>5660704633</v>
      </c>
      <c r="F298" s="6">
        <f t="shared" ref="F298:F314" si="53">IF(E298=0,"",IF(ISBLANK(B298)=FALSE,1,0))</f>
        <v>1</v>
      </c>
      <c r="G298" s="6" t="str">
        <f t="shared" ref="G298:G309" si="54">IF(F298=1,LEFT(B298,1),"")</f>
        <v>P</v>
      </c>
      <c r="H298" s="6" t="str">
        <f t="shared" ref="H298:H309" si="55">IF(F298=1,LEFT(B298,2),"")</f>
        <v>Pa</v>
      </c>
      <c r="I298" s="2">
        <v>5109436879</v>
      </c>
      <c r="J298" s="16">
        <f t="shared" si="51"/>
        <v>-551267754</v>
      </c>
      <c r="L298" t="b">
        <f t="shared" ref="L298:L307" si="56">C298=K298</f>
        <v>0</v>
      </c>
      <c r="Q298" t="s">
        <v>23</v>
      </c>
    </row>
    <row r="299" spans="1:19" ht="15.75" customHeight="1" thickBot="1" x14ac:dyDescent="0.3">
      <c r="A299" s="9"/>
      <c r="B299" s="20" t="s">
        <v>22</v>
      </c>
      <c r="C299" s="17">
        <v>3244915603</v>
      </c>
      <c r="D299" s="13"/>
      <c r="E299" s="12">
        <f t="shared" si="52"/>
        <v>3244915603</v>
      </c>
      <c r="F299" s="6">
        <f t="shared" si="53"/>
        <v>1</v>
      </c>
      <c r="G299" s="6" t="str">
        <f t="shared" si="54"/>
        <v>P</v>
      </c>
      <c r="H299" s="6" t="str">
        <f t="shared" si="55"/>
        <v>Pa</v>
      </c>
      <c r="I299" s="2">
        <v>2923007750</v>
      </c>
      <c r="J299" s="16">
        <f t="shared" si="51"/>
        <v>-321907853</v>
      </c>
      <c r="K299" s="19">
        <f>SUM(C300)</f>
        <v>3244915603</v>
      </c>
      <c r="L299" t="b">
        <f t="shared" si="56"/>
        <v>1</v>
      </c>
      <c r="P299" t="s">
        <v>21</v>
      </c>
    </row>
    <row r="300" spans="1:19" ht="15.75" customHeight="1" thickBot="1" x14ac:dyDescent="0.3">
      <c r="A300" s="9"/>
      <c r="B300" s="18" t="s">
        <v>20</v>
      </c>
      <c r="C300" s="17">
        <v>3244915603</v>
      </c>
      <c r="D300" s="13"/>
      <c r="E300" s="12">
        <f t="shared" si="52"/>
        <v>3244915603</v>
      </c>
      <c r="F300" s="6">
        <f t="shared" si="53"/>
        <v>1</v>
      </c>
      <c r="G300" s="6" t="str">
        <f t="shared" si="54"/>
        <v>P</v>
      </c>
      <c r="H300" s="6" t="str">
        <f t="shared" si="55"/>
        <v>Pa</v>
      </c>
      <c r="I300" s="2">
        <v>2923007750</v>
      </c>
      <c r="J300" s="16">
        <f t="shared" si="51"/>
        <v>-321907853</v>
      </c>
      <c r="L300" t="b">
        <f t="shared" si="56"/>
        <v>0</v>
      </c>
      <c r="Q300" t="s">
        <v>19</v>
      </c>
    </row>
    <row r="301" spans="1:19" ht="15.75" customHeight="1" thickBot="1" x14ac:dyDescent="0.3">
      <c r="A301" s="9"/>
      <c r="B301" s="20" t="s">
        <v>18</v>
      </c>
      <c r="C301" s="17">
        <v>2415789030</v>
      </c>
      <c r="D301" s="13"/>
      <c r="E301" s="12">
        <f t="shared" si="52"/>
        <v>2415789030</v>
      </c>
      <c r="F301" s="6">
        <f t="shared" si="53"/>
        <v>1</v>
      </c>
      <c r="G301" s="6" t="str">
        <f t="shared" si="54"/>
        <v>A</v>
      </c>
      <c r="H301" s="6" t="str">
        <f t="shared" si="55"/>
        <v>Ap</v>
      </c>
      <c r="I301" s="2">
        <v>2186429129</v>
      </c>
      <c r="J301" s="16">
        <f t="shared" si="51"/>
        <v>-229359901</v>
      </c>
      <c r="K301" s="19">
        <f>SUM(C302)</f>
        <v>2415789030</v>
      </c>
      <c r="L301" t="b">
        <f t="shared" si="56"/>
        <v>1</v>
      </c>
      <c r="M301" s="24"/>
      <c r="P301" s="22" t="s">
        <v>17</v>
      </c>
    </row>
    <row r="302" spans="1:19" ht="15.75" customHeight="1" thickBot="1" x14ac:dyDescent="0.3">
      <c r="A302" s="9"/>
      <c r="B302" s="18" t="s">
        <v>16</v>
      </c>
      <c r="C302" s="17">
        <v>2415789030</v>
      </c>
      <c r="D302" s="13"/>
      <c r="E302" s="12">
        <f t="shared" si="52"/>
        <v>2415789030</v>
      </c>
      <c r="F302" s="6">
        <f t="shared" si="53"/>
        <v>1</v>
      </c>
      <c r="G302" s="6" t="str">
        <f t="shared" si="54"/>
        <v>A</v>
      </c>
      <c r="H302" s="6" t="str">
        <f t="shared" si="55"/>
        <v>Ap</v>
      </c>
      <c r="I302" s="2">
        <v>2186429129</v>
      </c>
      <c r="J302" s="16">
        <f t="shared" si="51"/>
        <v>-229359901</v>
      </c>
      <c r="L302" t="b">
        <f t="shared" si="56"/>
        <v>0</v>
      </c>
      <c r="Q302" t="s">
        <v>15</v>
      </c>
    </row>
    <row r="303" spans="1:19" ht="15.75" customHeight="1" thickBot="1" x14ac:dyDescent="0.3">
      <c r="A303" s="9"/>
      <c r="B303" s="31" t="s">
        <v>14</v>
      </c>
      <c r="C303" s="30">
        <v>1834059996</v>
      </c>
      <c r="D303" s="29"/>
      <c r="E303" s="28">
        <f t="shared" si="52"/>
        <v>1834059996</v>
      </c>
      <c r="F303" s="27">
        <f t="shared" si="53"/>
        <v>1</v>
      </c>
      <c r="G303" s="27" t="str">
        <f t="shared" si="54"/>
        <v>D</v>
      </c>
      <c r="H303" s="27" t="str">
        <f t="shared" si="55"/>
        <v>De</v>
      </c>
      <c r="I303" s="26">
        <v>838704201</v>
      </c>
      <c r="J303" s="16">
        <f t="shared" si="51"/>
        <v>-995355795</v>
      </c>
      <c r="K303" s="25">
        <v>1836059996</v>
      </c>
      <c r="L303" s="24" t="b">
        <f t="shared" si="56"/>
        <v>0</v>
      </c>
      <c r="P303" s="22" t="s">
        <v>13</v>
      </c>
      <c r="Q303" s="23"/>
    </row>
    <row r="304" spans="1:19" ht="15.75" customHeight="1" thickBot="1" x14ac:dyDescent="0.3">
      <c r="A304" s="9"/>
      <c r="B304" s="20" t="s">
        <v>12</v>
      </c>
      <c r="C304" s="17">
        <v>104783452</v>
      </c>
      <c r="D304" s="13"/>
      <c r="E304" s="12">
        <f t="shared" si="52"/>
        <v>104783452</v>
      </c>
      <c r="F304" s="6">
        <f t="shared" si="53"/>
        <v>1</v>
      </c>
      <c r="G304" s="6" t="str">
        <f t="shared" si="54"/>
        <v>A</v>
      </c>
      <c r="H304" s="6" t="str">
        <f t="shared" si="55"/>
        <v>Am</v>
      </c>
      <c r="I304" s="2">
        <v>88760592</v>
      </c>
      <c r="J304" s="16">
        <f t="shared" si="51"/>
        <v>-16022860</v>
      </c>
      <c r="K304" s="19">
        <f>SUM(C305)</f>
        <v>104783452</v>
      </c>
      <c r="L304" t="b">
        <f t="shared" si="56"/>
        <v>1</v>
      </c>
      <c r="P304" s="22"/>
      <c r="Q304" t="s">
        <v>11</v>
      </c>
    </row>
    <row r="305" spans="1:17" ht="15.75" customHeight="1" thickBot="1" x14ac:dyDescent="0.3">
      <c r="A305" s="9"/>
      <c r="B305" s="18" t="s">
        <v>10</v>
      </c>
      <c r="C305" s="17">
        <v>104783452</v>
      </c>
      <c r="D305" s="13"/>
      <c r="E305" s="12">
        <f t="shared" si="52"/>
        <v>104783452</v>
      </c>
      <c r="F305" s="6">
        <f t="shared" si="53"/>
        <v>1</v>
      </c>
      <c r="G305" s="6" t="str">
        <f t="shared" si="54"/>
        <v>A</v>
      </c>
      <c r="H305" s="6" t="str">
        <f t="shared" si="55"/>
        <v>Am</v>
      </c>
      <c r="I305" s="2">
        <v>88760592</v>
      </c>
      <c r="J305" s="16">
        <f t="shared" si="51"/>
        <v>-16022860</v>
      </c>
      <c r="L305" t="b">
        <f t="shared" si="56"/>
        <v>0</v>
      </c>
      <c r="P305" s="22" t="s">
        <v>9</v>
      </c>
      <c r="Q305" s="23"/>
    </row>
    <row r="306" spans="1:17" ht="15.75" customHeight="1" thickBot="1" x14ac:dyDescent="0.3">
      <c r="A306" s="9"/>
      <c r="B306" s="20" t="s">
        <v>8</v>
      </c>
      <c r="C306" s="17">
        <v>618750784</v>
      </c>
      <c r="D306" s="13"/>
      <c r="E306" s="12">
        <f t="shared" si="52"/>
        <v>618750784</v>
      </c>
      <c r="F306" s="6">
        <f t="shared" si="53"/>
        <v>1</v>
      </c>
      <c r="G306" s="6" t="str">
        <f t="shared" si="54"/>
        <v>I</v>
      </c>
      <c r="H306" s="6" t="str">
        <f t="shared" si="55"/>
        <v>In</v>
      </c>
      <c r="I306" s="2">
        <v>436988122</v>
      </c>
      <c r="J306" s="16">
        <f t="shared" si="51"/>
        <v>-181762662</v>
      </c>
      <c r="K306" s="19">
        <f>SUM(C307)</f>
        <v>618750784</v>
      </c>
      <c r="L306" t="b">
        <f t="shared" si="56"/>
        <v>1</v>
      </c>
      <c r="P306" s="22"/>
      <c r="Q306" s="21" t="s">
        <v>7</v>
      </c>
    </row>
    <row r="307" spans="1:17" ht="15.75" customHeight="1" thickBot="1" x14ac:dyDescent="0.3">
      <c r="A307" s="9"/>
      <c r="B307" s="18" t="s">
        <v>6</v>
      </c>
      <c r="C307" s="17">
        <v>618750784</v>
      </c>
      <c r="D307" s="13"/>
      <c r="E307" s="12">
        <f t="shared" si="52"/>
        <v>618750784</v>
      </c>
      <c r="F307" s="6">
        <f t="shared" si="53"/>
        <v>1</v>
      </c>
      <c r="G307" s="6" t="str">
        <f t="shared" si="54"/>
        <v>I</v>
      </c>
      <c r="H307" s="6" t="str">
        <f t="shared" si="55"/>
        <v>In</v>
      </c>
      <c r="I307" s="2">
        <v>436988122</v>
      </c>
      <c r="J307" s="16">
        <f t="shared" si="51"/>
        <v>-181762662</v>
      </c>
      <c r="L307" t="b">
        <f t="shared" si="56"/>
        <v>0</v>
      </c>
    </row>
    <row r="308" spans="1:17" ht="15.75" customHeight="1" thickBot="1" x14ac:dyDescent="0.3">
      <c r="A308" s="9"/>
      <c r="B308" s="20" t="s">
        <v>5</v>
      </c>
      <c r="C308" s="17">
        <v>661000000</v>
      </c>
      <c r="D308" s="13"/>
      <c r="E308" s="12">
        <f t="shared" si="52"/>
        <v>661000000</v>
      </c>
      <c r="F308" s="6">
        <f t="shared" si="53"/>
        <v>1</v>
      </c>
      <c r="G308" s="6" t="str">
        <f t="shared" si="54"/>
        <v>G</v>
      </c>
      <c r="H308" s="6" t="str">
        <f t="shared" si="55"/>
        <v>Ga</v>
      </c>
      <c r="J308" s="16"/>
    </row>
    <row r="309" spans="1:17" ht="15.75" customHeight="1" thickBot="1" x14ac:dyDescent="0.3">
      <c r="A309" s="9"/>
      <c r="B309" s="18" t="s">
        <v>4</v>
      </c>
      <c r="C309" s="17">
        <v>661000000</v>
      </c>
      <c r="D309" s="13"/>
      <c r="E309" s="12">
        <f t="shared" si="52"/>
        <v>661000000</v>
      </c>
      <c r="F309" s="6">
        <f t="shared" si="53"/>
        <v>1</v>
      </c>
      <c r="G309" s="6" t="str">
        <f t="shared" si="54"/>
        <v>G</v>
      </c>
      <c r="H309" s="6" t="str">
        <f t="shared" si="55"/>
        <v>Ga</v>
      </c>
      <c r="J309" s="16"/>
    </row>
    <row r="310" spans="1:17" ht="15.75" customHeight="1" thickBot="1" x14ac:dyDescent="0.3">
      <c r="A310" s="9"/>
      <c r="B310" s="20" t="s">
        <v>3</v>
      </c>
      <c r="C310" s="17">
        <v>0</v>
      </c>
      <c r="D310" s="13"/>
      <c r="E310" s="12">
        <f t="shared" si="52"/>
        <v>0</v>
      </c>
      <c r="F310" s="6" t="str">
        <f t="shared" si="53"/>
        <v/>
      </c>
      <c r="G310" s="6"/>
      <c r="H310" s="6"/>
      <c r="I310" s="2">
        <v>107955487</v>
      </c>
      <c r="J310" s="16">
        <f>I310-C310</f>
        <v>107955487</v>
      </c>
      <c r="K310" s="19">
        <f>SUM(C311)</f>
        <v>0</v>
      </c>
      <c r="L310" t="b">
        <f t="shared" ref="L310:L315" si="57">C310=K310</f>
        <v>1</v>
      </c>
    </row>
    <row r="311" spans="1:17" ht="15.75" customHeight="1" thickBot="1" x14ac:dyDescent="0.3">
      <c r="A311" s="9"/>
      <c r="B311" s="18" t="s">
        <v>3</v>
      </c>
      <c r="C311" s="17">
        <v>0</v>
      </c>
      <c r="D311" s="13"/>
      <c r="E311" s="12">
        <f t="shared" si="52"/>
        <v>0</v>
      </c>
      <c r="F311" s="6" t="str">
        <f t="shared" si="53"/>
        <v/>
      </c>
      <c r="G311" s="6"/>
      <c r="H311" s="6"/>
      <c r="I311" s="2">
        <v>107955487</v>
      </c>
      <c r="J311" s="16">
        <f>I311-C311</f>
        <v>107955487</v>
      </c>
      <c r="L311" t="b">
        <f t="shared" si="57"/>
        <v>1</v>
      </c>
    </row>
    <row r="312" spans="1:17" ht="15.75" customHeight="1" thickBot="1" x14ac:dyDescent="0.3">
      <c r="A312" s="9"/>
      <c r="B312" s="20" t="s">
        <v>2</v>
      </c>
      <c r="C312" s="17">
        <v>449525760</v>
      </c>
      <c r="D312" s="13"/>
      <c r="E312" s="12">
        <f t="shared" si="52"/>
        <v>449525760</v>
      </c>
      <c r="F312" s="6">
        <f t="shared" si="53"/>
        <v>1</v>
      </c>
      <c r="G312" s="6"/>
      <c r="H312" s="6"/>
      <c r="I312" s="2">
        <v>205000000</v>
      </c>
      <c r="J312" s="16">
        <f>I312-C312</f>
        <v>-244525760</v>
      </c>
      <c r="K312" s="19">
        <f>SUM(C313)</f>
        <v>449525760</v>
      </c>
      <c r="L312" t="b">
        <f t="shared" si="57"/>
        <v>1</v>
      </c>
    </row>
    <row r="313" spans="1:17" ht="15.75" customHeight="1" thickBot="1" x14ac:dyDescent="0.3">
      <c r="B313" s="18" t="s">
        <v>1</v>
      </c>
      <c r="C313" s="17">
        <v>449525760</v>
      </c>
      <c r="D313" s="13"/>
      <c r="E313" s="12">
        <f t="shared" si="52"/>
        <v>449525760</v>
      </c>
      <c r="F313" s="6">
        <f t="shared" si="53"/>
        <v>1</v>
      </c>
      <c r="G313" s="6"/>
      <c r="H313" s="6"/>
      <c r="I313" s="2">
        <v>205000000</v>
      </c>
      <c r="J313" s="16">
        <f>I313-C313</f>
        <v>-244525760</v>
      </c>
      <c r="L313" t="b">
        <f t="shared" si="57"/>
        <v>0</v>
      </c>
    </row>
    <row r="314" spans="1:17" ht="15.75" thickBot="1" x14ac:dyDescent="0.3">
      <c r="B314" s="15"/>
      <c r="C314" s="14"/>
      <c r="D314" s="13"/>
      <c r="E314" s="12"/>
      <c r="F314" s="6" t="str">
        <f t="shared" si="53"/>
        <v/>
      </c>
      <c r="G314" s="6" t="str">
        <f>IF(F314=1,LEFT(B314,1),"")</f>
        <v/>
      </c>
      <c r="H314" s="6" t="str">
        <f>IF(F314=1,LEFT(B314,2),"")</f>
        <v/>
      </c>
      <c r="L314" t="b">
        <f t="shared" si="57"/>
        <v>1</v>
      </c>
    </row>
    <row r="315" spans="1:17" x14ac:dyDescent="0.25">
      <c r="B315" s="11" t="s">
        <v>0</v>
      </c>
      <c r="C315" s="10"/>
      <c r="D315" s="10"/>
      <c r="E315" s="6"/>
      <c r="F315" s="6"/>
      <c r="G315" s="6"/>
      <c r="H315" s="6"/>
      <c r="L315" t="b">
        <f t="shared" si="57"/>
        <v>1</v>
      </c>
    </row>
    <row r="316" spans="1:17" x14ac:dyDescent="0.25">
      <c r="B316" s="9"/>
      <c r="C316" s="10"/>
      <c r="D316" s="10"/>
      <c r="E316" s="6"/>
      <c r="F316" s="6"/>
      <c r="G316" s="6"/>
      <c r="H316" s="6"/>
    </row>
    <row r="317" spans="1:17" x14ac:dyDescent="0.25">
      <c r="B317" s="9"/>
      <c r="C317" s="8"/>
      <c r="D317" s="7"/>
      <c r="E317" s="6"/>
      <c r="F317" s="6"/>
      <c r="G317" s="6"/>
      <c r="H317" s="6"/>
    </row>
  </sheetData>
  <mergeCells count="1">
    <mergeCell ref="B1:C1"/>
  </mergeCells>
  <printOptions horizontalCentered="1"/>
  <pageMargins left="0.59055118110236227" right="0.27559055118110237" top="0.39370078740157483" bottom="0.39370078740157483" header="0.31496062992125984" footer="0.31496062992125984"/>
  <pageSetup scale="87" fitToHeight="0" orientation="portrait" r:id="rId1"/>
  <rowBreaks count="2" manualBreakCount="2">
    <brk id="249" max="3" man="1"/>
    <brk id="296" max="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CapConPar</vt:lpstr>
      <vt:lpstr>CapConPar!Área_de_impresión</vt:lpstr>
      <vt:lpstr>CapConPar!Títulos_a_imprimir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Jesus Manuel</dc:creator>
  <cp:lastModifiedBy>Verónica Renteria G.</cp:lastModifiedBy>
  <dcterms:created xsi:type="dcterms:W3CDTF">2022-01-28T09:25:29Z</dcterms:created>
  <dcterms:modified xsi:type="dcterms:W3CDTF">2022-04-12T18:59:15Z</dcterms:modified>
</cp:coreProperties>
</file>