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2 Licitaciones\2 Adquisiciones\2020\"/>
    </mc:Choice>
  </mc:AlternateContent>
  <bookViews>
    <workbookView xWindow="0" yWindow="0" windowWidth="28800" windowHeight="12435"/>
  </bookViews>
  <sheets>
    <sheet name="OFICINAS 2021" sheetId="6" r:id="rId1"/>
    <sheet name="CEMENTERIO 2021" sheetId="7" r:id="rId2"/>
    <sheet name="RESTAURANT AGAVE 2021" sheetId="1" r:id="rId3"/>
    <sheet name="Hoja2" sheetId="5" state="hidden" r:id="rId4"/>
  </sheets>
  <definedNames>
    <definedName name="_xlnm._FilterDatabase" localSheetId="1" hidden="1">#REF!</definedName>
    <definedName name="_xlnm._FilterDatabase" localSheetId="0" hidden="1">'OFICINAS 2021'!$A$5:$R$6</definedName>
    <definedName name="_xlnm._FilterDatabase" localSheetId="2" hidden="1">'RESTAURANT AGAVE 2021'!$A$5:$R$21</definedName>
    <definedName name="_xlnm.Print_Area" localSheetId="0">'OFICINAS 2021'!$A$1:$T$471</definedName>
    <definedName name="_xlnm.Print_Area" localSheetId="2">'RESTAURANT AGAVE 2021'!$A$1:$S$78</definedName>
    <definedName name="CorelDRAW_X4" localSheetId="2">'RESTAURANT AGAVE 2021'!#REF!</definedName>
    <definedName name="_xlnm.Print_Titles" localSheetId="1">'CEMENTERIO 2021'!$1:$6</definedName>
    <definedName name="_xlnm.Print_Titles" localSheetId="0">'OFICINAS 2021'!$1:$6</definedName>
    <definedName name="_xlnm.Print_Titles" localSheetId="2">'RESTAURANT AGAVE 2021'!$1:$5</definedName>
  </definedNames>
  <calcPr calcId="191029"/>
</workbook>
</file>

<file path=xl/calcChain.xml><?xml version="1.0" encoding="utf-8"?>
<calcChain xmlns="http://schemas.openxmlformats.org/spreadsheetml/2006/main">
  <c r="D307" i="6" l="1"/>
  <c r="E307" i="6" s="1"/>
  <c r="D173" i="6"/>
  <c r="E173" i="6" s="1"/>
  <c r="D172" i="6"/>
  <c r="E172" i="6" s="1"/>
  <c r="D171" i="6"/>
  <c r="E171" i="6" s="1"/>
  <c r="D170" i="6"/>
  <c r="E170" i="6" s="1"/>
  <c r="D169" i="6"/>
  <c r="E169" i="6" s="1"/>
  <c r="D168" i="6"/>
  <c r="E168" i="6" s="1"/>
  <c r="D167" i="6"/>
  <c r="E167" i="6" s="1"/>
  <c r="D166" i="6"/>
  <c r="E166" i="6" s="1"/>
  <c r="D165" i="6"/>
  <c r="E165" i="6" s="1"/>
  <c r="D164" i="6"/>
  <c r="E164" i="6" s="1"/>
  <c r="D163" i="6"/>
  <c r="E163" i="6" s="1"/>
  <c r="D162" i="6"/>
  <c r="E162" i="6" s="1"/>
  <c r="D161" i="6"/>
  <c r="E161" i="6" s="1"/>
  <c r="D160" i="6"/>
  <c r="E160" i="6" s="1"/>
  <c r="D159" i="6"/>
  <c r="E159" i="6" s="1"/>
  <c r="D158" i="6"/>
  <c r="E158" i="6" s="1"/>
  <c r="D157" i="6"/>
  <c r="E157" i="6" s="1"/>
  <c r="D151" i="6" l="1"/>
  <c r="D147" i="6"/>
  <c r="E147" i="6" s="1"/>
  <c r="E458" i="6"/>
  <c r="E457" i="6"/>
  <c r="E456" i="6"/>
  <c r="E455" i="6"/>
  <c r="E454" i="6"/>
  <c r="E453" i="6"/>
  <c r="E452" i="6"/>
  <c r="E451" i="6"/>
  <c r="E450" i="6"/>
  <c r="E449" i="6"/>
  <c r="E448" i="6"/>
  <c r="E444" i="6"/>
  <c r="E443" i="6"/>
  <c r="E461" i="6"/>
  <c r="E465" i="6"/>
  <c r="D280" i="6"/>
  <c r="E280" i="6" s="1"/>
  <c r="E372" i="6"/>
  <c r="E371" i="6"/>
  <c r="E324" i="6"/>
  <c r="E332" i="6"/>
  <c r="E331" i="6"/>
  <c r="E330" i="6"/>
  <c r="E328" i="6"/>
  <c r="E327" i="6"/>
  <c r="D291" i="6"/>
  <c r="E291" i="6" s="1"/>
  <c r="D283" i="6"/>
  <c r="D282" i="6"/>
  <c r="D278" i="6"/>
  <c r="D277" i="6"/>
  <c r="E270" i="6"/>
  <c r="D273" i="6" l="1"/>
  <c r="E273" i="6" s="1"/>
  <c r="D272" i="6"/>
  <c r="E272" i="6" s="1"/>
  <c r="D271" i="6"/>
  <c r="E271" i="6" s="1"/>
  <c r="E269" i="6" l="1"/>
  <c r="D222" i="6"/>
  <c r="E222" i="6" s="1"/>
  <c r="D221" i="6"/>
  <c r="E221" i="6" s="1"/>
  <c r="D223" i="6"/>
  <c r="E223" i="6" s="1"/>
  <c r="D220" i="6"/>
  <c r="E220" i="6" s="1"/>
  <c r="E248" i="6"/>
  <c r="E128" i="6" l="1"/>
  <c r="D9" i="6" l="1"/>
  <c r="E9" i="6" s="1"/>
  <c r="D10" i="6"/>
  <c r="E10" i="6" s="1"/>
  <c r="D11" i="6"/>
  <c r="E11" i="6" s="1"/>
  <c r="D12" i="6"/>
  <c r="E12" i="6" s="1"/>
  <c r="D13" i="6"/>
  <c r="E13" i="6" s="1"/>
  <c r="D14" i="6"/>
  <c r="E14" i="6" s="1"/>
  <c r="D15" i="6"/>
  <c r="E15" i="6" s="1"/>
  <c r="D16" i="6"/>
  <c r="E16" i="6" s="1"/>
  <c r="D17" i="6"/>
  <c r="E17" i="6" s="1"/>
  <c r="D18" i="6"/>
  <c r="E18" i="6" s="1"/>
  <c r="D19" i="6"/>
  <c r="E19" i="6" s="1"/>
  <c r="D20" i="6"/>
  <c r="E20" i="6" s="1"/>
  <c r="D21" i="6"/>
  <c r="E21" i="6" s="1"/>
  <c r="D22" i="6"/>
  <c r="E22" i="6" s="1"/>
  <c r="D23" i="6"/>
  <c r="E23" i="6" s="1"/>
  <c r="D24" i="6"/>
  <c r="E24" i="6" s="1"/>
  <c r="D25" i="6"/>
  <c r="E25" i="6" s="1"/>
  <c r="D26" i="6"/>
  <c r="E26" i="6" s="1"/>
  <c r="D27" i="6"/>
  <c r="E27" i="6" s="1"/>
  <c r="D28" i="6"/>
  <c r="E28" i="6" s="1"/>
  <c r="D29" i="6"/>
  <c r="E29" i="6" s="1"/>
  <c r="D30" i="6"/>
  <c r="E30" i="6" s="1"/>
  <c r="D31" i="6"/>
  <c r="E31" i="6" s="1"/>
  <c r="D32" i="6"/>
  <c r="E32" i="6" s="1"/>
  <c r="D33" i="6"/>
  <c r="E33" i="6" s="1"/>
  <c r="D34" i="6"/>
  <c r="E34" i="6" s="1"/>
  <c r="D35" i="6"/>
  <c r="E35" i="6" s="1"/>
  <c r="D36" i="6"/>
  <c r="E36" i="6" s="1"/>
  <c r="D37" i="6"/>
  <c r="E37" i="6" s="1"/>
  <c r="D38" i="6"/>
  <c r="E38" i="6" s="1"/>
  <c r="D39" i="6"/>
  <c r="E39" i="6" s="1"/>
  <c r="D40" i="6"/>
  <c r="E40" i="6" s="1"/>
  <c r="D41" i="6"/>
  <c r="E41" i="6" s="1"/>
  <c r="D42" i="6"/>
  <c r="E42" i="6" s="1"/>
  <c r="D43" i="6"/>
  <c r="E43" i="6" s="1"/>
  <c r="D44" i="6"/>
  <c r="E44" i="6" s="1"/>
  <c r="D45" i="6"/>
  <c r="E45" i="6" s="1"/>
  <c r="D46" i="6"/>
  <c r="E46" i="6" s="1"/>
  <c r="D47" i="6"/>
  <c r="E47" i="6" s="1"/>
  <c r="D48" i="6"/>
  <c r="E48" i="6" s="1"/>
  <c r="D49" i="6"/>
  <c r="E49" i="6" s="1"/>
  <c r="D50" i="6"/>
  <c r="E50" i="6" s="1"/>
  <c r="D51" i="6"/>
  <c r="E51" i="6" s="1"/>
  <c r="D52" i="6"/>
  <c r="E52" i="6" s="1"/>
  <c r="D53" i="6"/>
  <c r="E53" i="6" s="1"/>
  <c r="D54" i="6"/>
  <c r="E54" i="6" s="1"/>
  <c r="D55" i="6"/>
  <c r="E55" i="6" s="1"/>
  <c r="D56" i="6"/>
  <c r="E56" i="6" s="1"/>
  <c r="D57" i="6"/>
  <c r="E57" i="6" s="1"/>
  <c r="D58" i="6"/>
  <c r="E58" i="6" s="1"/>
  <c r="D59" i="6"/>
  <c r="E59" i="6" s="1"/>
  <c r="D60" i="6"/>
  <c r="E60" i="6" s="1"/>
  <c r="D61" i="6"/>
  <c r="E61" i="6" s="1"/>
  <c r="D62" i="6"/>
  <c r="E62" i="6" s="1"/>
  <c r="D63" i="6"/>
  <c r="E63" i="6" s="1"/>
  <c r="D64" i="6"/>
  <c r="E64" i="6" s="1"/>
  <c r="D65" i="6"/>
  <c r="E65" i="6" s="1"/>
  <c r="D66" i="6"/>
  <c r="E66" i="6" s="1"/>
  <c r="D67" i="6"/>
  <c r="E67" i="6" s="1"/>
  <c r="D68" i="6"/>
  <c r="E68" i="6" s="1"/>
  <c r="D69" i="6"/>
  <c r="E69" i="6" s="1"/>
  <c r="D70" i="6"/>
  <c r="E70" i="6" s="1"/>
  <c r="D71" i="6"/>
  <c r="E71" i="6" s="1"/>
  <c r="D72" i="6"/>
  <c r="E72" i="6" s="1"/>
  <c r="D73" i="6"/>
  <c r="E73" i="6" s="1"/>
  <c r="D74" i="6"/>
  <c r="E74" i="6" s="1"/>
  <c r="D75" i="6"/>
  <c r="E75" i="6" s="1"/>
  <c r="D76" i="6"/>
  <c r="E76" i="6" s="1"/>
  <c r="D77" i="6"/>
  <c r="E77" i="6" s="1"/>
  <c r="D78" i="6"/>
  <c r="E78" i="6" s="1"/>
  <c r="D79" i="6"/>
  <c r="E79" i="6" s="1"/>
  <c r="D80" i="6"/>
  <c r="E80" i="6" s="1"/>
  <c r="D81" i="6"/>
  <c r="E81" i="6" s="1"/>
  <c r="D82" i="6"/>
  <c r="E82" i="6" s="1"/>
  <c r="D83" i="6"/>
  <c r="E83" i="6" s="1"/>
  <c r="D84" i="6"/>
  <c r="E84" i="6" s="1"/>
  <c r="D85" i="6"/>
  <c r="E85" i="6" s="1"/>
  <c r="D86" i="6"/>
  <c r="E86" i="6" s="1"/>
  <c r="D87" i="6"/>
  <c r="E87" i="6" s="1"/>
  <c r="D88" i="6"/>
  <c r="E88" i="6" s="1"/>
  <c r="D89" i="6"/>
  <c r="E89" i="6" s="1"/>
  <c r="D90" i="6"/>
  <c r="E90" i="6" s="1"/>
  <c r="D91" i="6"/>
  <c r="E91" i="6" s="1"/>
  <c r="D92" i="6"/>
  <c r="E92" i="6" s="1"/>
  <c r="D93" i="6"/>
  <c r="E93" i="6" s="1"/>
  <c r="D94" i="6"/>
  <c r="E94" i="6" s="1"/>
  <c r="D95" i="6"/>
  <c r="E95" i="6" s="1"/>
  <c r="D96" i="6"/>
  <c r="E96" i="6" s="1"/>
  <c r="D97" i="6"/>
  <c r="E97" i="6" s="1"/>
  <c r="D98" i="6"/>
  <c r="E98" i="6" s="1"/>
  <c r="D99" i="6"/>
  <c r="E99" i="6" s="1"/>
  <c r="D100" i="6"/>
  <c r="E100" i="6" s="1"/>
  <c r="D101" i="6"/>
  <c r="E101" i="6" s="1"/>
  <c r="D102" i="6"/>
  <c r="E102" i="6" s="1"/>
  <c r="D103" i="6"/>
  <c r="E103" i="6" s="1"/>
  <c r="D104" i="6"/>
  <c r="E104" i="6" s="1"/>
  <c r="D105" i="6"/>
  <c r="E105" i="6" s="1"/>
  <c r="D106" i="6"/>
  <c r="E106" i="6" s="1"/>
  <c r="D107" i="6"/>
  <c r="E107" i="6" s="1"/>
  <c r="D108" i="6"/>
  <c r="E108" i="6" s="1"/>
  <c r="D109" i="6"/>
  <c r="E109" i="6" s="1"/>
  <c r="D110" i="6"/>
  <c r="E110" i="6" s="1"/>
  <c r="D111" i="6"/>
  <c r="E111" i="6" s="1"/>
  <c r="D112" i="6"/>
  <c r="E112" i="6" s="1"/>
  <c r="D113" i="6"/>
  <c r="E113" i="6" s="1"/>
  <c r="D114" i="6"/>
  <c r="E114" i="6" s="1"/>
  <c r="D115" i="6"/>
  <c r="E115" i="6" s="1"/>
  <c r="D116" i="6"/>
  <c r="E116" i="6" s="1"/>
  <c r="D117" i="6"/>
  <c r="E117" i="6" s="1"/>
  <c r="D118" i="6"/>
  <c r="E118" i="6" s="1"/>
  <c r="D119" i="6"/>
  <c r="E119" i="6" s="1"/>
  <c r="D120" i="6"/>
  <c r="E120" i="6" s="1"/>
  <c r="D121" i="6"/>
  <c r="E121" i="6" s="1"/>
  <c r="D122" i="6"/>
  <c r="E122" i="6" s="1"/>
  <c r="D123" i="6"/>
  <c r="E123" i="6" s="1"/>
  <c r="D124" i="6"/>
  <c r="E124" i="6" s="1"/>
  <c r="D125" i="6"/>
  <c r="E125" i="6" s="1"/>
  <c r="E236" i="6" l="1"/>
  <c r="E262" i="6"/>
  <c r="D262" i="6" s="1"/>
  <c r="D35" i="1" l="1"/>
  <c r="E35" i="1" s="1"/>
  <c r="D34" i="1"/>
  <c r="E34" i="1" s="1"/>
  <c r="D33" i="1"/>
  <c r="D279" i="6" l="1"/>
  <c r="E279" i="6" s="1"/>
  <c r="E283" i="6"/>
  <c r="E282" i="6"/>
  <c r="D29" i="1" l="1"/>
  <c r="D28" i="1"/>
  <c r="D27" i="1"/>
  <c r="D26" i="1" l="1"/>
  <c r="D132" i="6" l="1"/>
  <c r="E132" i="6" s="1"/>
  <c r="D135" i="6"/>
  <c r="E135" i="6" s="1"/>
  <c r="D136" i="6"/>
  <c r="E136" i="6" s="1"/>
  <c r="D133" i="6"/>
  <c r="E133" i="6" s="1"/>
  <c r="D134" i="6"/>
  <c r="E134" i="6" s="1"/>
  <c r="D137" i="6"/>
  <c r="E137" i="6" s="1"/>
  <c r="E438" i="6"/>
  <c r="E436" i="6"/>
  <c r="E434" i="6"/>
  <c r="E432" i="6"/>
  <c r="E430" i="6"/>
  <c r="D156" i="6" l="1"/>
  <c r="E156" i="6" s="1"/>
  <c r="D144" i="6"/>
  <c r="E144" i="6" s="1"/>
  <c r="D143" i="6"/>
  <c r="E143" i="6" s="1"/>
  <c r="D142" i="6"/>
  <c r="E142" i="6" s="1"/>
  <c r="D141" i="6"/>
  <c r="E141" i="6" s="1"/>
  <c r="D140" i="6"/>
  <c r="E140" i="6" s="1"/>
  <c r="D139" i="6"/>
  <c r="E139" i="6" s="1"/>
  <c r="D138" i="6"/>
  <c r="E138" i="6" s="1"/>
  <c r="E255" i="6" l="1"/>
  <c r="E256" i="6"/>
  <c r="E257" i="6"/>
  <c r="E258" i="6"/>
  <c r="E259" i="6"/>
  <c r="E260" i="6"/>
  <c r="E261" i="6"/>
  <c r="E263" i="6"/>
  <c r="E264" i="6"/>
  <c r="E265" i="6"/>
  <c r="E266" i="6"/>
  <c r="E267" i="6"/>
  <c r="D145" i="6"/>
  <c r="D146" i="6"/>
  <c r="D148" i="6"/>
  <c r="D149" i="6"/>
  <c r="D150" i="6"/>
  <c r="D152" i="6"/>
  <c r="D153" i="6"/>
  <c r="D154" i="6"/>
  <c r="D155" i="6"/>
  <c r="D131" i="6" l="1"/>
  <c r="D32" i="1"/>
  <c r="E29" i="1"/>
  <c r="E28" i="1"/>
  <c r="E27" i="1"/>
  <c r="E26" i="1" l="1"/>
  <c r="E33" i="1"/>
  <c r="E32" i="1" s="1"/>
  <c r="E376" i="6"/>
  <c r="N329" i="6"/>
  <c r="J329" i="6"/>
  <c r="F325" i="6"/>
  <c r="P320" i="6"/>
  <c r="E252" i="6"/>
  <c r="E250" i="6"/>
  <c r="E246" i="6"/>
  <c r="E244" i="6"/>
  <c r="E242" i="6"/>
  <c r="E240" i="6"/>
  <c r="E238" i="6"/>
  <c r="E329" i="6" l="1"/>
  <c r="E299" i="6"/>
  <c r="D178" i="6" l="1"/>
  <c r="E178" i="6" s="1"/>
  <c r="D309" i="6" l="1"/>
  <c r="E309" i="6" s="1"/>
  <c r="E468" i="6" l="1"/>
  <c r="E386" i="6" l="1"/>
  <c r="E426" i="6"/>
  <c r="E428" i="6"/>
  <c r="E424" i="6"/>
  <c r="D40" i="7" l="1"/>
  <c r="D39" i="7" l="1"/>
  <c r="E40" i="7"/>
  <c r="E39" i="7" s="1"/>
  <c r="D312" i="6" l="1"/>
  <c r="E312" i="6" s="1"/>
  <c r="D311" i="6"/>
  <c r="D310" i="6"/>
  <c r="E310" i="6" s="1"/>
  <c r="D308" i="6"/>
  <c r="E308" i="6" s="1"/>
  <c r="D304" i="6"/>
  <c r="E304" i="6" s="1"/>
  <c r="D306" i="6"/>
  <c r="E306" i="6" s="1"/>
  <c r="D305" i="6"/>
  <c r="E305" i="6" s="1"/>
  <c r="D303" i="6"/>
  <c r="D302" i="6"/>
  <c r="E311" i="6" l="1"/>
  <c r="E303" i="6"/>
  <c r="E302" i="6"/>
  <c r="E422" i="6" l="1"/>
  <c r="E420" i="6"/>
  <c r="E418" i="6"/>
  <c r="E414" i="6" l="1"/>
  <c r="E413" i="6"/>
  <c r="E412" i="6"/>
  <c r="E411" i="6"/>
  <c r="E408" i="6"/>
  <c r="E406" i="6" l="1"/>
  <c r="E405" i="6"/>
  <c r="E404" i="6"/>
  <c r="E403" i="6"/>
  <c r="E402" i="6"/>
  <c r="E401" i="6"/>
  <c r="E400" i="6"/>
  <c r="E399" i="6"/>
  <c r="E396" i="6"/>
  <c r="E394" i="6"/>
  <c r="E392" i="6"/>
  <c r="E390" i="6"/>
  <c r="E388" i="6"/>
  <c r="E384" i="6"/>
  <c r="E382" i="6"/>
  <c r="E380" i="6"/>
  <c r="E378" i="6"/>
  <c r="E374" i="6"/>
  <c r="E368" i="6"/>
  <c r="E366" i="6"/>
  <c r="E365" i="6"/>
  <c r="E362" i="6"/>
  <c r="E354" i="6"/>
  <c r="E352" i="6"/>
  <c r="E350" i="6"/>
  <c r="E348" i="6"/>
  <c r="E346" i="6"/>
  <c r="E344" i="6"/>
  <c r="E342" i="6"/>
  <c r="E340" i="6"/>
  <c r="E338" i="6"/>
  <c r="E336" i="6"/>
  <c r="D281" i="6"/>
  <c r="E281" i="6" s="1"/>
  <c r="E364" i="6" l="1"/>
  <c r="E370" i="6"/>
  <c r="E398" i="6"/>
  <c r="E326" i="6"/>
  <c r="E325" i="6"/>
  <c r="E323" i="6"/>
  <c r="E322" i="6"/>
  <c r="E321" i="6"/>
  <c r="E320" i="6"/>
  <c r="E319" i="6"/>
  <c r="E318" i="6"/>
  <c r="E317" i="6"/>
  <c r="E316" i="6"/>
  <c r="E315" i="6"/>
  <c r="D288" i="6"/>
  <c r="E288" i="6" s="1"/>
  <c r="D292" i="6"/>
  <c r="E292" i="6" s="1"/>
  <c r="D290" i="6"/>
  <c r="E290" i="6" s="1"/>
  <c r="D289" i="6"/>
  <c r="E289" i="6" s="1"/>
  <c r="D287" i="6"/>
  <c r="E287" i="6" s="1"/>
  <c r="E277" i="6"/>
  <c r="D286" i="6" l="1"/>
  <c r="D185" i="6"/>
  <c r="E410" i="6" l="1"/>
  <c r="D37" i="7" l="1"/>
  <c r="E37" i="7" s="1"/>
  <c r="D36" i="7"/>
  <c r="E36" i="7" s="1"/>
  <c r="D33" i="7"/>
  <c r="E33" i="7" s="1"/>
  <c r="D32" i="7"/>
  <c r="E32" i="7" s="1"/>
  <c r="D31" i="7"/>
  <c r="E31" i="7" s="1"/>
  <c r="D30" i="7"/>
  <c r="E30" i="7" s="1"/>
  <c r="D29" i="7"/>
  <c r="E29" i="7" s="1"/>
  <c r="D28" i="7"/>
  <c r="E28" i="7" s="1"/>
  <c r="D27" i="7"/>
  <c r="E27" i="7" s="1"/>
  <c r="D26" i="7"/>
  <c r="E26" i="7" s="1"/>
  <c r="D25" i="7"/>
  <c r="E25" i="7" s="1"/>
  <c r="D24" i="7"/>
  <c r="E24" i="7" s="1"/>
  <c r="D23" i="7"/>
  <c r="E23" i="7" s="1"/>
  <c r="D22" i="7"/>
  <c r="E22" i="7" s="1"/>
  <c r="D21" i="7"/>
  <c r="E21" i="7" s="1"/>
  <c r="D20" i="7"/>
  <c r="E20" i="7" s="1"/>
  <c r="D19" i="7"/>
  <c r="E19" i="7" s="1"/>
  <c r="D18" i="7"/>
  <c r="E18" i="7" s="1"/>
  <c r="D17" i="7"/>
  <c r="E17" i="7" s="1"/>
  <c r="D16" i="7"/>
  <c r="E16" i="7" s="1"/>
  <c r="D15" i="7"/>
  <c r="E15" i="7" s="1"/>
  <c r="D14" i="7"/>
  <c r="E14" i="7" s="1"/>
  <c r="D13" i="7"/>
  <c r="E13" i="7" s="1"/>
  <c r="D12" i="7"/>
  <c r="E12" i="7" s="1"/>
  <c r="D11" i="7"/>
  <c r="E11" i="7" s="1"/>
  <c r="D10" i="7"/>
  <c r="E10" i="7" s="1"/>
  <c r="D9" i="7"/>
  <c r="E9" i="7" s="1"/>
  <c r="E35" i="7" l="1"/>
  <c r="D35" i="7"/>
  <c r="E8" i="7"/>
  <c r="D233" i="6"/>
  <c r="E233" i="6" s="1"/>
  <c r="D234" i="6"/>
  <c r="E234" i="6" s="1"/>
  <c r="D231" i="6"/>
  <c r="E231" i="6" s="1"/>
  <c r="D232" i="6"/>
  <c r="E232" i="6" s="1"/>
  <c r="D230" i="6"/>
  <c r="E230" i="6" s="1"/>
  <c r="D229" i="6"/>
  <c r="E229" i="6" s="1"/>
  <c r="D228" i="6"/>
  <c r="E228" i="6" s="1"/>
  <c r="D227" i="6"/>
  <c r="E227" i="6" s="1"/>
  <c r="D267" i="6"/>
  <c r="D266" i="6"/>
  <c r="D265" i="6"/>
  <c r="D264" i="6"/>
  <c r="D263" i="6"/>
  <c r="D261" i="6"/>
  <c r="D260" i="6"/>
  <c r="D259" i="6"/>
  <c r="D258" i="6"/>
  <c r="D257" i="6"/>
  <c r="D256" i="6"/>
  <c r="D255" i="6"/>
  <c r="E360" i="6"/>
  <c r="E359" i="6"/>
  <c r="E357" i="6"/>
  <c r="E298" i="6"/>
  <c r="E296" i="6"/>
  <c r="E297" i="6"/>
  <c r="E295" i="6" l="1"/>
  <c r="E447" i="6"/>
  <c r="E446" i="6" s="1"/>
  <c r="D446" i="6"/>
  <c r="E226" i="6"/>
  <c r="E442" i="6"/>
  <c r="E254" i="6"/>
  <c r="E356" i="6"/>
  <c r="E314" i="6"/>
  <c r="E301" i="6"/>
  <c r="D226" i="6" l="1"/>
  <c r="D219" i="6"/>
  <c r="E219" i="6" s="1"/>
  <c r="D218" i="6"/>
  <c r="E218" i="6" s="1"/>
  <c r="D217" i="6"/>
  <c r="E217" i="6" s="1"/>
  <c r="D216" i="6"/>
  <c r="E216" i="6" s="1"/>
  <c r="D215" i="6"/>
  <c r="E215" i="6" s="1"/>
  <c r="D214" i="6"/>
  <c r="E214" i="6" s="1"/>
  <c r="D213" i="6"/>
  <c r="E213" i="6" s="1"/>
  <c r="D212" i="6"/>
  <c r="E212" i="6" s="1"/>
  <c r="D211" i="6"/>
  <c r="E211" i="6" s="1"/>
  <c r="D210" i="6"/>
  <c r="E210" i="6" s="1"/>
  <c r="D209" i="6"/>
  <c r="E209" i="6" s="1"/>
  <c r="D208" i="6"/>
  <c r="E208" i="6" s="1"/>
  <c r="D207" i="6"/>
  <c r="E207" i="6" s="1"/>
  <c r="D206" i="6"/>
  <c r="E206" i="6" s="1"/>
  <c r="D205" i="6"/>
  <c r="E205" i="6" s="1"/>
  <c r="D204" i="6"/>
  <c r="E204" i="6" s="1"/>
  <c r="D203" i="6"/>
  <c r="E203" i="6" s="1"/>
  <c r="D202" i="6"/>
  <c r="E202" i="6" s="1"/>
  <c r="D201" i="6"/>
  <c r="E201" i="6" s="1"/>
  <c r="D200" i="6"/>
  <c r="E200" i="6" s="1"/>
  <c r="D199" i="6"/>
  <c r="E199" i="6" s="1"/>
  <c r="D198" i="6"/>
  <c r="E198" i="6" s="1"/>
  <c r="D197" i="6"/>
  <c r="E197" i="6" s="1"/>
  <c r="E196" i="6"/>
  <c r="D195" i="6"/>
  <c r="E195" i="6" s="1"/>
  <c r="D194" i="6"/>
  <c r="E194" i="6" s="1"/>
  <c r="D193" i="6"/>
  <c r="E193" i="6" s="1"/>
  <c r="D192" i="6"/>
  <c r="E192" i="6" s="1"/>
  <c r="D191" i="6"/>
  <c r="E191" i="6" s="1"/>
  <c r="D190" i="6"/>
  <c r="E190" i="6" s="1"/>
  <c r="E189" i="6" l="1"/>
  <c r="D189" i="6"/>
  <c r="E155" i="6" l="1"/>
  <c r="E154" i="6"/>
  <c r="E153" i="6"/>
  <c r="E152" i="6"/>
  <c r="E151" i="6"/>
  <c r="E150" i="6"/>
  <c r="E149" i="6"/>
  <c r="E148" i="6"/>
  <c r="E146" i="6"/>
  <c r="E145" i="6"/>
  <c r="E131" i="6" l="1"/>
  <c r="D8" i="6"/>
  <c r="E8" i="6"/>
  <c r="D63" i="7" l="1"/>
  <c r="E63" i="7" s="1"/>
  <c r="D62" i="7"/>
  <c r="E62" i="7" s="1"/>
  <c r="D61" i="7"/>
  <c r="E61" i="7" s="1"/>
  <c r="D60" i="7"/>
  <c r="E60" i="7" s="1"/>
  <c r="D59" i="7"/>
  <c r="E59" i="7" s="1"/>
  <c r="D58" i="7"/>
  <c r="E58" i="7" s="1"/>
  <c r="D57" i="7"/>
  <c r="E57" i="7" s="1"/>
  <c r="D56" i="7"/>
  <c r="E56" i="7" s="1"/>
  <c r="D55" i="7"/>
  <c r="E55" i="7" s="1"/>
  <c r="D54" i="7"/>
  <c r="E54" i="7" s="1"/>
  <c r="D53" i="7"/>
  <c r="E53" i="7" s="1"/>
  <c r="D52" i="7"/>
  <c r="E52" i="7" s="1"/>
  <c r="D51" i="7"/>
  <c r="E51" i="7" s="1"/>
  <c r="D50" i="7"/>
  <c r="D49" i="7"/>
  <c r="E49" i="7" s="1"/>
  <c r="D48" i="7"/>
  <c r="E48" i="7" s="1"/>
  <c r="D47" i="7"/>
  <c r="E47" i="7" s="1"/>
  <c r="D46" i="7"/>
  <c r="E46" i="7" s="1"/>
  <c r="D45" i="7"/>
  <c r="E45" i="7" s="1"/>
  <c r="D44" i="7"/>
  <c r="E44" i="7" s="1"/>
  <c r="D43" i="7"/>
  <c r="E43" i="7" s="1"/>
  <c r="D8" i="7"/>
  <c r="E50" i="7" l="1"/>
  <c r="E42" i="7" s="1"/>
  <c r="D42" i="7"/>
  <c r="D186" i="6" l="1"/>
  <c r="E186" i="6" s="1"/>
  <c r="D184" i="6"/>
  <c r="E184" i="6" s="1"/>
  <c r="D183" i="6"/>
  <c r="E183" i="6" s="1"/>
  <c r="D182" i="6"/>
  <c r="E182" i="6" s="1"/>
  <c r="D181" i="6"/>
  <c r="E181" i="6" s="1"/>
  <c r="D180" i="6"/>
  <c r="E180" i="6" s="1"/>
  <c r="D179" i="6"/>
  <c r="E179" i="6" s="1"/>
  <c r="D177" i="6"/>
  <c r="D176" i="6" l="1"/>
  <c r="E177" i="6"/>
  <c r="D10" i="1"/>
  <c r="E10" i="1" s="1"/>
  <c r="E176" i="6" l="1"/>
  <c r="D22" i="1" l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9" i="1"/>
  <c r="E9" i="1" s="1"/>
  <c r="D8" i="1"/>
  <c r="E8" i="1" s="1"/>
  <c r="D7" i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l="1"/>
  <c r="E37" i="1" s="1"/>
  <c r="D37" i="1"/>
  <c r="D6" i="1"/>
  <c r="E7" i="1"/>
  <c r="E6" i="1" s="1"/>
  <c r="E286" i="6" l="1"/>
  <c r="E278" i="6" l="1"/>
  <c r="E276" i="6" l="1"/>
  <c r="D276" i="6"/>
</calcChain>
</file>

<file path=xl/comments1.xml><?xml version="1.0" encoding="utf-8"?>
<comments xmlns="http://schemas.openxmlformats.org/spreadsheetml/2006/main">
  <authors>
    <author>oanguiano</author>
    <author>IRENE PACHECO</author>
  </authors>
  <commentList>
    <comment ref="A6" authorId="0" shapeId="0">
      <text>
        <r>
          <rPr>
            <b/>
            <sz val="8"/>
            <color indexed="81"/>
            <rFont val="Tahoma"/>
            <family val="2"/>
          </rPr>
          <t>Las claves estan conformadas:
1° dígito refiere a Capítulo COG (2= Mat y Sum, 5 =Bienes muebles, 3= Ser. Grales, 6= Inv. Pub. o sea obra)
2° dígito refiere al Concepto COG conforme al Capítulo, ejemplo 21= Mat. admon...
3° dígito refiere a la partida genérica COG conforme al Capítulo y Concepto, ejemplo 211=Mat y utiles...
4° dígito va a referir a la partida específica COG todo tiene "Cero" ejemplo 2110
Del 5 al 8 dígito corresponde al consecutivo dentro del Capítulo, Concepto y partida genérica.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En los cacos cuando la Clave CUCoP tiene 4 dígitos la descripción corresponde al COG, en los demás casos se refiere al bien, servicio y obra específica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6" authorId="1" shapeId="0">
      <text>
        <r>
          <rPr>
            <b/>
            <sz val="9"/>
            <color indexed="81"/>
            <rFont val="Tahoma"/>
            <family val="2"/>
          </rPr>
          <t>IRENE PACHECO: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CorelDRAW X4" type="6" refreshedVersion="3" background="1">
    <textPr sourceFile="C:\Users\Omar Avitia\Documents\CorelDRAW X4.txt">
      <textFields>
        <textField/>
      </textFields>
    </textPr>
  </connection>
</connections>
</file>

<file path=xl/sharedStrings.xml><?xml version="1.0" encoding="utf-8"?>
<sst xmlns="http://schemas.openxmlformats.org/spreadsheetml/2006/main" count="1556" uniqueCount="509">
  <si>
    <t>MATERIALES UTILES Y EQUIPOS PARA OFICINA</t>
  </si>
  <si>
    <t>Artículo</t>
  </si>
  <si>
    <t>Descripción</t>
  </si>
  <si>
    <t>Unidad Medida Primaria</t>
  </si>
  <si>
    <t>ENERO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</si>
  <si>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</si>
  <si>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</si>
  <si>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</si>
  <si>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</si>
  <si>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</si>
  <si>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</si>
  <si>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</si>
  <si>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</si>
  <si>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</si>
  <si>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</si>
  <si>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</si>
  <si>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PIEZA</t>
  </si>
  <si>
    <t>AGENDA</t>
  </si>
  <si>
    <t>CAJA</t>
  </si>
  <si>
    <t>ARCHIVO MUERTO PLASTICO</t>
  </si>
  <si>
    <t>BROCHE PARA ARCHIVO</t>
  </si>
  <si>
    <t>METRO</t>
  </si>
  <si>
    <t>OFICINA DEL DIRECTOR GENERAL</t>
  </si>
  <si>
    <t>OFICINA DEL COORDINADOR DE AUDITORÍA INTERNA</t>
  </si>
  <si>
    <t>OFICINA DE CONTRALORÍA INTERNA</t>
  </si>
  <si>
    <t>OFICINA DEL COORDINADOR DE COMUNICACIÓN SOCIAL</t>
  </si>
  <si>
    <t>OFICINA DELEGACIÓN GÓMEZ PALACIO</t>
  </si>
  <si>
    <t>OFICINA CASA DEL JUBILADO GÓMEZ PALACIO</t>
  </si>
  <si>
    <t>OFICINA DEL SUBDIRECTOR GENERAL</t>
  </si>
  <si>
    <t>DEPARTAMENTO DE RECURSOS HUMANOS</t>
  </si>
  <si>
    <t>DEPARTAMENTO DE ADQUISICIONES, ARRENDAMIENTOS Y SERVICIOS</t>
  </si>
  <si>
    <t>DEPARTAMENTO DE AFILIACIÓN Y VIGENCIA</t>
  </si>
  <si>
    <t>OFICINA DEL DIRECTOR DE PLANEACIÓN Y FINANZAS</t>
  </si>
  <si>
    <t>DEPARTAMENTO DE PLANEACIÓN Y CONTROL PRESUPUESTAL</t>
  </si>
  <si>
    <t>DEPARTAMENTO DE EGRESOS</t>
  </si>
  <si>
    <t>DEPARTAMENTO DE COBRANZA</t>
  </si>
  <si>
    <t>DEPARTAMENTO DE CAJA GENERAL</t>
  </si>
  <si>
    <t>OFICINA DEL DIRECTOR DE CONTABILIDAD</t>
  </si>
  <si>
    <t>DEPARTAMENTO DE REGISTRO CONTABLE</t>
  </si>
  <si>
    <t>DEPARTAMENTO DE CONTROL CONTABLE</t>
  </si>
  <si>
    <t>DEPARTAMENTO DE INFORMACIÓN CONTABLE</t>
  </si>
  <si>
    <t>OFICINA DEL DIRECTOR DE PENSIONES Y CRÉDITOS</t>
  </si>
  <si>
    <t>DEPARTAMENTO DE PENSIONES Y JUBILACIONES</t>
  </si>
  <si>
    <t>DEPARTAMENTO DE PRESTACIONES ECONÓMICAS</t>
  </si>
  <si>
    <t>DEPARTAMENTO DE PROACER</t>
  </si>
  <si>
    <t>DEPARTAMENTO DE PRESTAMOS HIPOTECARIOS</t>
  </si>
  <si>
    <t>DEPARTAMENTO DE PRESTAMOS PRENDARIOS</t>
  </si>
  <si>
    <t>RESTAURANTE AGAVE</t>
  </si>
  <si>
    <t>CEMENTERIO VALLE DE LOS SABINOS</t>
  </si>
  <si>
    <t>COORDINACIÓN DE VENTA DE LOTES Y SERVICIOS</t>
  </si>
  <si>
    <t>OFICINA DEL DIRECTOR DE INFORMÁTICA</t>
  </si>
  <si>
    <t>OFICINA DEL DIRECTOR JURÍDICO</t>
  </si>
  <si>
    <t>OFICINA SECRETARÍA TÉCNICA</t>
  </si>
  <si>
    <t>OFICINA DEL DIRECTOR ADMINISTRATIVO</t>
  </si>
  <si>
    <t>CARPETA FOLDER T. CARTA CON 100</t>
  </si>
  <si>
    <t>PAQ.</t>
  </si>
  <si>
    <t>CLIP ESTÁNDAR NO. 2 CON 100</t>
  </si>
  <si>
    <t>LIBRETA PROFESIONAL CLASICA</t>
  </si>
  <si>
    <t>LIGA LEON NO. 18</t>
  </si>
  <si>
    <t>MARCADOR NEGRO PUNTA MEDIANA</t>
  </si>
  <si>
    <t>PAPEL HOJA T. CARTA</t>
  </si>
  <si>
    <t>PEGAMENTO BARRA 40 GRS.</t>
  </si>
  <si>
    <t>SOBRE COIN</t>
  </si>
  <si>
    <t>MARCATEXTOS FLUORESCENTES</t>
  </si>
  <si>
    <t>PAPEL ROLLO PARA CALCULADORA</t>
  </si>
  <si>
    <t>GRAPA ESTÁNDAR</t>
  </si>
  <si>
    <t xml:space="preserve">ROLLO PARA IMPRESORA TICKET EPSON M-188D  TMU 2200  03 TANTOS </t>
  </si>
  <si>
    <t>P.U</t>
  </si>
  <si>
    <t>TOTAL ARTICULOS</t>
  </si>
  <si>
    <t>IMPORTE</t>
  </si>
  <si>
    <t>DIRECCION DE PENSIONES DEL ESTADO DE DURANGO</t>
  </si>
  <si>
    <t>AJAX</t>
  </si>
  <si>
    <t>BOTE</t>
  </si>
  <si>
    <t>LITRO</t>
  </si>
  <si>
    <t>CEPILLO PARA BAÑO</t>
  </si>
  <si>
    <t>CLORO</t>
  </si>
  <si>
    <t>ESCOBA DE POPOTE</t>
  </si>
  <si>
    <t>FRANELA</t>
  </si>
  <si>
    <t>GUANTE</t>
  </si>
  <si>
    <t>KG</t>
  </si>
  <si>
    <t>JERGA</t>
  </si>
  <si>
    <t>PAPEL PARA MANOS</t>
  </si>
  <si>
    <t>PINOL</t>
  </si>
  <si>
    <t>RECOGEDOR</t>
  </si>
  <si>
    <t>TRAPEADOR</t>
  </si>
  <si>
    <t>BOLSA PARA BASURA MEDIANA</t>
  </si>
  <si>
    <t>BOLSA PARA BASURA JUMBO</t>
  </si>
  <si>
    <t>ATOMIZADOR</t>
  </si>
  <si>
    <t>FUNDA MOP</t>
  </si>
  <si>
    <t xml:space="preserve">DETERGENTE EN POLVO </t>
  </si>
  <si>
    <t>FIBRA DOBLE VERDE</t>
  </si>
  <si>
    <t>FIBRA DE ALAMBRE</t>
  </si>
  <si>
    <t>FIBRA VERDE</t>
  </si>
  <si>
    <t>PAPEL HIGIENICO SANITARIO</t>
  </si>
  <si>
    <t>AROMATIZANTE BAÑOS</t>
  </si>
  <si>
    <t>REPUESTO</t>
  </si>
  <si>
    <t>FABULOSO</t>
  </si>
  <si>
    <t>MATERIAL DE LIMPIEZA</t>
  </si>
  <si>
    <t xml:space="preserve"> </t>
  </si>
  <si>
    <t>BOLIGRAFO PUNTA MEDIANA</t>
  </si>
  <si>
    <t>DIRECCIÓN DE PENSIONES DEL ESTADO DE DURANGO</t>
  </si>
  <si>
    <t>OFICINAS ADMINISTRATIVAS</t>
  </si>
  <si>
    <t>DESCRIPCIÓN</t>
  </si>
  <si>
    <t>UNIDAD</t>
  </si>
  <si>
    <t>CANTIDAD ESTIMADA</t>
  </si>
  <si>
    <t>MONTO ESTIMADO</t>
  </si>
  <si>
    <t>FEBRERO</t>
  </si>
  <si>
    <t>Materiales y utiles y equipo de oficina</t>
  </si>
  <si>
    <t>PRECIO UNITARIO</t>
  </si>
  <si>
    <t>ARILLO</t>
  </si>
  <si>
    <t>BLOCK DE 08 COLUMNAS</t>
  </si>
  <si>
    <t>BOLIGRAFO PUNTO MEDIANO</t>
  </si>
  <si>
    <t>BOLIGRAFO PUNTO FINO</t>
  </si>
  <si>
    <t>CARPETA DE 03 ARGOLLAS 1"</t>
  </si>
  <si>
    <t>CARPETA DE 03 ARGOLLAS 2"</t>
  </si>
  <si>
    <t>CARPETA DE 03 ARGOLLAS 3"</t>
  </si>
  <si>
    <t>CARPETA FOLDER T. OFICIO CON 100</t>
  </si>
  <si>
    <t>CARPETA CON BROCHE BACO</t>
  </si>
  <si>
    <t>CARPETA LEFORTH REGISTRADOR T. CARTA</t>
  </si>
  <si>
    <t>CARPETA LEFORTH REGISTRADOR T. OFICIO</t>
  </si>
  <si>
    <t>CARTULINA CON 100</t>
  </si>
  <si>
    <t>CESTO PARA BASURA CHICO</t>
  </si>
  <si>
    <t>CHAROLA PAPELERA DOS COMPARTIMENTOS</t>
  </si>
  <si>
    <t>CHINCHILLAS</t>
  </si>
  <si>
    <t>CINTA ADHESIVA DIUREX 18X65</t>
  </si>
  <si>
    <t>CINTA CANELA 48X50</t>
  </si>
  <si>
    <t>CINTA MASKING TAPE 24X50</t>
  </si>
  <si>
    <t>CINTA CORRECTORA</t>
  </si>
  <si>
    <t>CINTA PARA MAQUINA</t>
  </si>
  <si>
    <t>CLIPS GIGANTE CON 12 NO. 1</t>
  </si>
  <si>
    <t>CLIP GIGANTE CON 50  NO. 2</t>
  </si>
  <si>
    <t xml:space="preserve">CLIP STANDAR  NO. 1 CON 100 </t>
  </si>
  <si>
    <t xml:space="preserve">CLIP JUMBO  /100 </t>
  </si>
  <si>
    <t>COJIN PARA SELLO</t>
  </si>
  <si>
    <t>CORRECTOR LIQUIDO</t>
  </si>
  <si>
    <t>CUADERNO TIPO FRANCES  PASTA DURA</t>
  </si>
  <si>
    <t>CUADERNO TIPO FRANCES ECONOMICO</t>
  </si>
  <si>
    <t>CUADERNO TAQUIGRAFIA CORTO</t>
  </si>
  <si>
    <t>CUTER</t>
  </si>
  <si>
    <t>DEDAL</t>
  </si>
  <si>
    <t>DESPACHADOR DE DIUREX UNIVERSAL</t>
  </si>
  <si>
    <t>DIRECTORIO</t>
  </si>
  <si>
    <t>ETIQUETA ADHESIVA FILE TUK</t>
  </si>
  <si>
    <t>FACSIMIL</t>
  </si>
  <si>
    <t>FOLIADOR 06 DIGITOS</t>
  </si>
  <si>
    <t>GOMA DE MIGAJON</t>
  </si>
  <si>
    <t>PAQUETE</t>
  </si>
  <si>
    <t xml:space="preserve">GOMA </t>
  </si>
  <si>
    <t>GRAPADORA PILOT 400</t>
  </si>
  <si>
    <t>GRAPADORA DE ALTO RENDIMIENTO</t>
  </si>
  <si>
    <t>GRAPADORA DE GOLPE PILOT</t>
  </si>
  <si>
    <t>GUIA PARA ARCHIVO CARTA</t>
  </si>
  <si>
    <t>GUIA DE ARCHIVO OFICIO</t>
  </si>
  <si>
    <t>LAPICERA ECONOMICA</t>
  </si>
  <si>
    <t>LAPIZ</t>
  </si>
  <si>
    <t>LIBRO DE REGISTRO 12 COL. 96 HOJAS</t>
  </si>
  <si>
    <t>LIBRO DE REGISTRO 24 COL. 96  HOJAS</t>
  </si>
  <si>
    <t>LIBRO DE REGISTRO DE ACTAS 144 HOJAS</t>
  </si>
  <si>
    <t xml:space="preserve">LIGA LEON NO. 10 </t>
  </si>
  <si>
    <t>MARCADOR PERMANENTE PUNTA GRUESA</t>
  </si>
  <si>
    <t>MACADOR ACUACOLOR CON 12</t>
  </si>
  <si>
    <t xml:space="preserve">CAJA </t>
  </si>
  <si>
    <t>MARCADOR  PARA PINTARRON CON 4</t>
  </si>
  <si>
    <t>MARCADOR PUNTO FINO</t>
  </si>
  <si>
    <t>MICAS PARA CREDENCIAL 10X14 PAQ. CON 100</t>
  </si>
  <si>
    <t>ORGANIZADOR DE ESCRITORIO GIRATORIO</t>
  </si>
  <si>
    <t>PAPEL HOJA T. OFICIO</t>
  </si>
  <si>
    <t>PAPEL CARBON CARTA CON 100</t>
  </si>
  <si>
    <t>PAPEL OPALINA T. CARTA CON 100</t>
  </si>
  <si>
    <t>PAPEL CARTULINA OPALINA T. CARTA CON 100</t>
  </si>
  <si>
    <t>PAPEL CARTULINA OPALINA T. OFICIO CON 100</t>
  </si>
  <si>
    <t>PAGARE CON 25</t>
  </si>
  <si>
    <t>PASTA PARA ENGARGOLAR CON 25</t>
  </si>
  <si>
    <t>PEGAMENTO BARRA 10 GRS.</t>
  </si>
  <si>
    <t>PERFORADORA</t>
  </si>
  <si>
    <t>PLUMIN EJECUTIVO</t>
  </si>
  <si>
    <t>PLUMIN LINEA ECONOMICA</t>
  </si>
  <si>
    <t>PLUMON</t>
  </si>
  <si>
    <t>PORTA CLIPS</t>
  </si>
  <si>
    <t>PORTA GAFETE CON BROCHE</t>
  </si>
  <si>
    <t xml:space="preserve">POST IT CUBO PASTEL ECONOMICO </t>
  </si>
  <si>
    <t>PROTECTOR DE HOJA  T. CARTA</t>
  </si>
  <si>
    <t>PUNTILLAS 0.5 MM</t>
  </si>
  <si>
    <t>QUITAGRAPAS</t>
  </si>
  <si>
    <t>REGLA DE ALUMINIO</t>
  </si>
  <si>
    <t>SACAPUNTAS ELECTRICO</t>
  </si>
  <si>
    <t>SACAPUNTAS ESCOLAR METALICO</t>
  </si>
  <si>
    <t>SELLO AUTOMATICO</t>
  </si>
  <si>
    <t>CUBO</t>
  </si>
  <si>
    <t>SEPARADOR DE COLORES INDICE</t>
  </si>
  <si>
    <t>SEPARADOR CARTA  COLORES 08 PZAS</t>
  </si>
  <si>
    <t>TUBO</t>
  </si>
  <si>
    <t>SEPARADOR CARTA COLORES 12 PZAS</t>
  </si>
  <si>
    <t>SOBRE T. CARTA BLANCO</t>
  </si>
  <si>
    <t>SOBRE T. OFICIO BLANCO</t>
  </si>
  <si>
    <t>SOBRE BOLSA TAMAÑO CARTA 23X30</t>
  </si>
  <si>
    <t>SOBRE BOLSA OFICIO 24X34</t>
  </si>
  <si>
    <t>SOBRE BOLSA MINISTRO 30.5X30</t>
  </si>
  <si>
    <t>SOBRE BOLSA RADIOGRAFIA</t>
  </si>
  <si>
    <t>TABLA SUJETADORA DE PAPEL CARTA</t>
  </si>
  <si>
    <t>TARJETA 3X5 BLANCA PAQ. CON 100</t>
  </si>
  <si>
    <t>TARJETA 4X6 BLANCA  PAQ. CON 100</t>
  </si>
  <si>
    <t>TARJETA 5X8 BLANCA PAQ. 100</t>
  </si>
  <si>
    <t>TIJERAS COSTURERA ECONOM</t>
  </si>
  <si>
    <t>TIJERAS BARRILITO</t>
  </si>
  <si>
    <t>ENTINTADOR</t>
  </si>
  <si>
    <t>RAFIA</t>
  </si>
  <si>
    <t>PIZARRON 120X90</t>
  </si>
  <si>
    <t>PIZARRON DE CORCHO 120X90</t>
  </si>
  <si>
    <t>SUJETADORES PINZA NO. 3</t>
  </si>
  <si>
    <t xml:space="preserve">PAQ. </t>
  </si>
  <si>
    <t>PAPEL DE  9 1/2X11" DE 4 TANTOS</t>
  </si>
  <si>
    <t>PAPEL DE 9 1/2X11" DE DOS TANTOS BLANCO</t>
  </si>
  <si>
    <t>PAPEL DE 9 1/2X11" DE UN TANTO BLANCO</t>
  </si>
  <si>
    <t>ROLLO PARA IMPRESORA DE TICKET EPSON  M119 D 01 TANTO</t>
  </si>
  <si>
    <t>Materiales utiles y equipos de la tecnología y la información</t>
  </si>
  <si>
    <t>51214001</t>
  </si>
  <si>
    <t>AIRE COMPRIMIDO</t>
  </si>
  <si>
    <t>CARTUCHO   HP 122 NEGRO</t>
  </si>
  <si>
    <t>CARTUCHO  HP 122 COLOR</t>
  </si>
  <si>
    <t>CARTUCHO COLOR HP DESKJETD 1360 No. 22</t>
  </si>
  <si>
    <t>CARTUCHO DE COLOR HP 675</t>
  </si>
  <si>
    <t>CINTA P/IMPRESORA EPSON FX890-892</t>
  </si>
  <si>
    <t xml:space="preserve">CINTA PARA IMPRESORA DE TICKET EPSON LQ 2180 </t>
  </si>
  <si>
    <t>RECARGA DE CARTUCHO PARA COPIADORAS (PRESUPUESTAR 01 TODAS LAS AREAS)</t>
  </si>
  <si>
    <t>TAPETE PARA MOUSE ECONOMICO</t>
  </si>
  <si>
    <t>TONER HP A 12A  PARA MULTIFUNCIONAL 3050 COMP</t>
  </si>
  <si>
    <t>TONER HP LASER JET P3015 CE255A COMP</t>
  </si>
  <si>
    <t>TONER KATUN CE 278A COMP</t>
  </si>
  <si>
    <t>TONER PARA IMPRESORA CE505 COMPTIBLE</t>
  </si>
  <si>
    <t>TONER PARA IMPRESORA HP LASER JET 11A</t>
  </si>
  <si>
    <t>TONER SAMSUNG ML 1640/2240 (108) NEGRO</t>
  </si>
  <si>
    <t>TONER SAMSUNG ML 3405 MLT D101</t>
  </si>
  <si>
    <t>TONER PARA MULTIFUNCIONAL SAMSUNG SCX-4623F D105L</t>
  </si>
  <si>
    <t>TONER GRANDE LASER JET HP 42A P/IMPR HP Q5942A</t>
  </si>
  <si>
    <t>FORMATO DE CONTRARECIBO</t>
  </si>
  <si>
    <t>BLOCK</t>
  </si>
  <si>
    <t>FORMATOS CEDULA DE AFILIACION ESTATAL</t>
  </si>
  <si>
    <t>FORMATOS PLIEGO TESTAMENTARIO ESTATAL</t>
  </si>
  <si>
    <t>FORMATO DE AYUDA POR FALLECIMIENTO</t>
  </si>
  <si>
    <t>MILLAR</t>
  </si>
  <si>
    <t>FORMATO DE NOTIFICACIÓN TELEFONICA</t>
  </si>
  <si>
    <t>FORMATOS DE PAGO EN CAJA</t>
  </si>
  <si>
    <t>FORMATO DE RECIBO DE NOMINA</t>
  </si>
  <si>
    <t>FORMATO DE CHEQUE</t>
  </si>
  <si>
    <t>LOTE</t>
  </si>
  <si>
    <t>HOJA MEMBRETADA</t>
  </si>
  <si>
    <t>Material de limpieza</t>
  </si>
  <si>
    <t>51216001</t>
  </si>
  <si>
    <t>AROMATIZANTE EN AEROSOL</t>
  </si>
  <si>
    <t>CESTO</t>
  </si>
  <si>
    <t>BLANCOL</t>
  </si>
  <si>
    <t>CLORALEX</t>
  </si>
  <si>
    <t>CUBETA INDUSTRIAL</t>
  </si>
  <si>
    <t xml:space="preserve">DESODORANTE MAQUIAROMA </t>
  </si>
  <si>
    <t>FIBRA</t>
  </si>
  <si>
    <t>PAPEL HIGIENICO</t>
  </si>
  <si>
    <t>TAPETE PARA  MINGITORIO C/PASTILLA</t>
  </si>
  <si>
    <t>SARRICIDA</t>
  </si>
  <si>
    <t>AROMATIZANTE LIQUIDO</t>
  </si>
  <si>
    <t>LTO.</t>
  </si>
  <si>
    <t>ABRILLANTADOR TRATASILIC</t>
  </si>
  <si>
    <t>LTS</t>
  </si>
  <si>
    <t>DESTAPACAÑOS</t>
  </si>
  <si>
    <t>DESENGRASANTE HG-250</t>
  </si>
  <si>
    <t>JABON LIQUIDO PARA MANOS DERMOGELL</t>
  </si>
  <si>
    <t>BOLSA PARA BASURA CHICA</t>
  </si>
  <si>
    <t>PASTILLA WC</t>
  </si>
  <si>
    <t>TRAPEON</t>
  </si>
  <si>
    <t>SERVICIO</t>
  </si>
  <si>
    <t xml:space="preserve"> ALIMENTACION DE PERSONAS</t>
  </si>
  <si>
    <t>GARRAFON DE AGUA DE 19 LTS.</t>
  </si>
  <si>
    <t>CEMENTO Y PRODUCTOS DE CONCRETO</t>
  </si>
  <si>
    <t>JUEGO</t>
  </si>
  <si>
    <t>CAL, YESO Y PRODUCTOS DE YESO</t>
  </si>
  <si>
    <t>MADERA Y PRODUCTOS DE MADERA</t>
  </si>
  <si>
    <t>VIDRIO Y PRODUCTOS DE VIDRIO</t>
  </si>
  <si>
    <t>MATERIAL ELECTRICO Y ELECTRONICO</t>
  </si>
  <si>
    <t>ARTICULOS METALICOS PARA LA CONSTRUCCION</t>
  </si>
  <si>
    <t>MATERIALES COMPLEMENTARIOS</t>
  </si>
  <si>
    <t>OTROS MATERIALES Y ARTICULOS DE CONSTRUCCION Y REPARACION</t>
  </si>
  <si>
    <t>COMBUSTIBLES</t>
  </si>
  <si>
    <t>ADQUISICIONES SERV Y ARRENDAMIENTOS VEHICULOS OFICIALES</t>
  </si>
  <si>
    <t>LITROS</t>
  </si>
  <si>
    <t>GESTION PARA COBRANZA</t>
  </si>
  <si>
    <t>GESTION DE CONTRALORIA INTERNA</t>
  </si>
  <si>
    <t>GESTION DE LA DELEGACION GOMEZ PALACIO</t>
  </si>
  <si>
    <t>GESTION DE FINANZAS</t>
  </si>
  <si>
    <t>GESTION DE DIRECCION ADMVA.</t>
  </si>
  <si>
    <t>GESTION DE DIRECION GENERAL</t>
  </si>
  <si>
    <t>GESTION DE DIRECCION INFORMATICA</t>
  </si>
  <si>
    <t>GESTION JURIDICA</t>
  </si>
  <si>
    <t>GESTION DE PENSIONES Y JUBILACIONES</t>
  </si>
  <si>
    <t>GESTION DE CONTROL PRESUPUESTAL</t>
  </si>
  <si>
    <t>GESTION DE RECURSOS HUMANOS.</t>
  </si>
  <si>
    <t>PRENDAS DE SEGURIDAD Y PROTECCION PERSONAL</t>
  </si>
  <si>
    <t xml:space="preserve"> HERRAMIENTAS MENORES</t>
  </si>
  <si>
    <t>REFACCIONES Y ACCESORIOS MENORES DE EDIFICIOS</t>
  </si>
  <si>
    <t>CESPOL PARA LAVABO</t>
  </si>
  <si>
    <t>REFACCIONES Y ACCESORIOS MENORES DE MOBILIARIO Y EQUIPO DE ADMINISTRACION EDUCACIONAL Y RECREATIVO</t>
  </si>
  <si>
    <t xml:space="preserve"> TAMBOR DE COPIADORA</t>
  </si>
  <si>
    <t>REFACCIONES Y ACCESORIOS MENORES DE EQUIPO DE COMPUTO Y TECNOLOGIAS DE LA INFORMACION</t>
  </si>
  <si>
    <t>REFACCIONES Y ACCESORIOS MENORES DE EQUIPO DE TRANSPORTE</t>
  </si>
  <si>
    <t>JUEGO DE BUJIAS</t>
  </si>
  <si>
    <t>FILTRO DE ACEITE</t>
  </si>
  <si>
    <t>FILTRO DE AIRE</t>
  </si>
  <si>
    <t>FILTRO DE GASOLINA</t>
  </si>
  <si>
    <t>BALATAS DELANTERAS</t>
  </si>
  <si>
    <t>MODULO DE SISTEMA DE LUCES</t>
  </si>
  <si>
    <t>BANDA DE TIEMPO</t>
  </si>
  <si>
    <t>BOMBA DE AGUA</t>
  </si>
  <si>
    <t>POLEA TENSORA</t>
  </si>
  <si>
    <t>BANDA DE ALTERNADOR</t>
  </si>
  <si>
    <t>BOMBA DE ACEITE</t>
  </si>
  <si>
    <t>KIT DEL TIEMPO</t>
  </si>
  <si>
    <t>REFACCIONES Y ACCESORIOS MENORES DE MAQUINARIA Y OTROS EQUIPOS</t>
  </si>
  <si>
    <t>REFACCIONES Y ACCESORIOS MENORES DE OTROS BIENES MUEBLES</t>
  </si>
  <si>
    <t>ENERGIA ELECTRICA</t>
  </si>
  <si>
    <t>TELEFONIA TRADICIONAL</t>
  </si>
  <si>
    <t>TELEFONIA CELULAR</t>
  </si>
  <si>
    <t>SERVICIOS DE ACCESO DE INTERNET REDES Y PROCESAMIENTO DE INFORMACION</t>
  </si>
  <si>
    <t>SERVICIO POSTAL</t>
  </si>
  <si>
    <t>ARRENDAMIENTO DE ESTACIONAMIENTO PARA VEHICULOS</t>
  </si>
  <si>
    <t>SERVICIOS LEGALES DE CONTABILIDAD AUDITORIA Y RELACIONADOS</t>
  </si>
  <si>
    <t>TIMBRADO DE NOMINA</t>
  </si>
  <si>
    <t>VALUACION ACTUARIAL</t>
  </si>
  <si>
    <t>AUDITORIA EXTERNA</t>
  </si>
  <si>
    <t>OTROS SERVICIOS RELACIONADOS</t>
  </si>
  <si>
    <t>SERVICIOS DE CAPACITACION</t>
  </si>
  <si>
    <t>SERVICIOS DE APOYO ADMINISTRATIVO, TRADUCCION, FOTOCOPIADO E IMPRESION</t>
  </si>
  <si>
    <t xml:space="preserve"> ENCUADERNACION DE JUEGOS DE LIBROS DE ESTADOS FINANCIEROS</t>
  </si>
  <si>
    <t>OTROS SERVICIOS DE APOYO ADMINISTRATIVO</t>
  </si>
  <si>
    <t>SERVICIOS FINANCIEROS Y BANCARIOS</t>
  </si>
  <si>
    <t>SEGURO DE BIENES PATRIMONIALES</t>
  </si>
  <si>
    <t>POLIZAS DE SEGURO DE VEHICULOS OFICIALES</t>
  </si>
  <si>
    <t>POLIZA DE SEGURO DE EDIFICIOS</t>
  </si>
  <si>
    <t>FLETES Y MANIOBRAS</t>
  </si>
  <si>
    <t>CONSERVACION Y MANTENIMIENTO MENOR DE INMUEBLES</t>
  </si>
  <si>
    <t>INSTALACION, REPARACION Y MANTENIMIENTO DE MOBILIARIO Y EQUIPO DE ADMINISTRACION</t>
  </si>
  <si>
    <t>INSTALACION, REPARACION Y MANTENIMIENTO DE EQUIPO DE COMPUTO Y TECNOLOGIA DE LA INFORMACION</t>
  </si>
  <si>
    <t>REPARACION Y MANTENIMIENTO DE EQUIPO DE TRANSPORTE</t>
  </si>
  <si>
    <t>INSTALACION, REPARACION Y MANTENIMIENTO DE MAQUINARIA OTROS EQUIPOS Y HERRAMIENTA</t>
  </si>
  <si>
    <t>SERVICIO DE JARDINERIA Y FUMIGACIONES</t>
  </si>
  <si>
    <t>PASAJES AEREOS NACIONALES</t>
  </si>
  <si>
    <t>PASAJES TERRESTRES</t>
  </si>
  <si>
    <t>CUOTAS Y PEAJES</t>
  </si>
  <si>
    <t>VIATICOS EN EL PAIS</t>
  </si>
  <si>
    <t>GASTOS DE ORDEN SOCIAL Y CULTURAL</t>
  </si>
  <si>
    <t xml:space="preserve">EVENTO DEL DIA DEL MAESTRO JUBILADOS EN GOMEZ PALACIO. </t>
  </si>
  <si>
    <t>BANQUETE PARA EVENTO DIA DEL MAESTRO JUBILADOS DE LA SECC. 44 EN DURANGO</t>
  </si>
  <si>
    <t>BANQUETE ANIVERSARIO DE TRES PODERES.</t>
  </si>
  <si>
    <t>BANQUETE NAVIDEÑO JUBILADOS EN GOMEZ PALACIO.</t>
  </si>
  <si>
    <t>BANQUETE NAVIDEÑO JUBILADOS TRES PODERES DURANGO</t>
  </si>
  <si>
    <t>BANQUETE NAVIDEÑO JUBILADOS SECC. 44 DURANGO</t>
  </si>
  <si>
    <t>OTROS EVENTOS EN CASA DE JUBILADOS DE GOMEZ PALACIO.</t>
  </si>
  <si>
    <t>PAGO POR CURSO A MAESTROS JUBILADOS.</t>
  </si>
  <si>
    <t>GASTOS DE REPRESENTACION</t>
  </si>
  <si>
    <t>IMPUESTOS Y DERECHOS</t>
  </si>
  <si>
    <t>PAGO DE REFRENDO DE VEHICULOS OFICIALES</t>
  </si>
  <si>
    <t>PREDIAL DE GOMEZ PALACIO.</t>
  </si>
  <si>
    <t xml:space="preserve">OTROS IMPUESTOS </t>
  </si>
  <si>
    <t>PENAS MULTAS ACCESORIOS Y ACTUALIZACIONES</t>
  </si>
  <si>
    <t>OTROS IMPUESTOS DERIVADOS DE UNA RELACIÓN LABORAL</t>
  </si>
  <si>
    <t>OTROS SERVICIOS GENERALES</t>
  </si>
  <si>
    <t>MOBILIARIO Y EQUIPO DE ADMINISTRACIÓN.</t>
  </si>
  <si>
    <t>EQUIPO DE COMPUTO</t>
  </si>
  <si>
    <t>SOFTWARE</t>
  </si>
  <si>
    <t>LICENCIAS COMERCIALES</t>
  </si>
  <si>
    <t>ADMINISTRACION DEL VELATORIO Y CEMENTERIO VALLE DE LOS SABINOS</t>
  </si>
  <si>
    <t>CUENTA</t>
  </si>
  <si>
    <t>CINTA CANELA</t>
  </si>
  <si>
    <t>LAPIZ ADHESIVO 40 GR.S</t>
  </si>
  <si>
    <t>PAPEL DE 4 TANTOS</t>
  </si>
  <si>
    <t>PAPEL DE 9 1/2X11" DE DOS TANTOS BALNCO</t>
  </si>
  <si>
    <t>ROLLOS PARA IMPRSORA DE TICKET</t>
  </si>
  <si>
    <t>TONER HP 055A</t>
  </si>
  <si>
    <t>RECARGA DE TONER SAMSUNG 4521</t>
  </si>
  <si>
    <t>PZA</t>
  </si>
  <si>
    <t>Material impreso e informacion digital</t>
  </si>
  <si>
    <t>TITULO DE PROPIEDAD A PERPETUIDAD A 04 TINTAS</t>
  </si>
  <si>
    <t>PAPEL HIGIENICO (DESPACHADOR GALBA)</t>
  </si>
  <si>
    <t>PAPEL PARA MANOS GALBA</t>
  </si>
  <si>
    <t>GALON</t>
  </si>
  <si>
    <t>JABON LIQUIDO PARA DESPACHADOR DERMOGEL</t>
  </si>
  <si>
    <t>MULTIUSOS</t>
  </si>
  <si>
    <t>CONTROL DE OLORES DC 321 BLANCO</t>
  </si>
  <si>
    <t xml:space="preserve">LLANTAS </t>
  </si>
  <si>
    <t>CAFÉ PARA SERVICIO DE CAFETERIA EN CAPACITACION</t>
  </si>
  <si>
    <t>AZUCAR PARA SERVICIOS DE CAFETERIA EN CAPACITACION</t>
  </si>
  <si>
    <t>CREMA SERVICIOS DE CAFETERIA EN CAPACITACION</t>
  </si>
  <si>
    <t>DESECHABLES</t>
  </si>
  <si>
    <t>COFFE BREAK PARA EVENTOS ESPECIALES</t>
  </si>
  <si>
    <t xml:space="preserve"> SERVICIO DE AGUA</t>
  </si>
  <si>
    <t>SERVICIO DE GAS</t>
  </si>
  <si>
    <t>PREDIAL OFICINAS</t>
  </si>
  <si>
    <t>MANGUERA COFLEX PARA LAVABO</t>
  </si>
  <si>
    <t>EMBOLO FLUX REGULABLE2.00</t>
  </si>
  <si>
    <t>REPUESTO PARA FLUXOMETRO MANIJA/PEDAL</t>
  </si>
  <si>
    <t>CARTUCHO.SV-348 ECON CIERR AUT TV-120 CR.HELVEX</t>
  </si>
  <si>
    <t>ADAPTADORES</t>
  </si>
  <si>
    <t>FUENTE DE PODER</t>
  </si>
  <si>
    <t>EXTENSION</t>
  </si>
  <si>
    <t>TAMBOR</t>
  </si>
  <si>
    <t>MULTICONTACTO</t>
  </si>
  <si>
    <t>CILINDRO PARA IMPRESORA O COPIADORA</t>
  </si>
  <si>
    <t>NOBREAK</t>
  </si>
  <si>
    <t>BOLSA</t>
  </si>
  <si>
    <t>GALLETAS SERVICIO DE CAFETERIA EN CAPACITACIÓN</t>
  </si>
  <si>
    <t>BOMBA DE GASOLINA</t>
  </si>
  <si>
    <t>GATO HIDRAULICO</t>
  </si>
  <si>
    <t>DONATIVOS A INSTITUCIONES  SIN FINES DE LUCRO</t>
  </si>
  <si>
    <t>MEDICINAS Y PRODUCTOS FARMACEUTICOS</t>
  </si>
  <si>
    <t>SERVICIOS DE VIGILANCIA</t>
  </si>
  <si>
    <t>SERVICIOS DE LIMPIEZA Y MANEJO DE DESECHOS</t>
  </si>
  <si>
    <t>OTROS MUEBLES</t>
  </si>
  <si>
    <t xml:space="preserve">MEMORIA USB </t>
  </si>
  <si>
    <t>TECLADO PARA COMPUTADORA</t>
  </si>
  <si>
    <t>VOLTIMETRO DIGITAL</t>
  </si>
  <si>
    <t>ETIQUETAS PARA ACTIVOS</t>
  </si>
  <si>
    <t>.</t>
  </si>
  <si>
    <t>MULTIUSOS LIQUIDO</t>
  </si>
  <si>
    <t>CINTA P/IMPRESORA DE TICKET (ERC-38B)</t>
  </si>
  <si>
    <t>MATS, UTILES Y EQUIPO DE LAS TECNOLOGIA DE LA INFORMACION</t>
  </si>
  <si>
    <t>RESTAURANT AGAVE (Durango y Gómez)</t>
  </si>
  <si>
    <t>ARCHIVEROS</t>
  </si>
  <si>
    <t>SILLAS Y ESCRITORIOS</t>
  </si>
  <si>
    <t>ESTANTERIA</t>
  </si>
  <si>
    <t>TAPIZADO DE SILLAS Y SILLONES</t>
  </si>
  <si>
    <t>REFACCIONES PARA MOBILIARIO EN GENERAL</t>
  </si>
  <si>
    <t>TINTA TRICOLOR  HP664 (IMPRESORA HP1115) CARTUCHO 664 XL ORIGINAL</t>
  </si>
  <si>
    <t>TINTA BLACK HP664 (IMPRESORA HP1115) CARTUCHO 664 XL ORIGINAL</t>
  </si>
  <si>
    <t>TORRE CON 100 CD</t>
  </si>
  <si>
    <t xml:space="preserve">TORRE CON 50 DVD </t>
  </si>
  <si>
    <t>TONER PARA IMPRESORA  LASER JET ENTERPRISE M 506 CF287A</t>
  </si>
  <si>
    <t>CINTA  DE COLOR 6 PANELES EVOLIS R-3314 IMPRESORA EVOLIS (7883)</t>
  </si>
  <si>
    <t>CINTA HOLOGRAMA EVOLIS</t>
  </si>
  <si>
    <t>TARJETAS  PVC</t>
  </si>
  <si>
    <t>GOMAS PARA ESCANER C/12 PZAS CAT1484864 (KODAK)</t>
  </si>
  <si>
    <t>KIT DE MANTENIMIENTO ULTRA CLEAANING P/N A5011IMPRESORA EVOLIS (7883)</t>
  </si>
  <si>
    <t>PLUGS MODULARES RJ45 CAT5E</t>
  </si>
  <si>
    <t>GRASA DISIPADORA DE CALOR</t>
  </si>
  <si>
    <t xml:space="preserve">LIMPIADOR PARA TARJETAS ELECTRÓNICAS </t>
  </si>
  <si>
    <t xml:space="preserve">ALIMENTOS PREPARADOS PARA PERSONAL </t>
  </si>
  <si>
    <t>MATERIALES PARA EL REGISTRO E IDENTIFICACION DE BIENES Y PERSONAS</t>
  </si>
  <si>
    <t>UTENSILIOS PARA EL SERVICIO DE ALIMENTACION</t>
  </si>
  <si>
    <t>VESTUARIO Y UNIFORMES</t>
  </si>
  <si>
    <t>ARRENDAMIENTO DE EQUIPO DE ADMINISTRACION</t>
  </si>
  <si>
    <t>SERVICIOS DE CONSULTORIA ADMINISTRATIVA, PROCESOS, TECNICA Y EN TECNOLOGIAS DE LA INFORMACION</t>
  </si>
  <si>
    <t>MATERIALES, UTILES Y EQUIPOS DE LA TECNOLOGÍA Y LA INFORMACIÓN</t>
  </si>
  <si>
    <t>JGO DE DESARMADORES</t>
  </si>
  <si>
    <t>BROCAS PARA METAL</t>
  </si>
  <si>
    <t>TIJERAS PARA CORTE DE LAMINA Y/O TABLAROCA</t>
  </si>
  <si>
    <t>TONER PARA IMPRESORA 120</t>
  </si>
  <si>
    <t>FORMATO INFORME DE CAJA</t>
  </si>
  <si>
    <t>FORMATO HOJA CONSUMO</t>
  </si>
  <si>
    <t>REPORTE DE VENTAS Y DEPOSITOS</t>
  </si>
  <si>
    <t>TONER PARA SAMSUNG 2885</t>
  </si>
  <si>
    <t xml:space="preserve">TONER PARA CANON 120 </t>
  </si>
  <si>
    <t>PROGRAMA ANUAL DE ADQUISICONES ARRENDAMIENTOS Y SERVICIOS 2021</t>
  </si>
  <si>
    <t>PROGRAMA ANUAL DE ADQUISICIONES 2021</t>
  </si>
  <si>
    <t>PROGRAMA ANUAL DE ADQUISICIONES  2021</t>
  </si>
  <si>
    <t>GESTION DE SUB DIRECCION</t>
  </si>
  <si>
    <t>PRODUCTOS MINERALES NO METALICOS</t>
  </si>
  <si>
    <t>MATERIALES Y UTILES DE IMPRESION Y REPRODUCCION</t>
  </si>
  <si>
    <t>MATERIAL IMPRESO E INFORMACIÓN DIGITAL</t>
  </si>
  <si>
    <t>MATERIALES, UTILES Y EQUIPO DE OFICINA</t>
  </si>
  <si>
    <t xml:space="preserve">SPRAY SANITIZANTE </t>
  </si>
  <si>
    <t>GEL ANTIBACTERIAL</t>
  </si>
  <si>
    <t>SALES CUATERNARIAS</t>
  </si>
  <si>
    <t>CUBREBOCAS</t>
  </si>
  <si>
    <t>GUANTE LATEX</t>
  </si>
  <si>
    <t xml:space="preserve">CARETA </t>
  </si>
  <si>
    <t>ESMERILADORA MAKITA</t>
  </si>
  <si>
    <t xml:space="preserve">JUEGO DE LLAVES ESPAÑOLAS </t>
  </si>
  <si>
    <t>CHAPA PARA PUERTA INTERIOR</t>
  </si>
  <si>
    <t>REFACCIONES PARA COPIADORA</t>
  </si>
  <si>
    <t xml:space="preserve">FAROS </t>
  </si>
  <si>
    <t>FOCO DIVERSOS PARA CALAVERAS</t>
  </si>
  <si>
    <t>SENSORES DIVERSOS</t>
  </si>
  <si>
    <t>I N V E R S I O N E S</t>
  </si>
  <si>
    <t>JGO DE SACABOCADOS</t>
  </si>
  <si>
    <t>RECONOCIMIENTO FACIAL SUPERVIVENCIA</t>
  </si>
  <si>
    <t>LICENCIAS PARA VENTAS DE VINOS Y LICORES</t>
  </si>
  <si>
    <t>COMPUTADORA DE ESCRITORIO</t>
  </si>
  <si>
    <t>COMPUTADORA PORTATIL</t>
  </si>
  <si>
    <t>IMPRESORA LASER</t>
  </si>
  <si>
    <t>IMPRESORA LASER DE ALTO RENDIMIENTO</t>
  </si>
  <si>
    <t>IMPRESORA MULTIFUNCIONAL LASER</t>
  </si>
  <si>
    <t>IMPRESORA MATRIZ DE PUNTO</t>
  </si>
  <si>
    <t>IMPRESORA DE TICKETS</t>
  </si>
  <si>
    <t>IMPRESORA DE ETIQUETAS</t>
  </si>
  <si>
    <t>ESCANER</t>
  </si>
  <si>
    <t>PROYECTOR</t>
  </si>
  <si>
    <t>ESCANER QR</t>
  </si>
  <si>
    <t>EQUIPO PARA RECONOCIMIENTO FACIAL  PARA SUPERVIVENCIA</t>
  </si>
  <si>
    <t>PILA PARA TARJETA MADRE 3V 20.32</t>
  </si>
  <si>
    <t>SOBRE PARA CD</t>
  </si>
  <si>
    <t>TARJETA USB INALAMBRICA</t>
  </si>
  <si>
    <t>DISCO ESTADO SOLIDO SATA 120 GB</t>
  </si>
  <si>
    <t>DISCO ESTADO SOLIDO SATA  240 GB</t>
  </si>
  <si>
    <t>CANALETA DE PLASTICO 4 MTS</t>
  </si>
  <si>
    <t>BOBINA DE CABLE UTP (CABLE DE RED)</t>
  </si>
  <si>
    <t>CABLE LARGO ESPIRAL DE 4.1 PARA TELEFONO NEGRO</t>
  </si>
  <si>
    <t>PINZA PARA PONCHAR CABLE RJ45</t>
  </si>
  <si>
    <t>METROS</t>
  </si>
  <si>
    <t>DISCO DURO EXTERNO 3 TB</t>
  </si>
  <si>
    <t>PILA PARA NO BREAK 12V 4.5 A</t>
  </si>
  <si>
    <t>PILA PARA NO BREAK 12V 7 A</t>
  </si>
  <si>
    <t>PRECIO UNITARIO actualizado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</si>
</sst>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$&quot;#,##0.00"/>
    <numFmt numFmtId="165" formatCode="_-* #,##0_-;\-* #,##0_-;_-* &quot;-&quot;??_-;_-@_-"/>
  </numFmts>
  <fonts count="4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Franklin Gothic Medium"/>
      <family val="2"/>
    </font>
    <font>
      <b/>
      <sz val="8"/>
      <color theme="1"/>
      <name val="Franklin Gothic Medium"/>
      <family val="2"/>
    </font>
    <font>
      <sz val="8"/>
      <color rgb="FF000000"/>
      <name val="Franklin Gothic Medium"/>
      <family val="2"/>
    </font>
    <font>
      <sz val="11"/>
      <color theme="1"/>
      <name val="Franklin Gothic Medium"/>
      <family val="2"/>
    </font>
    <font>
      <sz val="11"/>
      <color theme="1"/>
      <name val="Calibri"/>
      <family val="2"/>
      <scheme val="minor"/>
    </font>
    <font>
      <sz val="11"/>
      <color rgb="FF00008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8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rgb="FF000080"/>
      <name val="Arial"/>
      <family val="2"/>
    </font>
    <font>
      <b/>
      <sz val="11"/>
      <color rgb="FF000080"/>
      <name val="Calibri"/>
      <family val="2"/>
      <scheme val="minor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11"/>
      <color indexed="8"/>
      <name val="Calibri"/>
      <family val="2"/>
    </font>
    <font>
      <sz val="8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8"/>
      <color rgb="FF00008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18"/>
      <name val="Calibri"/>
      <family val="2"/>
      <scheme val="minor"/>
    </font>
    <font>
      <sz val="8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scheme val="minor"/>
    </font>
    <font>
      <b/>
      <sz val="8"/>
      <color rgb="FF000080"/>
      <name val="Arial Narrow"/>
      <family val="2"/>
    </font>
    <font>
      <b/>
      <sz val="8"/>
      <color indexed="48"/>
      <name val="Calibri"/>
      <family val="2"/>
      <scheme val="minor"/>
    </font>
    <font>
      <b/>
      <sz val="8"/>
      <color indexed="48"/>
      <name val="Arial Narrow"/>
      <family val="2"/>
    </font>
    <font>
      <b/>
      <sz val="8"/>
      <color indexed="18"/>
      <name val="Arial Narrow"/>
      <family val="2"/>
    </font>
    <font>
      <sz val="10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 tint="4.9989318521683403E-2"/>
      <name val="Arial"/>
      <family val="2"/>
    </font>
    <font>
      <b/>
      <sz val="11"/>
      <name val="Calibri"/>
      <family val="2"/>
      <scheme val="minor"/>
    </font>
    <font>
      <sz val="8"/>
      <color theme="1"/>
      <name val="FrankRuehl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8"/>
      <color indexed="18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39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/>
    <xf numFmtId="0" fontId="2" fillId="0" borderId="1" xfId="0" applyFont="1" applyFill="1" applyBorder="1"/>
    <xf numFmtId="0" fontId="2" fillId="0" borderId="0" xfId="0" applyFont="1" applyFill="1"/>
    <xf numFmtId="0" fontId="0" fillId="0" borderId="0" xfId="0" applyFill="1"/>
    <xf numFmtId="0" fontId="5" fillId="0" borderId="0" xfId="0" applyFont="1"/>
    <xf numFmtId="4" fontId="5" fillId="0" borderId="0" xfId="0" applyNumberFormat="1" applyFont="1"/>
    <xf numFmtId="0" fontId="2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textRotation="90" wrapText="1"/>
    </xf>
    <xf numFmtId="2" fontId="3" fillId="0" borderId="0" xfId="0" applyNumberFormat="1" applyFont="1" applyFill="1" applyBorder="1" applyAlignment="1">
      <alignment horizontal="left" vertical="center" textRotation="90" wrapText="1"/>
    </xf>
    <xf numFmtId="0" fontId="7" fillId="0" borderId="0" xfId="0" applyFont="1" applyFill="1" applyBorder="1"/>
    <xf numFmtId="0" fontId="8" fillId="0" borderId="0" xfId="0" applyFont="1" applyFill="1" applyBorder="1"/>
    <xf numFmtId="0" fontId="0" fillId="0" borderId="0" xfId="0" applyFont="1" applyFill="1" applyBorder="1"/>
    <xf numFmtId="2" fontId="0" fillId="0" borderId="0" xfId="0" applyNumberFormat="1" applyFont="1" applyFill="1" applyBorder="1"/>
    <xf numFmtId="0" fontId="0" fillId="0" borderId="0" xfId="0" applyFont="1" applyFill="1"/>
    <xf numFmtId="0" fontId="9" fillId="0" borderId="0" xfId="0" applyFont="1" applyFill="1"/>
    <xf numFmtId="0" fontId="8" fillId="0" borderId="0" xfId="0" applyFont="1" applyFill="1"/>
    <xf numFmtId="0" fontId="10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2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textRotation="90" wrapText="1"/>
    </xf>
    <xf numFmtId="0" fontId="11" fillId="0" borderId="0" xfId="0" applyFont="1" applyFill="1" applyBorder="1" applyAlignment="1">
      <alignment horizontal="center" vertical="center" textRotation="90" wrapText="1"/>
    </xf>
    <xf numFmtId="9" fontId="0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164" fontId="8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9" fontId="0" fillId="0" borderId="0" xfId="0" applyNumberFormat="1" applyFont="1" applyFill="1" applyAlignment="1"/>
    <xf numFmtId="0" fontId="10" fillId="0" borderId="0" xfId="0" applyFont="1" applyFill="1" applyBorder="1" applyAlignment="1">
      <alignment horizontal="center"/>
    </xf>
    <xf numFmtId="4" fontId="12" fillId="0" borderId="0" xfId="0" applyNumberFormat="1" applyFont="1" applyFill="1" applyBorder="1" applyAlignment="1">
      <alignment horizontal="center" wrapText="1"/>
    </xf>
    <xf numFmtId="4" fontId="10" fillId="0" borderId="0" xfId="0" applyNumberFormat="1" applyFont="1" applyFill="1" applyBorder="1" applyAlignment="1">
      <alignment horizontal="center" wrapText="1"/>
    </xf>
    <xf numFmtId="4" fontId="11" fillId="0" borderId="0" xfId="0" applyNumberFormat="1" applyFont="1" applyFill="1" applyBorder="1" applyAlignment="1">
      <alignment horizontal="center" wrapText="1"/>
    </xf>
    <xf numFmtId="4" fontId="11" fillId="0" borderId="0" xfId="0" applyNumberFormat="1" applyFont="1" applyFill="1" applyAlignment="1">
      <alignment horizontal="center" wrapText="1"/>
    </xf>
    <xf numFmtId="4" fontId="10" fillId="0" borderId="0" xfId="0" applyNumberFormat="1" applyFont="1" applyFill="1" applyAlignment="1">
      <alignment horizont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2" fillId="0" borderId="1" xfId="0" applyFont="1" applyFill="1" applyBorder="1" applyAlignment="1"/>
    <xf numFmtId="4" fontId="11" fillId="0" borderId="1" xfId="0" applyNumberFormat="1" applyFont="1" applyFill="1" applyBorder="1" applyAlignment="1"/>
    <xf numFmtId="0" fontId="12" fillId="0" borderId="0" xfId="0" applyFont="1" applyFill="1"/>
    <xf numFmtId="0" fontId="12" fillId="0" borderId="1" xfId="0" applyFont="1" applyFill="1" applyBorder="1"/>
    <xf numFmtId="4" fontId="12" fillId="0" borderId="1" xfId="0" applyNumberFormat="1" applyFont="1" applyFill="1" applyBorder="1"/>
    <xf numFmtId="4" fontId="11" fillId="0" borderId="1" xfId="0" applyNumberFormat="1" applyFont="1" applyFill="1" applyBorder="1"/>
    <xf numFmtId="0" fontId="11" fillId="0" borderId="0" xfId="0" applyFont="1" applyFill="1" applyBorder="1" applyAlignment="1"/>
    <xf numFmtId="4" fontId="11" fillId="0" borderId="0" xfId="0" applyNumberFormat="1" applyFont="1" applyFill="1" applyBorder="1" applyAlignment="1"/>
    <xf numFmtId="4" fontId="12" fillId="0" borderId="0" xfId="0" applyNumberFormat="1" applyFont="1" applyFill="1" applyBorder="1" applyAlignment="1"/>
    <xf numFmtId="4" fontId="12" fillId="0" borderId="0" xfId="0" applyNumberFormat="1" applyFont="1" applyFill="1"/>
    <xf numFmtId="4" fontId="11" fillId="0" borderId="0" xfId="0" applyNumberFormat="1" applyFont="1" applyFill="1"/>
    <xf numFmtId="49" fontId="10" fillId="0" borderId="0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" fontId="11" fillId="0" borderId="0" xfId="0" applyNumberFormat="1" applyFont="1" applyFill="1" applyBorder="1"/>
    <xf numFmtId="0" fontId="11" fillId="0" borderId="1" xfId="0" applyFont="1" applyFill="1" applyBorder="1" applyAlignment="1"/>
    <xf numFmtId="0" fontId="19" fillId="0" borderId="0" xfId="0" applyFont="1" applyFill="1" applyBorder="1" applyAlignment="1">
      <alignment horizontal="center"/>
    </xf>
    <xf numFmtId="4" fontId="19" fillId="0" borderId="0" xfId="0" applyNumberFormat="1" applyFont="1" applyFill="1" applyBorder="1" applyAlignment="1"/>
    <xf numFmtId="4" fontId="19" fillId="0" borderId="0" xfId="0" applyNumberFormat="1" applyFont="1" applyFill="1"/>
    <xf numFmtId="0" fontId="19" fillId="0" borderId="0" xfId="0" applyFont="1" applyFill="1"/>
    <xf numFmtId="0" fontId="20" fillId="0" borderId="0" xfId="0" applyFont="1" applyFill="1"/>
    <xf numFmtId="0" fontId="12" fillId="0" borderId="1" xfId="0" applyFont="1" applyFill="1" applyBorder="1" applyAlignment="1">
      <alignment horizontal="center"/>
    </xf>
    <xf numFmtId="4" fontId="12" fillId="0" borderId="1" xfId="0" applyNumberFormat="1" applyFont="1" applyFill="1" applyBorder="1" applyAlignment="1"/>
    <xf numFmtId="0" fontId="0" fillId="3" borderId="0" xfId="0" applyFill="1"/>
    <xf numFmtId="4" fontId="16" fillId="0" borderId="1" xfId="0" applyNumberFormat="1" applyFont="1" applyFill="1" applyBorder="1" applyAlignment="1"/>
    <xf numFmtId="4" fontId="11" fillId="0" borderId="0" xfId="0" applyNumberFormat="1" applyFont="1" applyFill="1" applyAlignment="1"/>
    <xf numFmtId="4" fontId="12" fillId="0" borderId="0" xfId="0" applyNumberFormat="1" applyFont="1" applyFill="1" applyAlignment="1"/>
    <xf numFmtId="0" fontId="10" fillId="0" borderId="0" xfId="0" applyFont="1" applyFill="1" applyBorder="1"/>
    <xf numFmtId="4" fontId="12" fillId="0" borderId="1" xfId="3" applyNumberFormat="1" applyFont="1" applyFill="1" applyBorder="1" applyAlignment="1">
      <alignment horizontal="right"/>
    </xf>
    <xf numFmtId="0" fontId="11" fillId="0" borderId="0" xfId="0" applyNumberFormat="1" applyFont="1" applyFill="1" applyBorder="1" applyAlignment="1">
      <alignment wrapText="1"/>
    </xf>
    <xf numFmtId="0" fontId="1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11" fillId="0" borderId="0" xfId="0" applyFont="1" applyFill="1" applyBorder="1" applyAlignment="1">
      <alignment wrapText="1"/>
    </xf>
    <xf numFmtId="4" fontId="12" fillId="0" borderId="0" xfId="3" applyNumberFormat="1" applyFont="1" applyFill="1" applyBorder="1" applyAlignment="1">
      <alignment horizontal="right"/>
    </xf>
    <xf numFmtId="4" fontId="11" fillId="0" borderId="0" xfId="3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wrapText="1"/>
    </xf>
    <xf numFmtId="4" fontId="12" fillId="0" borderId="2" xfId="0" applyNumberFormat="1" applyFont="1" applyFill="1" applyBorder="1"/>
    <xf numFmtId="0" fontId="12" fillId="0" borderId="0" xfId="0" applyFont="1" applyFill="1" applyAlignment="1">
      <alignment wrapText="1"/>
    </xf>
    <xf numFmtId="0" fontId="11" fillId="0" borderId="0" xfId="0" applyFont="1" applyFill="1"/>
    <xf numFmtId="2" fontId="0" fillId="0" borderId="0" xfId="0" applyNumberFormat="1" applyBorder="1"/>
    <xf numFmtId="0" fontId="13" fillId="0" borderId="0" xfId="0" applyFont="1" applyFill="1" applyBorder="1" applyAlignment="1">
      <alignment horizontal="center" vertical="center" wrapText="1"/>
    </xf>
    <xf numFmtId="1" fontId="13" fillId="0" borderId="0" xfId="0" applyNumberFormat="1" applyFont="1" applyFill="1" applyBorder="1" applyAlignment="1">
      <alignment horizontal="center" vertical="center" wrapText="1"/>
    </xf>
    <xf numFmtId="2" fontId="13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textRotation="90" wrapText="1"/>
    </xf>
    <xf numFmtId="9" fontId="0" fillId="0" borderId="0" xfId="0" applyNumberFormat="1" applyFill="1"/>
    <xf numFmtId="0" fontId="13" fillId="0" borderId="0" xfId="0" applyFont="1" applyFill="1" applyBorder="1" applyAlignment="1">
      <alignment vertical="center" textRotation="90" wrapText="1"/>
    </xf>
    <xf numFmtId="164" fontId="21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4" fontId="21" fillId="0" borderId="0" xfId="0" applyNumberFormat="1" applyFont="1" applyFill="1" applyBorder="1" applyAlignment="1">
      <alignment horizontal="center" wrapText="1"/>
    </xf>
    <xf numFmtId="4" fontId="22" fillId="0" borderId="0" xfId="0" applyNumberFormat="1" applyFont="1" applyFill="1" applyBorder="1" applyAlignment="1">
      <alignment horizontal="center" wrapText="1"/>
    </xf>
    <xf numFmtId="4" fontId="23" fillId="0" borderId="0" xfId="0" applyNumberFormat="1" applyFont="1" applyFill="1" applyAlignment="1">
      <alignment horizontal="center" wrapText="1"/>
    </xf>
    <xf numFmtId="4" fontId="21" fillId="0" borderId="0" xfId="0" applyNumberFormat="1" applyFont="1" applyFill="1" applyAlignment="1">
      <alignment horizontal="center" wrapText="1"/>
    </xf>
    <xf numFmtId="2" fontId="22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164" fontId="21" fillId="0" borderId="0" xfId="0" applyNumberFormat="1" applyFont="1" applyFill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8" fillId="0" borderId="1" xfId="0" applyFont="1" applyFill="1" applyBorder="1" applyAlignment="1"/>
    <xf numFmtId="2" fontId="25" fillId="0" borderId="1" xfId="0" applyNumberFormat="1" applyFont="1" applyFill="1" applyBorder="1" applyAlignment="1"/>
    <xf numFmtId="164" fontId="25" fillId="0" borderId="1" xfId="0" applyNumberFormat="1" applyFont="1" applyFill="1" applyBorder="1" applyAlignment="1"/>
    <xf numFmtId="0" fontId="26" fillId="0" borderId="1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2" fontId="26" fillId="0" borderId="1" xfId="0" applyNumberFormat="1" applyFont="1" applyFill="1" applyBorder="1" applyAlignment="1">
      <alignment horizontal="right"/>
    </xf>
    <xf numFmtId="3" fontId="26" fillId="0" borderId="1" xfId="0" applyNumberFormat="1" applyFont="1" applyFill="1" applyBorder="1" applyAlignment="1">
      <alignment horizontal="right"/>
    </xf>
    <xf numFmtId="0" fontId="8" fillId="0" borderId="1" xfId="0" applyFont="1" applyFill="1" applyBorder="1"/>
    <xf numFmtId="0" fontId="26" fillId="0" borderId="1" xfId="0" applyFont="1" applyFill="1" applyBorder="1"/>
    <xf numFmtId="0" fontId="28" fillId="0" borderId="0" xfId="0" applyFont="1" applyFill="1" applyBorder="1" applyAlignment="1"/>
    <xf numFmtId="2" fontId="25" fillId="0" borderId="0" xfId="0" applyNumberFormat="1" applyFont="1" applyFill="1" applyBorder="1" applyAlignment="1"/>
    <xf numFmtId="164" fontId="25" fillId="0" borderId="0" xfId="0" applyNumberFormat="1" applyFont="1" applyFill="1" applyBorder="1" applyAlignment="1"/>
    <xf numFmtId="0" fontId="25" fillId="0" borderId="0" xfId="0" applyFont="1" applyFill="1" applyBorder="1" applyAlignment="1"/>
    <xf numFmtId="164" fontId="26" fillId="0" borderId="0" xfId="0" applyNumberFormat="1" applyFont="1" applyFill="1"/>
    <xf numFmtId="0" fontId="25" fillId="0" borderId="0" xfId="0" applyFont="1" applyFill="1"/>
    <xf numFmtId="0" fontId="26" fillId="0" borderId="0" xfId="0" applyFont="1" applyFill="1"/>
    <xf numFmtId="4" fontId="25" fillId="0" borderId="0" xfId="0" applyNumberFormat="1" applyFont="1" applyFill="1" applyBorder="1" applyAlignment="1"/>
    <xf numFmtId="4" fontId="26" fillId="0" borderId="0" xfId="0" applyNumberFormat="1" applyFont="1" applyFill="1"/>
    <xf numFmtId="4" fontId="25" fillId="0" borderId="0" xfId="0" applyNumberFormat="1" applyFont="1" applyFill="1"/>
    <xf numFmtId="0" fontId="8" fillId="0" borderId="1" xfId="0" applyFont="1" applyFill="1" applyBorder="1" applyAlignment="1">
      <alignment wrapText="1"/>
    </xf>
    <xf numFmtId="0" fontId="25" fillId="0" borderId="1" xfId="0" applyFont="1" applyFill="1" applyBorder="1"/>
    <xf numFmtId="0" fontId="30" fillId="0" borderId="0" xfId="0" applyFont="1" applyFill="1" applyBorder="1" applyAlignment="1"/>
    <xf numFmtId="164" fontId="31" fillId="0" borderId="0" xfId="0" applyNumberFormat="1" applyFont="1" applyFill="1" applyBorder="1" applyAlignment="1"/>
    <xf numFmtId="0" fontId="24" fillId="0" borderId="0" xfId="0" applyFont="1" applyFill="1" applyBorder="1" applyAlignment="1">
      <alignment horizontal="left"/>
    </xf>
    <xf numFmtId="0" fontId="8" fillId="0" borderId="1" xfId="0" applyFont="1" applyBorder="1"/>
    <xf numFmtId="0" fontId="26" fillId="0" borderId="1" xfId="0" applyFont="1" applyBorder="1"/>
    <xf numFmtId="0" fontId="8" fillId="0" borderId="0" xfId="0" applyFont="1" applyBorder="1"/>
    <xf numFmtId="0" fontId="26" fillId="0" borderId="0" xfId="0" applyFont="1" applyBorder="1"/>
    <xf numFmtId="165" fontId="33" fillId="0" borderId="0" xfId="1" applyNumberFormat="1" applyFont="1"/>
    <xf numFmtId="164" fontId="26" fillId="0" borderId="0" xfId="0" applyNumberFormat="1" applyFont="1"/>
    <xf numFmtId="0" fontId="26" fillId="0" borderId="0" xfId="0" applyFont="1"/>
    <xf numFmtId="0" fontId="8" fillId="0" borderId="1" xfId="0" applyFont="1" applyFill="1" applyBorder="1" applyAlignment="1">
      <alignment horizontal="center"/>
    </xf>
    <xf numFmtId="0" fontId="26" fillId="0" borderId="1" xfId="0" applyFont="1" applyBorder="1" applyAlignment="1"/>
    <xf numFmtId="0" fontId="27" fillId="0" borderId="1" xfId="0" applyNumberFormat="1" applyFont="1" applyFill="1" applyBorder="1" applyAlignment="1"/>
    <xf numFmtId="0" fontId="38" fillId="0" borderId="0" xfId="0" applyFont="1" applyFill="1" applyBorder="1"/>
    <xf numFmtId="0" fontId="38" fillId="0" borderId="0" xfId="0" applyFont="1" applyFill="1" applyAlignment="1">
      <alignment horizontal="center"/>
    </xf>
    <xf numFmtId="0" fontId="39" fillId="0" borderId="0" xfId="0" applyFont="1" applyFill="1"/>
    <xf numFmtId="0" fontId="38" fillId="0" borderId="0" xfId="0" applyFont="1" applyFill="1"/>
    <xf numFmtId="4" fontId="16" fillId="0" borderId="0" xfId="0" applyNumberFormat="1" applyFont="1" applyFill="1" applyBorder="1" applyAlignment="1">
      <alignment vertical="center"/>
    </xf>
    <xf numFmtId="4" fontId="16" fillId="0" borderId="1" xfId="0" applyNumberFormat="1" applyFont="1" applyFill="1" applyBorder="1" applyAlignment="1">
      <alignment vertical="center"/>
    </xf>
    <xf numFmtId="49" fontId="12" fillId="0" borderId="0" xfId="0" applyNumberFormat="1" applyFont="1" applyFill="1" applyAlignment="1">
      <alignment horizontal="left" wrapText="1"/>
    </xf>
    <xf numFmtId="43" fontId="0" fillId="0" borderId="0" xfId="2" applyFont="1" applyFill="1" applyAlignment="1">
      <alignment horizontal="left"/>
    </xf>
    <xf numFmtId="4" fontId="16" fillId="0" borderId="0" xfId="0" applyNumberFormat="1" applyFont="1" applyFill="1" applyAlignment="1">
      <alignment vertical="center"/>
    </xf>
    <xf numFmtId="2" fontId="38" fillId="0" borderId="0" xfId="0" applyNumberFormat="1" applyFont="1" applyFill="1"/>
    <xf numFmtId="0" fontId="38" fillId="0" borderId="0" xfId="0" applyFont="1" applyFill="1" applyAlignment="1"/>
    <xf numFmtId="2" fontId="12" fillId="0" borderId="0" xfId="0" applyNumberFormat="1" applyFont="1"/>
    <xf numFmtId="2" fontId="12" fillId="0" borderId="1" xfId="0" applyNumberFormat="1" applyFont="1" applyBorder="1"/>
    <xf numFmtId="0" fontId="12" fillId="2" borderId="1" xfId="0" applyFont="1" applyFill="1" applyBorder="1"/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vertical="center" wrapText="1"/>
    </xf>
    <xf numFmtId="2" fontId="0" fillId="0" borderId="0" xfId="0" applyNumberFormat="1" applyFill="1"/>
    <xf numFmtId="2" fontId="0" fillId="0" borderId="1" xfId="0" applyNumberFormat="1" applyFill="1" applyBorder="1"/>
    <xf numFmtId="2" fontId="2" fillId="0" borderId="0" xfId="0" applyNumberFormat="1" applyFont="1"/>
    <xf numFmtId="0" fontId="12" fillId="2" borderId="0" xfId="0" applyFont="1" applyFill="1"/>
    <xf numFmtId="0" fontId="12" fillId="2" borderId="0" xfId="0" applyFont="1" applyFill="1" applyBorder="1"/>
    <xf numFmtId="0" fontId="12" fillId="2" borderId="0" xfId="0" applyFont="1" applyFill="1" applyBorder="1" applyAlignment="1">
      <alignment wrapText="1"/>
    </xf>
    <xf numFmtId="0" fontId="16" fillId="2" borderId="1" xfId="0" applyFont="1" applyFill="1" applyBorder="1" applyAlignment="1">
      <alignment vertical="center"/>
    </xf>
    <xf numFmtId="0" fontId="8" fillId="2" borderId="0" xfId="0" applyFont="1" applyFill="1" applyBorder="1"/>
    <xf numFmtId="0" fontId="16" fillId="2" borderId="0" xfId="0" applyFont="1" applyFill="1" applyBorder="1" applyAlignment="1">
      <alignment vertical="center" wrapText="1"/>
    </xf>
    <xf numFmtId="0" fontId="12" fillId="2" borderId="1" xfId="0" applyFont="1" applyFill="1" applyBorder="1" applyAlignment="1"/>
    <xf numFmtId="0" fontId="12" fillId="2" borderId="0" xfId="0" applyFont="1" applyFill="1" applyBorder="1" applyAlignment="1"/>
    <xf numFmtId="43" fontId="0" fillId="0" borderId="1" xfId="2" applyFont="1" applyBorder="1"/>
    <xf numFmtId="4" fontId="12" fillId="2" borderId="1" xfId="0" applyNumberFormat="1" applyFont="1" applyFill="1" applyBorder="1"/>
    <xf numFmtId="4" fontId="12" fillId="2" borderId="0" xfId="0" applyNumberFormat="1" applyFont="1" applyFill="1"/>
    <xf numFmtId="4" fontId="12" fillId="2" borderId="0" xfId="0" applyNumberFormat="1" applyFont="1" applyFill="1" applyBorder="1"/>
    <xf numFmtId="4" fontId="16" fillId="2" borderId="0" xfId="0" applyNumberFormat="1" applyFont="1" applyFill="1" applyAlignment="1">
      <alignment vertical="center"/>
    </xf>
    <xf numFmtId="4" fontId="12" fillId="2" borderId="2" xfId="0" applyNumberFormat="1" applyFont="1" applyFill="1" applyBorder="1"/>
    <xf numFmtId="4" fontId="12" fillId="0" borderId="3" xfId="0" applyNumberFormat="1" applyFont="1" applyFill="1" applyBorder="1"/>
    <xf numFmtId="0" fontId="0" fillId="2" borderId="0" xfId="0" applyFill="1"/>
    <xf numFmtId="0" fontId="11" fillId="2" borderId="0" xfId="0" applyFont="1" applyFill="1" applyBorder="1" applyAlignment="1"/>
    <xf numFmtId="4" fontId="11" fillId="2" borderId="0" xfId="0" applyNumberFormat="1" applyFont="1" applyFill="1" applyBorder="1" applyAlignment="1"/>
    <xf numFmtId="0" fontId="11" fillId="2" borderId="0" xfId="0" applyFont="1" applyFill="1" applyBorder="1" applyAlignment="1">
      <alignment horizontal="left"/>
    </xf>
    <xf numFmtId="0" fontId="19" fillId="2" borderId="0" xfId="0" applyFont="1" applyFill="1" applyBorder="1" applyAlignment="1">
      <alignment horizontal="left"/>
    </xf>
    <xf numFmtId="4" fontId="19" fillId="2" borderId="0" xfId="0" applyNumberFormat="1" applyFont="1" applyFill="1" applyBorder="1" applyAlignment="1"/>
    <xf numFmtId="0" fontId="12" fillId="2" borderId="2" xfId="0" applyFont="1" applyFill="1" applyBorder="1"/>
    <xf numFmtId="0" fontId="12" fillId="2" borderId="1" xfId="0" applyFont="1" applyFill="1" applyBorder="1" applyAlignment="1">
      <alignment wrapText="1"/>
    </xf>
    <xf numFmtId="0" fontId="0" fillId="2" borderId="0" xfId="0" applyFill="1" applyBorder="1"/>
    <xf numFmtId="0" fontId="16" fillId="2" borderId="0" xfId="0" applyFont="1" applyFill="1" applyAlignment="1">
      <alignment vertical="center"/>
    </xf>
    <xf numFmtId="4" fontId="16" fillId="2" borderId="0" xfId="0" applyNumberFormat="1" applyFont="1" applyFill="1" applyBorder="1" applyAlignment="1">
      <alignment vertical="center"/>
    </xf>
    <xf numFmtId="4" fontId="16" fillId="2" borderId="1" xfId="0" applyNumberFormat="1" applyFont="1" applyFill="1" applyBorder="1" applyAlignment="1">
      <alignment vertical="center"/>
    </xf>
    <xf numFmtId="2" fontId="0" fillId="2" borderId="0" xfId="0" applyNumberFormat="1" applyFill="1" applyBorder="1"/>
    <xf numFmtId="0" fontId="14" fillId="0" borderId="0" xfId="0" applyFont="1" applyAlignment="1">
      <alignment vertical="center" wrapText="1"/>
    </xf>
    <xf numFmtId="4" fontId="12" fillId="0" borderId="4" xfId="0" applyNumberFormat="1" applyFont="1" applyFill="1" applyBorder="1"/>
    <xf numFmtId="4" fontId="11" fillId="0" borderId="4" xfId="0" applyNumberFormat="1" applyFont="1" applyFill="1" applyBorder="1"/>
    <xf numFmtId="4" fontId="12" fillId="0" borderId="4" xfId="0" applyNumberFormat="1" applyFont="1" applyFill="1" applyBorder="1" applyAlignment="1"/>
    <xf numFmtId="4" fontId="16" fillId="0" borderId="4" xfId="0" applyNumberFormat="1" applyFont="1" applyFill="1" applyBorder="1" applyAlignment="1"/>
    <xf numFmtId="4" fontId="12" fillId="0" borderId="4" xfId="3" applyNumberFormat="1" applyFont="1" applyFill="1" applyBorder="1" applyAlignment="1">
      <alignment horizontal="right"/>
    </xf>
    <xf numFmtId="0" fontId="12" fillId="2" borderId="4" xfId="0" applyNumberFormat="1" applyFont="1" applyFill="1" applyBorder="1" applyAlignment="1">
      <alignment horizontal="center"/>
    </xf>
    <xf numFmtId="4" fontId="16" fillId="0" borderId="4" xfId="0" applyNumberFormat="1" applyFont="1" applyFill="1" applyBorder="1" applyAlignment="1">
      <alignment vertical="center"/>
    </xf>
    <xf numFmtId="0" fontId="19" fillId="0" borderId="0" xfId="0" applyFont="1" applyFill="1" applyBorder="1"/>
    <xf numFmtId="2" fontId="12" fillId="0" borderId="0" xfId="0" applyNumberFormat="1" applyFont="1" applyBorder="1"/>
    <xf numFmtId="0" fontId="17" fillId="4" borderId="2" xfId="0" applyFont="1" applyFill="1" applyBorder="1" applyAlignment="1">
      <alignment wrapText="1"/>
    </xf>
    <xf numFmtId="0" fontId="1" fillId="0" borderId="0" xfId="0" applyFont="1" applyFill="1" applyBorder="1"/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/>
    <xf numFmtId="0" fontId="42" fillId="0" borderId="0" xfId="0" applyFont="1" applyFill="1"/>
    <xf numFmtId="0" fontId="1" fillId="0" borderId="0" xfId="0" applyFont="1" applyFill="1"/>
    <xf numFmtId="0" fontId="1" fillId="0" borderId="0" xfId="0" applyFont="1" applyBorder="1"/>
    <xf numFmtId="2" fontId="1" fillId="0" borderId="0" xfId="0" applyNumberFormat="1" applyFont="1" applyBorder="1"/>
    <xf numFmtId="0" fontId="1" fillId="0" borderId="0" xfId="0" applyFont="1" applyBorder="1" applyAlignment="1"/>
    <xf numFmtId="0" fontId="2" fillId="0" borderId="0" xfId="0" applyFont="1" applyFill="1" applyBorder="1" applyAlignment="1"/>
    <xf numFmtId="0" fontId="43" fillId="0" borderId="0" xfId="0" applyFont="1"/>
    <xf numFmtId="4" fontId="4" fillId="2" borderId="1" xfId="0" applyNumberFormat="1" applyFont="1" applyFill="1" applyBorder="1" applyAlignment="1">
      <alignment horizontal="right"/>
    </xf>
    <xf numFmtId="0" fontId="23" fillId="0" borderId="0" xfId="0" applyFont="1" applyFill="1" applyBorder="1" applyAlignment="1">
      <alignment horizontal="left"/>
    </xf>
    <xf numFmtId="2" fontId="23" fillId="0" borderId="0" xfId="0" applyNumberFormat="1" applyFont="1" applyFill="1" applyBorder="1" applyAlignment="1"/>
    <xf numFmtId="49" fontId="2" fillId="0" borderId="0" xfId="0" applyNumberFormat="1" applyFont="1" applyFill="1" applyBorder="1"/>
    <xf numFmtId="0" fontId="2" fillId="0" borderId="0" xfId="0" applyFont="1" applyFill="1" applyBorder="1" applyAlignment="1">
      <alignment horizontal="left"/>
    </xf>
    <xf numFmtId="0" fontId="44" fillId="0" borderId="0" xfId="0" applyNumberFormat="1" applyFont="1" applyFill="1" applyBorder="1" applyAlignment="1"/>
    <xf numFmtId="0" fontId="23" fillId="0" borderId="0" xfId="0" applyFont="1" applyFill="1" applyBorder="1" applyAlignment="1"/>
    <xf numFmtId="0" fontId="23" fillId="0" borderId="0" xfId="0" applyFont="1" applyFill="1" applyBorder="1" applyAlignment="1">
      <alignment horizontal="center"/>
    </xf>
    <xf numFmtId="0" fontId="12" fillId="2" borderId="3" xfId="0" applyFont="1" applyFill="1" applyBorder="1"/>
    <xf numFmtId="4" fontId="12" fillId="2" borderId="3" xfId="0" applyNumberFormat="1" applyFont="1" applyFill="1" applyBorder="1"/>
    <xf numFmtId="0" fontId="12" fillId="2" borderId="5" xfId="0" applyFont="1" applyFill="1" applyBorder="1"/>
    <xf numFmtId="4" fontId="12" fillId="2" borderId="5" xfId="0" applyNumberFormat="1" applyFont="1" applyFill="1" applyBorder="1"/>
    <xf numFmtId="4" fontId="12" fillId="0" borderId="5" xfId="0" applyNumberFormat="1" applyFont="1" applyFill="1" applyBorder="1"/>
    <xf numFmtId="2" fontId="12" fillId="0" borderId="5" xfId="0" applyNumberFormat="1" applyFont="1" applyBorder="1"/>
    <xf numFmtId="0" fontId="17" fillId="4" borderId="0" xfId="0" applyFont="1" applyFill="1" applyBorder="1"/>
    <xf numFmtId="0" fontId="17" fillId="4" borderId="0" xfId="0" applyFont="1" applyFill="1"/>
    <xf numFmtId="0" fontId="40" fillId="4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40" fillId="4" borderId="0" xfId="0" applyFont="1" applyFill="1" applyBorder="1" applyAlignment="1">
      <alignment vertical="center" wrapText="1"/>
    </xf>
    <xf numFmtId="0" fontId="12" fillId="0" borderId="5" xfId="0" applyFont="1" applyFill="1" applyBorder="1"/>
    <xf numFmtId="0" fontId="17" fillId="4" borderId="0" xfId="0" applyFont="1" applyFill="1" applyBorder="1" applyAlignment="1"/>
    <xf numFmtId="0" fontId="17" fillId="4" borderId="0" xfId="0" applyFont="1" applyFill="1" applyAlignment="1">
      <alignment wrapText="1"/>
    </xf>
    <xf numFmtId="0" fontId="12" fillId="0" borderId="0" xfId="0" applyFont="1" applyFill="1" applyBorder="1" applyAlignment="1"/>
    <xf numFmtId="0" fontId="12" fillId="0" borderId="1" xfId="0" applyFont="1" applyBorder="1"/>
    <xf numFmtId="3" fontId="12" fillId="0" borderId="1" xfId="0" applyNumberFormat="1" applyFont="1" applyFill="1" applyBorder="1"/>
    <xf numFmtId="0" fontId="41" fillId="4" borderId="0" xfId="0" applyFont="1" applyFill="1" applyBorder="1" applyAlignment="1">
      <alignment horizontal="left"/>
    </xf>
    <xf numFmtId="0" fontId="13" fillId="4" borderId="0" xfId="0" applyFont="1" applyFill="1" applyBorder="1" applyAlignment="1"/>
    <xf numFmtId="0" fontId="13" fillId="4" borderId="0" xfId="0" applyFont="1" applyFill="1" applyBorder="1" applyAlignment="1">
      <alignment wrapText="1"/>
    </xf>
    <xf numFmtId="0" fontId="12" fillId="2" borderId="0" xfId="0" applyNumberFormat="1" applyFont="1" applyFill="1" applyBorder="1"/>
    <xf numFmtId="4" fontId="12" fillId="0" borderId="0" xfId="0" applyNumberFormat="1" applyFont="1" applyFill="1" applyBorder="1" applyAlignment="1">
      <alignment horizontal="right"/>
    </xf>
    <xf numFmtId="4" fontId="11" fillId="0" borderId="0" xfId="0" applyNumberFormat="1" applyFont="1" applyFill="1" applyBorder="1" applyAlignment="1">
      <alignment horizontal="right"/>
    </xf>
    <xf numFmtId="43" fontId="23" fillId="0" borderId="0" xfId="1" applyFont="1" applyFill="1" applyBorder="1" applyAlignment="1"/>
    <xf numFmtId="0" fontId="23" fillId="4" borderId="0" xfId="0" applyFont="1" applyFill="1" applyBorder="1" applyAlignment="1"/>
    <xf numFmtId="0" fontId="23" fillId="4" borderId="0" xfId="0" applyFont="1" applyFill="1" applyBorder="1" applyAlignment="1">
      <alignment horizontal="left"/>
    </xf>
    <xf numFmtId="2" fontId="17" fillId="0" borderId="2" xfId="0" applyNumberFormat="1" applyFont="1" applyFill="1" applyBorder="1" applyAlignment="1">
      <alignment horizontal="left" vertical="center" textRotation="90" wrapText="1"/>
    </xf>
    <xf numFmtId="2" fontId="12" fillId="0" borderId="0" xfId="0" applyNumberFormat="1" applyFont="1" applyFill="1" applyBorder="1" applyAlignment="1">
      <alignment horizontal="left" vertical="center" textRotation="90" wrapText="1"/>
    </xf>
    <xf numFmtId="0" fontId="12" fillId="0" borderId="0" xfId="0" applyFont="1"/>
    <xf numFmtId="4" fontId="12" fillId="0" borderId="0" xfId="0" applyNumberFormat="1" applyFont="1"/>
    <xf numFmtId="0" fontId="12" fillId="0" borderId="1" xfId="0" applyFont="1" applyBorder="1" applyAlignment="1">
      <alignment wrapText="1"/>
    </xf>
    <xf numFmtId="4" fontId="17" fillId="0" borderId="1" xfId="0" applyNumberFormat="1" applyFont="1" applyBorder="1"/>
    <xf numFmtId="0" fontId="46" fillId="0" borderId="0" xfId="0" applyFont="1" applyFill="1" applyBorder="1" applyAlignment="1">
      <alignment horizontal="left"/>
    </xf>
    <xf numFmtId="2" fontId="11" fillId="0" borderId="1" xfId="0" applyNumberFormat="1" applyFont="1" applyFill="1" applyBorder="1" applyAlignment="1"/>
    <xf numFmtId="164" fontId="11" fillId="0" borderId="1" xfId="0" applyNumberFormat="1" applyFont="1" applyFill="1" applyBorder="1" applyAlignment="1"/>
    <xf numFmtId="4" fontId="12" fillId="0" borderId="1" xfId="0" applyNumberFormat="1" applyFont="1" applyBorder="1"/>
    <xf numFmtId="4" fontId="17" fillId="0" borderId="0" xfId="0" applyNumberFormat="1" applyFont="1" applyAlignment="1">
      <alignment wrapText="1"/>
    </xf>
    <xf numFmtId="2" fontId="13" fillId="0" borderId="0" xfId="0" applyNumberFormat="1" applyFont="1" applyFill="1" applyBorder="1" applyAlignment="1"/>
    <xf numFmtId="2" fontId="2" fillId="0" borderId="0" xfId="0" applyNumberFormat="1" applyFont="1" applyFill="1"/>
    <xf numFmtId="0" fontId="1" fillId="0" borderId="0" xfId="0" applyFont="1" applyFill="1" applyAlignment="1">
      <alignment horizontal="center"/>
    </xf>
    <xf numFmtId="0" fontId="15" fillId="0" borderId="0" xfId="0" applyFont="1" applyFill="1" applyBorder="1"/>
    <xf numFmtId="0" fontId="22" fillId="0" borderId="0" xfId="0" applyFont="1" applyFill="1"/>
    <xf numFmtId="2" fontId="1" fillId="0" borderId="0" xfId="0" applyNumberFormat="1" applyFont="1" applyFill="1"/>
    <xf numFmtId="43" fontId="8" fillId="0" borderId="0" xfId="2" applyFont="1" applyFill="1" applyAlignment="1">
      <alignment horizontal="center"/>
    </xf>
    <xf numFmtId="9" fontId="0" fillId="0" borderId="0" xfId="0" quotePrefix="1" applyNumberFormat="1" applyFill="1" applyAlignment="1">
      <alignment horizontal="center"/>
    </xf>
    <xf numFmtId="4" fontId="12" fillId="0" borderId="0" xfId="0" applyNumberFormat="1" applyFont="1" applyFill="1" applyBorder="1" applyAlignment="1">
      <alignment horizontal="center"/>
    </xf>
    <xf numFmtId="43" fontId="0" fillId="2" borderId="1" xfId="2" applyFont="1" applyFill="1" applyBorder="1"/>
    <xf numFmtId="4" fontId="11" fillId="0" borderId="1" xfId="0" applyNumberFormat="1" applyFont="1" applyBorder="1"/>
    <xf numFmtId="4" fontId="12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12" fillId="0" borderId="4" xfId="0" applyNumberFormat="1" applyFont="1" applyBorder="1" applyAlignment="1">
      <alignment horizontal="right"/>
    </xf>
    <xf numFmtId="4" fontId="12" fillId="0" borderId="4" xfId="0" applyNumberFormat="1" applyFont="1" applyBorder="1"/>
    <xf numFmtId="4" fontId="11" fillId="0" borderId="4" xfId="0" applyNumberFormat="1" applyFont="1" applyBorder="1" applyAlignment="1">
      <alignment horizontal="right"/>
    </xf>
    <xf numFmtId="0" fontId="1" fillId="4" borderId="1" xfId="0" applyFont="1" applyFill="1" applyBorder="1" applyAlignment="1">
      <alignment horizontal="left"/>
    </xf>
    <xf numFmtId="0" fontId="17" fillId="4" borderId="1" xfId="0" applyFont="1" applyFill="1" applyBorder="1"/>
    <xf numFmtId="0" fontId="13" fillId="0" borderId="0" xfId="0" applyFont="1" applyFill="1" applyBorder="1" applyAlignment="1">
      <alignment wrapText="1"/>
    </xf>
    <xf numFmtId="0" fontId="17" fillId="2" borderId="1" xfId="0" applyFont="1" applyFill="1" applyBorder="1"/>
    <xf numFmtId="0" fontId="17" fillId="4" borderId="1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wrapText="1"/>
    </xf>
    <xf numFmtId="0" fontId="17" fillId="2" borderId="0" xfId="0" applyFont="1" applyFill="1"/>
    <xf numFmtId="0" fontId="17" fillId="2" borderId="0" xfId="0" applyFont="1" applyFill="1" applyAlignment="1">
      <alignment wrapText="1"/>
    </xf>
    <xf numFmtId="0" fontId="17" fillId="2" borderId="0" xfId="0" applyFont="1" applyFill="1" applyBorder="1"/>
    <xf numFmtId="0" fontId="17" fillId="4" borderId="3" xfId="0" applyFont="1" applyFill="1" applyBorder="1"/>
    <xf numFmtId="0" fontId="17" fillId="2" borderId="0" xfId="0" applyFont="1" applyFill="1" applyBorder="1" applyAlignment="1">
      <alignment wrapText="1"/>
    </xf>
    <xf numFmtId="0" fontId="17" fillId="2" borderId="5" xfId="0" applyFont="1" applyFill="1" applyBorder="1"/>
    <xf numFmtId="0" fontId="17" fillId="4" borderId="1" xfId="0" applyNumberFormat="1" applyFont="1" applyFill="1" applyBorder="1"/>
    <xf numFmtId="4" fontId="12" fillId="5" borderId="1" xfId="0" applyNumberFormat="1" applyFont="1" applyFill="1" applyBorder="1"/>
    <xf numFmtId="43" fontId="8" fillId="0" borderId="1" xfId="2" applyFont="1" applyFill="1" applyBorder="1" applyAlignment="1">
      <alignment horizontal="center"/>
    </xf>
    <xf numFmtId="4" fontId="8" fillId="5" borderId="0" xfId="0" applyNumberFormat="1" applyFont="1" applyFill="1"/>
    <xf numFmtId="43" fontId="12" fillId="2" borderId="1" xfId="2" applyFont="1" applyFill="1" applyBorder="1" applyAlignment="1">
      <alignment horizontal="center"/>
    </xf>
    <xf numFmtId="43" fontId="8" fillId="2" borderId="1" xfId="2" applyFont="1" applyFill="1" applyBorder="1" applyAlignment="1">
      <alignment horizontal="center"/>
    </xf>
    <xf numFmtId="0" fontId="17" fillId="5" borderId="1" xfId="0" applyFont="1" applyFill="1" applyBorder="1"/>
    <xf numFmtId="0" fontId="0" fillId="0" borderId="1" xfId="0" applyFill="1" applyBorder="1"/>
    <xf numFmtId="43" fontId="0" fillId="0" borderId="1" xfId="2" applyFont="1" applyFill="1" applyBorder="1" applyAlignment="1">
      <alignment horizontal="center"/>
    </xf>
    <xf numFmtId="4" fontId="12" fillId="5" borderId="0" xfId="0" applyNumberFormat="1" applyFont="1" applyFill="1" applyBorder="1"/>
    <xf numFmtId="4" fontId="12" fillId="5" borderId="0" xfId="0" applyNumberFormat="1" applyFont="1" applyFill="1"/>
    <xf numFmtId="4" fontId="12" fillId="5" borderId="3" xfId="0" applyNumberFormat="1" applyFont="1" applyFill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2" fontId="12" fillId="0" borderId="6" xfId="0" applyNumberFormat="1" applyFont="1" applyBorder="1"/>
    <xf numFmtId="4" fontId="12" fillId="5" borderId="4" xfId="0" applyNumberFormat="1" applyFont="1" applyFill="1" applyBorder="1"/>
    <xf numFmtId="0" fontId="17" fillId="2" borderId="0" xfId="0" applyNumberFormat="1" applyFont="1" applyFill="1" applyBorder="1"/>
    <xf numFmtId="0" fontId="48" fillId="6" borderId="1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right"/>
    </xf>
    <xf numFmtId="2" fontId="26" fillId="0" borderId="4" xfId="0" applyNumberFormat="1" applyFont="1" applyFill="1" applyBorder="1" applyAlignment="1">
      <alignment horizontal="right"/>
    </xf>
    <xf numFmtId="3" fontId="26" fillId="0" borderId="4" xfId="0" applyNumberFormat="1" applyFont="1" applyFill="1" applyBorder="1" applyAlignment="1">
      <alignment horizontal="right"/>
    </xf>
    <xf numFmtId="0" fontId="26" fillId="0" borderId="4" xfId="0" applyFont="1" applyFill="1" applyBorder="1"/>
    <xf numFmtId="0" fontId="26" fillId="0" borderId="4" xfId="0" applyFont="1" applyBorder="1"/>
    <xf numFmtId="0" fontId="26" fillId="0" borderId="4" xfId="0" applyFont="1" applyBorder="1" applyAlignment="1"/>
    <xf numFmtId="0" fontId="27" fillId="0" borderId="4" xfId="0" applyNumberFormat="1" applyFont="1" applyFill="1" applyBorder="1" applyAlignment="1"/>
    <xf numFmtId="2" fontId="0" fillId="0" borderId="0" xfId="0" applyNumberFormat="1" applyFill="1" applyBorder="1"/>
    <xf numFmtId="0" fontId="26" fillId="2" borderId="1" xfId="0" applyFont="1" applyFill="1" applyBorder="1" applyAlignment="1">
      <alignment horizontal="right"/>
    </xf>
    <xf numFmtId="43" fontId="23" fillId="5" borderId="0" xfId="1" applyFont="1" applyFill="1" applyBorder="1" applyAlignment="1"/>
    <xf numFmtId="4" fontId="21" fillId="2" borderId="0" xfId="0" applyNumberFormat="1" applyFont="1" applyFill="1" applyBorder="1" applyAlignment="1">
      <alignment horizontal="center" wrapText="1"/>
    </xf>
    <xf numFmtId="4" fontId="29" fillId="2" borderId="0" xfId="0" applyNumberFormat="1" applyFont="1" applyFill="1" applyBorder="1" applyAlignment="1">
      <alignment horizontal="left"/>
    </xf>
    <xf numFmtId="4" fontId="32" fillId="2" borderId="0" xfId="0" applyNumberFormat="1" applyFont="1" applyFill="1" applyBorder="1" applyAlignment="1">
      <alignment horizontal="left"/>
    </xf>
    <xf numFmtId="43" fontId="45" fillId="2" borderId="0" xfId="1" applyNumberFormat="1" applyFont="1" applyFill="1"/>
    <xf numFmtId="43" fontId="44" fillId="5" borderId="0" xfId="1" applyFont="1" applyFill="1" applyBorder="1" applyAlignment="1"/>
    <xf numFmtId="4" fontId="17" fillId="5" borderId="0" xfId="0" applyNumberFormat="1" applyFont="1" applyFill="1" applyAlignment="1">
      <alignment wrapText="1"/>
    </xf>
    <xf numFmtId="4" fontId="29" fillId="2" borderId="0" xfId="0" applyNumberFormat="1" applyFont="1" applyFill="1" applyBorder="1" applyAlignment="1"/>
    <xf numFmtId="2" fontId="2" fillId="0" borderId="1" xfId="0" applyNumberFormat="1" applyFont="1" applyBorder="1"/>
    <xf numFmtId="164" fontId="13" fillId="5" borderId="0" xfId="0" applyNumberFormat="1" applyFont="1" applyFill="1" applyBorder="1" applyAlignment="1"/>
    <xf numFmtId="4" fontId="46" fillId="2" borderId="0" xfId="0" applyNumberFormat="1" applyFont="1" applyFill="1" applyBorder="1" applyAlignment="1">
      <alignment horizontal="left"/>
    </xf>
    <xf numFmtId="43" fontId="12" fillId="2" borderId="0" xfId="1" applyFont="1" applyFill="1"/>
    <xf numFmtId="43" fontId="0" fillId="2" borderId="2" xfId="2" applyFont="1" applyFill="1" applyBorder="1" applyAlignment="1">
      <alignment horizontal="center"/>
    </xf>
    <xf numFmtId="4" fontId="12" fillId="2" borderId="1" xfId="0" applyNumberFormat="1" applyFont="1" applyFill="1" applyBorder="1" applyAlignment="1">
      <alignment vertical="center"/>
    </xf>
    <xf numFmtId="43" fontId="12" fillId="0" borderId="1" xfId="1" applyFont="1" applyBorder="1"/>
    <xf numFmtId="43" fontId="12" fillId="0" borderId="0" xfId="1" applyFont="1" applyFill="1" applyBorder="1"/>
    <xf numFmtId="43" fontId="12" fillId="0" borderId="1" xfId="1" applyFont="1" applyBorder="1" applyAlignment="1">
      <alignment vertical="center"/>
    </xf>
    <xf numFmtId="43" fontId="12" fillId="2" borderId="1" xfId="1" applyFont="1" applyFill="1" applyBorder="1"/>
    <xf numFmtId="4" fontId="11" fillId="0" borderId="4" xfId="0" applyNumberFormat="1" applyFont="1" applyBorder="1"/>
    <xf numFmtId="2" fontId="12" fillId="0" borderId="0" xfId="0" applyNumberFormat="1" applyFont="1" applyFill="1"/>
    <xf numFmtId="4" fontId="12" fillId="5" borderId="0" xfId="0" applyNumberFormat="1" applyFont="1" applyFill="1" applyBorder="1" applyAlignment="1"/>
    <xf numFmtId="4" fontId="19" fillId="5" borderId="0" xfId="0" applyNumberFormat="1" applyFont="1" applyFill="1" applyBorder="1" applyAlignment="1"/>
    <xf numFmtId="4" fontId="11" fillId="5" borderId="0" xfId="0" applyNumberFormat="1" applyFont="1" applyFill="1" applyBorder="1" applyAlignment="1"/>
    <xf numFmtId="4" fontId="16" fillId="5" borderId="0" xfId="0" applyNumberFormat="1" applyFont="1" applyFill="1" applyBorder="1" applyAlignment="1">
      <alignment vertical="center"/>
    </xf>
    <xf numFmtId="4" fontId="16" fillId="5" borderId="1" xfId="0" applyNumberFormat="1" applyFont="1" applyFill="1" applyBorder="1" applyAlignment="1">
      <alignment vertical="center"/>
    </xf>
    <xf numFmtId="43" fontId="0" fillId="2" borderId="1" xfId="2" applyFont="1" applyFill="1" applyBorder="1" applyAlignment="1">
      <alignment horizontal="center"/>
    </xf>
    <xf numFmtId="43" fontId="47" fillId="2" borderId="1" xfId="2" applyFont="1" applyFill="1" applyBorder="1" applyAlignment="1">
      <alignment horizontal="center" vertical="center"/>
    </xf>
    <xf numFmtId="43" fontId="0" fillId="2" borderId="0" xfId="2" applyFont="1" applyFill="1" applyBorder="1"/>
    <xf numFmtId="4" fontId="12" fillId="2" borderId="0" xfId="0" applyNumberFormat="1" applyFont="1" applyFill="1" applyBorder="1" applyAlignment="1">
      <alignment horizontal="center"/>
    </xf>
    <xf numFmtId="4" fontId="12" fillId="2" borderId="0" xfId="0" applyNumberFormat="1" applyFont="1" applyFill="1" applyBorder="1" applyAlignment="1">
      <alignment horizontal="center" wrapText="1"/>
    </xf>
    <xf numFmtId="0" fontId="1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4">
    <cellStyle name="Millares" xfId="1" builtinId="3"/>
    <cellStyle name="Millares 2" xfId="2"/>
    <cellStyle name="Millares 2 2" xf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309563</xdr:colOff>
      <xdr:row>468</xdr:row>
      <xdr:rowOff>0</xdr:rowOff>
    </xdr:from>
    <xdr:to>
      <xdr:col>1</xdr:col>
      <xdr:colOff>1231583</xdr:colOff>
      <xdr:row>468</xdr:row>
      <xdr:rowOff>2668</xdr:rowOff>
    </xdr:to>
    <xdr:pic>
      <xdr:nvPicPr>
        <xdr:cNvPr id="8" name="1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594" y="140365163"/>
          <a:ext cx="922020" cy="26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2355111</xdr:colOff>
      <xdr:row>3</xdr:row>
      <xdr:rowOff>170961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519" y="0"/>
          <a:ext cx="2355111" cy="7571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133350</xdr:rowOff>
    </xdr:from>
    <xdr:to>
      <xdr:col>1</xdr:col>
      <xdr:colOff>1207770</xdr:colOff>
      <xdr:row>0</xdr:row>
      <xdr:rowOff>136018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33350"/>
          <a:ext cx="922020" cy="26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406400</xdr:colOff>
      <xdr:row>0</xdr:row>
      <xdr:rowOff>114300</xdr:rowOff>
    </xdr:from>
    <xdr:to>
      <xdr:col>2</xdr:col>
      <xdr:colOff>108270</xdr:colOff>
      <xdr:row>4</xdr:row>
      <xdr:rowOff>109415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400" y="114300"/>
          <a:ext cx="2355111" cy="7571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294448</xdr:colOff>
      <xdr:row>0</xdr:row>
      <xdr:rowOff>178337</xdr:rowOff>
    </xdr:from>
    <xdr:to>
      <xdr:col>1</xdr:col>
      <xdr:colOff>1477201</xdr:colOff>
      <xdr:row>3</xdr:row>
      <xdr:rowOff>45271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48" y="178337"/>
          <a:ext cx="1897128" cy="6098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L605"/>
  <sheetViews>
    <sheetView tabSelected="1" view="pageBreakPreview" topLeftCell="A475" zoomScale="80" zoomScaleNormal="100" zoomScaleSheetLayoutView="80" workbookViewId="0">
      <selection activeCell="U481" sqref="U481"/>
    </sheetView>
  </sheetViews>
  <sheetFormatPr baseColWidth="10" defaultRowHeight="15"/>
  <cols>
    <col min="1" max="1" width="3.7109375" style="6" customWidth="1"/>
    <col min="2" max="2" width="46.7109375" style="20" customWidth="1"/>
    <col min="3" max="3" width="8.7109375" style="6" customWidth="1"/>
    <col min="4" max="4" width="9.85546875" style="6" customWidth="1"/>
    <col min="5" max="5" width="12.140625" style="6" customWidth="1"/>
    <col min="6" max="6" width="12.28515625" style="18" customWidth="1"/>
    <col min="7" max="7" width="9.42578125" style="6" customWidth="1"/>
    <col min="8" max="8" width="9.85546875" style="6" customWidth="1"/>
    <col min="9" max="9" width="11.28515625" style="19" customWidth="1"/>
    <col min="10" max="10" width="10.7109375" style="6" customWidth="1"/>
    <col min="11" max="11" width="9.5703125" style="6" customWidth="1"/>
    <col min="12" max="12" width="9.28515625" style="6" customWidth="1"/>
    <col min="13" max="13" width="10" style="18" customWidth="1"/>
    <col min="14" max="14" width="11.140625" style="19" customWidth="1"/>
    <col min="15" max="15" width="10.7109375" style="6" customWidth="1"/>
    <col min="16" max="16" width="11" style="6" customWidth="1"/>
    <col min="17" max="17" width="10" style="6" customWidth="1"/>
    <col min="18" max="18" width="10.5703125" style="6" customWidth="1"/>
    <col min="19" max="19" width="8.85546875" style="6" customWidth="1"/>
    <col min="20" max="20" width="14.42578125" style="6" customWidth="1"/>
    <col min="21" max="21" width="17.42578125" style="6" customWidth="1"/>
    <col min="22" max="22" width="13.42578125" style="6" customWidth="1"/>
    <col min="23" max="23" width="18.5703125" style="6" customWidth="1"/>
    <col min="24" max="24" width="14.28515625" style="6" customWidth="1"/>
    <col min="25" max="25" width="13.28515625" style="6" customWidth="1"/>
    <col min="26" max="26" width="15.5703125" style="6" customWidth="1"/>
    <col min="27" max="27" width="14.7109375" style="6" customWidth="1"/>
    <col min="28" max="1416" width="11.42578125" style="6"/>
  </cols>
  <sheetData>
    <row r="1" spans="1:1416">
      <c r="A1" s="14"/>
      <c r="B1" s="15"/>
      <c r="C1" s="16"/>
      <c r="D1" s="17"/>
      <c r="E1" s="16"/>
      <c r="F1" s="16"/>
      <c r="G1" s="18"/>
      <c r="H1" s="18"/>
      <c r="J1" s="18"/>
      <c r="K1" s="18"/>
      <c r="L1" s="18"/>
      <c r="O1" s="18"/>
      <c r="P1" s="18"/>
      <c r="Q1" s="18"/>
      <c r="R1" s="18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</row>
    <row r="2" spans="1:1416">
      <c r="A2" s="335" t="s">
        <v>100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</row>
    <row r="3" spans="1:1416">
      <c r="A3" s="335" t="s">
        <v>458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</row>
    <row r="4" spans="1:1416">
      <c r="A4" s="252"/>
      <c r="B4" s="253"/>
      <c r="C4" s="198"/>
      <c r="D4" s="254"/>
      <c r="E4" s="198"/>
      <c r="F4" s="198"/>
      <c r="G4" s="335"/>
      <c r="H4" s="335"/>
      <c r="I4" s="335"/>
      <c r="J4" s="335"/>
      <c r="K4" s="335"/>
      <c r="L4" s="335"/>
      <c r="M4" s="251"/>
      <c r="N4" s="197"/>
      <c r="O4" s="198"/>
      <c r="P4" s="198"/>
      <c r="Q4" s="198"/>
      <c r="R4" s="198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</row>
    <row r="5" spans="1:1416">
      <c r="A5" s="337" t="s">
        <v>101</v>
      </c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</row>
    <row r="6" spans="1:1416" ht="87.75" customHeight="1">
      <c r="A6" s="21"/>
      <c r="B6" s="22" t="s">
        <v>102</v>
      </c>
      <c r="C6" s="22" t="s">
        <v>103</v>
      </c>
      <c r="D6" s="23" t="s">
        <v>104</v>
      </c>
      <c r="E6" s="22" t="s">
        <v>105</v>
      </c>
      <c r="F6" s="24" t="s">
        <v>4</v>
      </c>
      <c r="G6" s="25" t="s">
        <v>106</v>
      </c>
      <c r="H6" s="25" t="s">
        <v>6</v>
      </c>
      <c r="I6" s="25" t="s">
        <v>7</v>
      </c>
      <c r="J6" s="25" t="s">
        <v>8</v>
      </c>
      <c r="K6" s="25" t="s">
        <v>9</v>
      </c>
      <c r="L6" s="25" t="s">
        <v>10</v>
      </c>
      <c r="M6" s="24" t="s">
        <v>11</v>
      </c>
      <c r="N6" s="25" t="s">
        <v>12</v>
      </c>
      <c r="O6" s="25" t="s">
        <v>13</v>
      </c>
      <c r="P6" s="25" t="s">
        <v>14</v>
      </c>
      <c r="Q6" s="25" t="s">
        <v>15</v>
      </c>
      <c r="R6" s="26" t="s">
        <v>98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</row>
    <row r="7" spans="1:1416" ht="16.5" customHeight="1">
      <c r="A7" s="21"/>
      <c r="B7" s="22"/>
      <c r="C7" s="22"/>
      <c r="D7" s="23"/>
      <c r="E7" s="22"/>
      <c r="F7" s="29" t="s">
        <v>98</v>
      </c>
      <c r="G7" s="30"/>
      <c r="H7" s="30"/>
      <c r="I7" s="30"/>
      <c r="J7" s="30"/>
      <c r="K7" s="30"/>
      <c r="L7" s="30"/>
      <c r="M7" s="31"/>
      <c r="N7" s="30"/>
      <c r="O7" s="30"/>
      <c r="P7" s="30"/>
      <c r="Q7" s="30"/>
      <c r="R7" s="32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</row>
    <row r="8" spans="1:1416" s="40" customFormat="1" ht="50.25" customHeight="1">
      <c r="A8" s="33">
        <v>1</v>
      </c>
      <c r="B8" s="230" t="s">
        <v>465</v>
      </c>
      <c r="C8" s="170"/>
      <c r="D8" s="171">
        <f>SUM(D9:D125)</f>
        <v>10469</v>
      </c>
      <c r="E8" s="325">
        <f>SUM(E9:E125)</f>
        <v>413114.90563082427</v>
      </c>
      <c r="F8" s="334" t="s">
        <v>98</v>
      </c>
      <c r="G8" s="35"/>
      <c r="H8" s="35"/>
      <c r="I8" s="36"/>
      <c r="J8" s="35"/>
      <c r="K8" s="35"/>
      <c r="L8" s="35"/>
      <c r="M8" s="34"/>
      <c r="N8" s="37"/>
      <c r="O8" s="35"/>
      <c r="P8" s="38"/>
      <c r="Q8" s="35"/>
      <c r="R8" s="39" t="s">
        <v>508</v>
      </c>
      <c r="S8" s="182" t="s">
        <v>98</v>
      </c>
    </row>
    <row r="9" spans="1:1416" ht="24.95" customHeight="1">
      <c r="A9" s="139"/>
      <c r="B9" s="41" t="s">
        <v>17</v>
      </c>
      <c r="C9" s="41" t="s">
        <v>16</v>
      </c>
      <c r="D9" s="42">
        <f>SUM(F9:Q9)</f>
        <v>4</v>
      </c>
      <c r="E9" s="42">
        <f>D9*R9</f>
        <v>1131.8400375975004</v>
      </c>
      <c r="F9" s="260">
        <v>4</v>
      </c>
      <c r="G9" s="260">
        <v>0</v>
      </c>
      <c r="H9" s="260">
        <v>0</v>
      </c>
      <c r="I9" s="261">
        <v>0</v>
      </c>
      <c r="J9" s="260">
        <v>0</v>
      </c>
      <c r="K9" s="260">
        <v>0</v>
      </c>
      <c r="L9" s="260">
        <v>0</v>
      </c>
      <c r="M9" s="260">
        <v>0</v>
      </c>
      <c r="N9" s="261">
        <v>0</v>
      </c>
      <c r="O9" s="260">
        <v>0</v>
      </c>
      <c r="P9" s="260">
        <v>0</v>
      </c>
      <c r="Q9" s="262">
        <v>0</v>
      </c>
      <c r="R9" s="319">
        <v>282.96000939937511</v>
      </c>
      <c r="S9" s="144" t="s">
        <v>98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</row>
    <row r="10" spans="1:1416" ht="24.95" customHeight="1">
      <c r="A10" s="139"/>
      <c r="B10" s="160" t="s">
        <v>19</v>
      </c>
      <c r="C10" s="41" t="s">
        <v>16</v>
      </c>
      <c r="D10" s="42">
        <f t="shared" ref="D10:D73" si="0">SUM(F10:Q10)</f>
        <v>180</v>
      </c>
      <c r="E10" s="42">
        <f t="shared" ref="E10:E73" si="1">D10*R10</f>
        <v>12026.635582500003</v>
      </c>
      <c r="F10" s="260">
        <v>15</v>
      </c>
      <c r="G10" s="260">
        <v>15</v>
      </c>
      <c r="H10" s="260">
        <v>15</v>
      </c>
      <c r="I10" s="260">
        <v>15</v>
      </c>
      <c r="J10" s="260">
        <v>15</v>
      </c>
      <c r="K10" s="260">
        <v>15</v>
      </c>
      <c r="L10" s="260">
        <v>15</v>
      </c>
      <c r="M10" s="260">
        <v>15</v>
      </c>
      <c r="N10" s="260">
        <v>15</v>
      </c>
      <c r="O10" s="260">
        <v>15</v>
      </c>
      <c r="P10" s="260">
        <v>15</v>
      </c>
      <c r="Q10" s="262">
        <v>15</v>
      </c>
      <c r="R10" s="319">
        <v>66.81464212500002</v>
      </c>
      <c r="S10" s="144" t="s">
        <v>98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</row>
    <row r="11" spans="1:1416" ht="24.95" customHeight="1">
      <c r="A11" s="139"/>
      <c r="B11" s="160" t="s">
        <v>109</v>
      </c>
      <c r="C11" s="41" t="s">
        <v>55</v>
      </c>
      <c r="D11" s="42">
        <f t="shared" si="0"/>
        <v>14</v>
      </c>
      <c r="E11" s="42">
        <f t="shared" si="1"/>
        <v>2112.7680701820009</v>
      </c>
      <c r="F11" s="260">
        <v>1</v>
      </c>
      <c r="G11" s="260">
        <v>1</v>
      </c>
      <c r="H11" s="260">
        <v>2</v>
      </c>
      <c r="I11" s="261">
        <v>0</v>
      </c>
      <c r="J11" s="260">
        <v>2</v>
      </c>
      <c r="K11" s="260">
        <v>2</v>
      </c>
      <c r="L11" s="260">
        <v>2</v>
      </c>
      <c r="M11" s="260">
        <v>2</v>
      </c>
      <c r="N11" s="261">
        <v>2</v>
      </c>
      <c r="O11" s="260">
        <v>0</v>
      </c>
      <c r="P11" s="260">
        <v>0</v>
      </c>
      <c r="Q11" s="262">
        <v>0</v>
      </c>
      <c r="R11" s="319">
        <v>150.91200501300005</v>
      </c>
      <c r="S11" s="144" t="s">
        <v>98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</row>
    <row r="12" spans="1:1416" ht="24.95" customHeight="1">
      <c r="A12" s="139"/>
      <c r="B12" s="160" t="s">
        <v>110</v>
      </c>
      <c r="C12" s="41" t="s">
        <v>16</v>
      </c>
      <c r="D12" s="42">
        <f t="shared" si="0"/>
        <v>2</v>
      </c>
      <c r="E12" s="42">
        <f t="shared" si="1"/>
        <v>188.64000626625008</v>
      </c>
      <c r="F12" s="260">
        <v>1</v>
      </c>
      <c r="G12" s="260">
        <v>0</v>
      </c>
      <c r="H12" s="260">
        <v>0</v>
      </c>
      <c r="I12" s="261">
        <v>0</v>
      </c>
      <c r="J12" s="260">
        <v>0</v>
      </c>
      <c r="K12" s="260">
        <v>0</v>
      </c>
      <c r="L12" s="260">
        <v>0</v>
      </c>
      <c r="M12" s="260">
        <v>0</v>
      </c>
      <c r="N12" s="261">
        <v>1</v>
      </c>
      <c r="O12" s="260">
        <v>0</v>
      </c>
      <c r="P12" s="260">
        <v>0</v>
      </c>
      <c r="Q12" s="262">
        <v>0</v>
      </c>
      <c r="R12" s="319">
        <v>94.320003133125041</v>
      </c>
      <c r="S12" s="144" t="s">
        <v>98</v>
      </c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</row>
    <row r="13" spans="1:1416" ht="24.95" customHeight="1">
      <c r="A13" s="139"/>
      <c r="B13" s="160" t="s">
        <v>111</v>
      </c>
      <c r="C13" s="41" t="s">
        <v>16</v>
      </c>
      <c r="D13" s="42">
        <f t="shared" si="0"/>
        <v>620</v>
      </c>
      <c r="E13" s="42">
        <f t="shared" si="1"/>
        <v>2923.920097126876</v>
      </c>
      <c r="F13" s="260">
        <v>70</v>
      </c>
      <c r="G13" s="260">
        <v>50</v>
      </c>
      <c r="H13" s="260">
        <v>50</v>
      </c>
      <c r="I13" s="260">
        <v>50</v>
      </c>
      <c r="J13" s="260">
        <v>50</v>
      </c>
      <c r="K13" s="260">
        <v>50</v>
      </c>
      <c r="L13" s="260">
        <v>50</v>
      </c>
      <c r="M13" s="260">
        <v>50</v>
      </c>
      <c r="N13" s="260">
        <v>50</v>
      </c>
      <c r="O13" s="260">
        <v>50</v>
      </c>
      <c r="P13" s="260">
        <v>50</v>
      </c>
      <c r="Q13" s="262">
        <v>50</v>
      </c>
      <c r="R13" s="319">
        <v>4.7160001566562517</v>
      </c>
      <c r="S13" s="144" t="s">
        <v>98</v>
      </c>
    </row>
    <row r="14" spans="1:1416" ht="24.95" customHeight="1">
      <c r="A14" s="139"/>
      <c r="B14" s="160" t="s">
        <v>112</v>
      </c>
      <c r="C14" s="41" t="s">
        <v>16</v>
      </c>
      <c r="D14" s="42">
        <f t="shared" si="0"/>
        <v>240</v>
      </c>
      <c r="E14" s="42">
        <f t="shared" si="1"/>
        <v>1584.5760526365007</v>
      </c>
      <c r="F14" s="260">
        <v>20</v>
      </c>
      <c r="G14" s="260">
        <v>20</v>
      </c>
      <c r="H14" s="260">
        <v>20</v>
      </c>
      <c r="I14" s="260">
        <v>20</v>
      </c>
      <c r="J14" s="260">
        <v>20</v>
      </c>
      <c r="K14" s="260">
        <v>20</v>
      </c>
      <c r="L14" s="260">
        <v>20</v>
      </c>
      <c r="M14" s="260">
        <v>20</v>
      </c>
      <c r="N14" s="260">
        <v>20</v>
      </c>
      <c r="O14" s="260">
        <v>20</v>
      </c>
      <c r="P14" s="260">
        <v>20</v>
      </c>
      <c r="Q14" s="262">
        <v>20</v>
      </c>
      <c r="R14" s="319">
        <v>6.6024002193187528</v>
      </c>
      <c r="S14" s="144" t="s">
        <v>98</v>
      </c>
    </row>
    <row r="15" spans="1:1416" ht="24.95" customHeight="1">
      <c r="A15" s="139"/>
      <c r="B15" s="160" t="s">
        <v>20</v>
      </c>
      <c r="C15" s="41" t="s">
        <v>18</v>
      </c>
      <c r="D15" s="42">
        <f t="shared" si="0"/>
        <v>144</v>
      </c>
      <c r="E15" s="42">
        <f t="shared" si="1"/>
        <v>6247.7570075382027</v>
      </c>
      <c r="F15" s="260">
        <v>12</v>
      </c>
      <c r="G15" s="260">
        <v>12</v>
      </c>
      <c r="H15" s="260">
        <v>12</v>
      </c>
      <c r="I15" s="260">
        <v>12</v>
      </c>
      <c r="J15" s="260">
        <v>12</v>
      </c>
      <c r="K15" s="260">
        <v>12</v>
      </c>
      <c r="L15" s="260">
        <v>12</v>
      </c>
      <c r="M15" s="260">
        <v>12</v>
      </c>
      <c r="N15" s="260">
        <v>12</v>
      </c>
      <c r="O15" s="260">
        <v>12</v>
      </c>
      <c r="P15" s="260">
        <v>12</v>
      </c>
      <c r="Q15" s="262">
        <v>12</v>
      </c>
      <c r="R15" s="319">
        <v>43.387201441237522</v>
      </c>
      <c r="S15" s="144" t="s">
        <v>98</v>
      </c>
    </row>
    <row r="16" spans="1:1416" ht="24.95" customHeight="1">
      <c r="A16" s="139"/>
      <c r="B16" s="160" t="s">
        <v>54</v>
      </c>
      <c r="C16" s="41" t="s">
        <v>55</v>
      </c>
      <c r="D16" s="42">
        <f t="shared" si="0"/>
        <v>180</v>
      </c>
      <c r="E16" s="42">
        <f t="shared" si="1"/>
        <v>20604.969000000008</v>
      </c>
      <c r="F16" s="260">
        <v>15</v>
      </c>
      <c r="G16" s="260">
        <v>15</v>
      </c>
      <c r="H16" s="260">
        <v>15</v>
      </c>
      <c r="I16" s="260">
        <v>15</v>
      </c>
      <c r="J16" s="260">
        <v>15</v>
      </c>
      <c r="K16" s="260">
        <v>15</v>
      </c>
      <c r="L16" s="260">
        <v>15</v>
      </c>
      <c r="M16" s="260">
        <v>15</v>
      </c>
      <c r="N16" s="260">
        <v>15</v>
      </c>
      <c r="O16" s="260">
        <v>15</v>
      </c>
      <c r="P16" s="260">
        <v>15</v>
      </c>
      <c r="Q16" s="262">
        <v>15</v>
      </c>
      <c r="R16" s="319">
        <v>114.47205000000004</v>
      </c>
      <c r="S16" s="144" t="s">
        <v>98</v>
      </c>
    </row>
    <row r="17" spans="1:19" ht="24.95" customHeight="1">
      <c r="A17" s="139"/>
      <c r="B17" s="160" t="s">
        <v>113</v>
      </c>
      <c r="C17" s="41" t="s">
        <v>16</v>
      </c>
      <c r="D17" s="42">
        <f t="shared" si="0"/>
        <v>29</v>
      </c>
      <c r="E17" s="42">
        <f t="shared" si="1"/>
        <v>1641.1680545163758</v>
      </c>
      <c r="F17" s="260">
        <v>8</v>
      </c>
      <c r="G17" s="260">
        <v>0</v>
      </c>
      <c r="H17" s="260">
        <v>4</v>
      </c>
      <c r="I17" s="261">
        <v>1</v>
      </c>
      <c r="J17" s="260">
        <v>4</v>
      </c>
      <c r="K17" s="260">
        <v>2</v>
      </c>
      <c r="L17" s="260">
        <v>4</v>
      </c>
      <c r="M17" s="260">
        <v>1</v>
      </c>
      <c r="N17" s="261">
        <v>2</v>
      </c>
      <c r="O17" s="260">
        <v>1</v>
      </c>
      <c r="P17" s="260">
        <v>1</v>
      </c>
      <c r="Q17" s="262">
        <v>1</v>
      </c>
      <c r="R17" s="319">
        <v>56.592001879875028</v>
      </c>
      <c r="S17" s="144" t="s">
        <v>98</v>
      </c>
    </row>
    <row r="18" spans="1:19" ht="24.95" customHeight="1">
      <c r="A18" s="139"/>
      <c r="B18" s="160" t="s">
        <v>114</v>
      </c>
      <c r="C18" s="41" t="s">
        <v>16</v>
      </c>
      <c r="D18" s="42">
        <f t="shared" si="0"/>
        <v>29</v>
      </c>
      <c r="E18" s="42">
        <f t="shared" si="1"/>
        <v>2188.2240726885007</v>
      </c>
      <c r="F18" s="260">
        <v>8</v>
      </c>
      <c r="G18" s="260">
        <v>0</v>
      </c>
      <c r="H18" s="260">
        <v>4</v>
      </c>
      <c r="I18" s="261">
        <v>1</v>
      </c>
      <c r="J18" s="260">
        <v>4</v>
      </c>
      <c r="K18" s="260">
        <v>2</v>
      </c>
      <c r="L18" s="260">
        <v>4</v>
      </c>
      <c r="M18" s="260">
        <v>1</v>
      </c>
      <c r="N18" s="261">
        <v>2</v>
      </c>
      <c r="O18" s="260">
        <v>1</v>
      </c>
      <c r="P18" s="260">
        <v>1</v>
      </c>
      <c r="Q18" s="262">
        <v>1</v>
      </c>
      <c r="R18" s="319">
        <v>75.456002506500027</v>
      </c>
      <c r="S18" s="144" t="s">
        <v>98</v>
      </c>
    </row>
    <row r="19" spans="1:19" ht="24.95" customHeight="1">
      <c r="A19" s="139"/>
      <c r="B19" s="160" t="s">
        <v>115</v>
      </c>
      <c r="C19" s="41" t="s">
        <v>16</v>
      </c>
      <c r="D19" s="42">
        <f t="shared" si="0"/>
        <v>29</v>
      </c>
      <c r="E19" s="42">
        <f t="shared" si="1"/>
        <v>2899.3968963122634</v>
      </c>
      <c r="F19" s="260">
        <v>8</v>
      </c>
      <c r="G19" s="260">
        <v>0</v>
      </c>
      <c r="H19" s="260">
        <v>4</v>
      </c>
      <c r="I19" s="261">
        <v>1</v>
      </c>
      <c r="J19" s="260">
        <v>4</v>
      </c>
      <c r="K19" s="260">
        <v>2</v>
      </c>
      <c r="L19" s="260">
        <v>4</v>
      </c>
      <c r="M19" s="260">
        <v>1</v>
      </c>
      <c r="N19" s="261">
        <v>2</v>
      </c>
      <c r="O19" s="260">
        <v>1</v>
      </c>
      <c r="P19" s="260">
        <v>1</v>
      </c>
      <c r="Q19" s="262">
        <v>1</v>
      </c>
      <c r="R19" s="319">
        <v>99.979203321112536</v>
      </c>
      <c r="S19" s="144" t="s">
        <v>98</v>
      </c>
    </row>
    <row r="20" spans="1:19" ht="24.95" customHeight="1">
      <c r="A20" s="139"/>
      <c r="B20" s="160" t="s">
        <v>116</v>
      </c>
      <c r="C20" s="41" t="s">
        <v>55</v>
      </c>
      <c r="D20" s="42">
        <f t="shared" si="0"/>
        <v>84</v>
      </c>
      <c r="E20" s="42">
        <f t="shared" si="1"/>
        <v>15053.472500046759</v>
      </c>
      <c r="F20" s="260">
        <v>7</v>
      </c>
      <c r="G20" s="260">
        <v>7</v>
      </c>
      <c r="H20" s="260">
        <v>7</v>
      </c>
      <c r="I20" s="260">
        <v>7</v>
      </c>
      <c r="J20" s="260">
        <v>7</v>
      </c>
      <c r="K20" s="260">
        <v>7</v>
      </c>
      <c r="L20" s="260">
        <v>7</v>
      </c>
      <c r="M20" s="260">
        <v>7</v>
      </c>
      <c r="N20" s="260">
        <v>7</v>
      </c>
      <c r="O20" s="260">
        <v>7</v>
      </c>
      <c r="P20" s="260">
        <v>7</v>
      </c>
      <c r="Q20" s="262">
        <v>7</v>
      </c>
      <c r="R20" s="319">
        <v>179.20800595293761</v>
      </c>
      <c r="S20" s="144" t="s">
        <v>98</v>
      </c>
    </row>
    <row r="21" spans="1:19" ht="24.95" customHeight="1">
      <c r="A21" s="139"/>
      <c r="B21" s="160" t="s">
        <v>117</v>
      </c>
      <c r="C21" s="41" t="s">
        <v>16</v>
      </c>
      <c r="D21" s="42">
        <f t="shared" si="0"/>
        <v>10</v>
      </c>
      <c r="E21" s="42">
        <f t="shared" si="1"/>
        <v>169.77600563962508</v>
      </c>
      <c r="F21" s="260">
        <v>10</v>
      </c>
      <c r="G21" s="260">
        <v>0</v>
      </c>
      <c r="H21" s="260">
        <v>0</v>
      </c>
      <c r="I21" s="261">
        <v>0</v>
      </c>
      <c r="J21" s="260">
        <v>0</v>
      </c>
      <c r="K21" s="260">
        <v>0</v>
      </c>
      <c r="L21" s="260">
        <v>0</v>
      </c>
      <c r="M21" s="260">
        <v>0</v>
      </c>
      <c r="N21" s="261">
        <v>0</v>
      </c>
      <c r="O21" s="260">
        <v>0</v>
      </c>
      <c r="P21" s="260">
        <v>0</v>
      </c>
      <c r="Q21" s="262">
        <v>0</v>
      </c>
      <c r="R21" s="319">
        <v>16.977600563962508</v>
      </c>
      <c r="S21" s="144" t="s">
        <v>98</v>
      </c>
    </row>
    <row r="22" spans="1:19" ht="24.95" customHeight="1">
      <c r="A22" s="139"/>
      <c r="B22" s="160" t="s">
        <v>118</v>
      </c>
      <c r="C22" s="41" t="s">
        <v>16</v>
      </c>
      <c r="D22" s="42">
        <f t="shared" si="0"/>
        <v>480</v>
      </c>
      <c r="E22" s="42">
        <f t="shared" si="1"/>
        <v>29089.368000000009</v>
      </c>
      <c r="F22" s="260">
        <v>40</v>
      </c>
      <c r="G22" s="260">
        <v>40</v>
      </c>
      <c r="H22" s="260">
        <v>40</v>
      </c>
      <c r="I22" s="260">
        <v>40</v>
      </c>
      <c r="J22" s="260">
        <v>40</v>
      </c>
      <c r="K22" s="260">
        <v>40</v>
      </c>
      <c r="L22" s="260">
        <v>40</v>
      </c>
      <c r="M22" s="260">
        <v>40</v>
      </c>
      <c r="N22" s="260">
        <v>40</v>
      </c>
      <c r="O22" s="260">
        <v>40</v>
      </c>
      <c r="P22" s="260">
        <v>40</v>
      </c>
      <c r="Q22" s="260">
        <v>40</v>
      </c>
      <c r="R22" s="319">
        <v>60.602850000000018</v>
      </c>
      <c r="S22" s="144" t="s">
        <v>98</v>
      </c>
    </row>
    <row r="23" spans="1:19" ht="24.95" customHeight="1">
      <c r="A23" s="139"/>
      <c r="B23" s="160" t="s">
        <v>119</v>
      </c>
      <c r="C23" s="41" t="s">
        <v>16</v>
      </c>
      <c r="D23" s="42">
        <f t="shared" si="0"/>
        <v>40</v>
      </c>
      <c r="E23" s="42">
        <f t="shared" si="1"/>
        <v>2962.8060000000009</v>
      </c>
      <c r="F23" s="260">
        <v>5</v>
      </c>
      <c r="G23" s="260">
        <v>0</v>
      </c>
      <c r="H23" s="260">
        <v>0</v>
      </c>
      <c r="I23" s="261">
        <v>5</v>
      </c>
      <c r="J23" s="260">
        <v>5</v>
      </c>
      <c r="K23" s="260">
        <v>5</v>
      </c>
      <c r="L23" s="260">
        <v>5</v>
      </c>
      <c r="M23" s="260">
        <v>5</v>
      </c>
      <c r="N23" s="261">
        <v>5</v>
      </c>
      <c r="O23" s="260">
        <v>0</v>
      </c>
      <c r="P23" s="260">
        <v>5</v>
      </c>
      <c r="Q23" s="262">
        <v>0</v>
      </c>
      <c r="R23" s="319">
        <v>74.070150000000027</v>
      </c>
      <c r="S23" s="144" t="s">
        <v>98</v>
      </c>
    </row>
    <row r="24" spans="1:19" ht="24.95" customHeight="1">
      <c r="A24" s="139"/>
      <c r="B24" s="160" t="s">
        <v>120</v>
      </c>
      <c r="C24" s="41" t="s">
        <v>16</v>
      </c>
      <c r="D24" s="42">
        <f t="shared" si="0"/>
        <v>8</v>
      </c>
      <c r="E24" s="42">
        <f t="shared" si="1"/>
        <v>1056.3840350910007</v>
      </c>
      <c r="F24" s="260">
        <v>2</v>
      </c>
      <c r="G24" s="260">
        <v>0</v>
      </c>
      <c r="H24" s="260">
        <v>1</v>
      </c>
      <c r="I24" s="261">
        <v>1</v>
      </c>
      <c r="J24" s="260">
        <v>0</v>
      </c>
      <c r="K24" s="260">
        <v>0</v>
      </c>
      <c r="L24" s="260">
        <v>1</v>
      </c>
      <c r="M24" s="260">
        <v>1</v>
      </c>
      <c r="N24" s="261">
        <v>0</v>
      </c>
      <c r="O24" s="260">
        <v>0</v>
      </c>
      <c r="P24" s="260">
        <v>1</v>
      </c>
      <c r="Q24" s="262">
        <v>1</v>
      </c>
      <c r="R24" s="319">
        <v>132.04800438637508</v>
      </c>
      <c r="S24" s="144" t="s">
        <v>98</v>
      </c>
    </row>
    <row r="25" spans="1:19" ht="24.95" customHeight="1">
      <c r="A25" s="139"/>
      <c r="B25" s="160" t="s">
        <v>121</v>
      </c>
      <c r="C25" s="41" t="s">
        <v>16</v>
      </c>
      <c r="D25" s="42">
        <f t="shared" si="0"/>
        <v>6</v>
      </c>
      <c r="E25" s="42">
        <f t="shared" si="1"/>
        <v>339.55201127925017</v>
      </c>
      <c r="F25" s="260">
        <v>2</v>
      </c>
      <c r="G25" s="260">
        <v>0</v>
      </c>
      <c r="H25" s="260">
        <v>0</v>
      </c>
      <c r="I25" s="261">
        <v>0</v>
      </c>
      <c r="J25" s="260">
        <v>0</v>
      </c>
      <c r="K25" s="260">
        <v>2</v>
      </c>
      <c r="L25" s="260">
        <v>0</v>
      </c>
      <c r="M25" s="260">
        <v>0</v>
      </c>
      <c r="N25" s="261">
        <v>0</v>
      </c>
      <c r="O25" s="260">
        <v>0</v>
      </c>
      <c r="P25" s="260">
        <v>2</v>
      </c>
      <c r="Q25" s="262">
        <v>0</v>
      </c>
      <c r="R25" s="319">
        <v>56.592001879875028</v>
      </c>
      <c r="S25" s="144" t="s">
        <v>98</v>
      </c>
    </row>
    <row r="26" spans="1:19" ht="24.95" customHeight="1">
      <c r="A26" s="139"/>
      <c r="B26" s="160" t="s">
        <v>122</v>
      </c>
      <c r="C26" s="41" t="s">
        <v>16</v>
      </c>
      <c r="D26" s="42">
        <f t="shared" si="0"/>
        <v>2</v>
      </c>
      <c r="E26" s="42">
        <f t="shared" si="1"/>
        <v>433.87201441237522</v>
      </c>
      <c r="F26" s="260">
        <v>1</v>
      </c>
      <c r="G26" s="260">
        <v>0</v>
      </c>
      <c r="H26" s="260">
        <v>0</v>
      </c>
      <c r="I26" s="261">
        <v>0</v>
      </c>
      <c r="J26" s="260">
        <v>0</v>
      </c>
      <c r="K26" s="260">
        <v>1</v>
      </c>
      <c r="L26" s="260">
        <v>0</v>
      </c>
      <c r="M26" s="260">
        <v>0</v>
      </c>
      <c r="N26" s="261">
        <v>0</v>
      </c>
      <c r="O26" s="260">
        <v>0</v>
      </c>
      <c r="P26" s="260">
        <v>0</v>
      </c>
      <c r="Q26" s="262">
        <v>0</v>
      </c>
      <c r="R26" s="319">
        <v>216.93600720618761</v>
      </c>
      <c r="S26" s="144" t="s">
        <v>98</v>
      </c>
    </row>
    <row r="27" spans="1:19" ht="24.95" customHeight="1">
      <c r="A27" s="139"/>
      <c r="B27" s="160" t="s">
        <v>123</v>
      </c>
      <c r="C27" s="41" t="s">
        <v>55</v>
      </c>
      <c r="D27" s="42">
        <f t="shared" si="0"/>
        <v>9</v>
      </c>
      <c r="E27" s="42">
        <f t="shared" si="1"/>
        <v>169.77600563962505</v>
      </c>
      <c r="F27" s="260">
        <v>2</v>
      </c>
      <c r="G27" s="260">
        <v>0</v>
      </c>
      <c r="H27" s="260">
        <v>0</v>
      </c>
      <c r="I27" s="261">
        <v>1</v>
      </c>
      <c r="J27" s="260">
        <v>0</v>
      </c>
      <c r="K27" s="260">
        <v>2</v>
      </c>
      <c r="L27" s="260">
        <v>0</v>
      </c>
      <c r="M27" s="260">
        <v>1</v>
      </c>
      <c r="N27" s="261">
        <v>0</v>
      </c>
      <c r="O27" s="260">
        <v>1</v>
      </c>
      <c r="P27" s="260">
        <v>1</v>
      </c>
      <c r="Q27" s="262">
        <v>1</v>
      </c>
      <c r="R27" s="319">
        <v>18.864000626625007</v>
      </c>
      <c r="S27" s="144" t="s">
        <v>98</v>
      </c>
    </row>
    <row r="28" spans="1:19" ht="24.95" customHeight="1">
      <c r="A28" s="139"/>
      <c r="B28" s="160" t="s">
        <v>124</v>
      </c>
      <c r="C28" s="41" t="s">
        <v>16</v>
      </c>
      <c r="D28" s="42">
        <f t="shared" si="0"/>
        <v>156</v>
      </c>
      <c r="E28" s="42">
        <f t="shared" si="1"/>
        <v>3361.4380800000013</v>
      </c>
      <c r="F28" s="260">
        <v>13</v>
      </c>
      <c r="G28" s="260">
        <v>13</v>
      </c>
      <c r="H28" s="260">
        <v>13</v>
      </c>
      <c r="I28" s="260">
        <v>13</v>
      </c>
      <c r="J28" s="260">
        <v>13</v>
      </c>
      <c r="K28" s="260">
        <v>13</v>
      </c>
      <c r="L28" s="260">
        <v>13</v>
      </c>
      <c r="M28" s="260">
        <v>13</v>
      </c>
      <c r="N28" s="260">
        <v>13</v>
      </c>
      <c r="O28" s="260">
        <v>13</v>
      </c>
      <c r="P28" s="260">
        <v>13</v>
      </c>
      <c r="Q28" s="262">
        <v>13</v>
      </c>
      <c r="R28" s="319">
        <v>21.547680000000007</v>
      </c>
      <c r="S28" s="144" t="s">
        <v>98</v>
      </c>
    </row>
    <row r="29" spans="1:19" ht="24.95" customHeight="1">
      <c r="A29" s="139"/>
      <c r="B29" s="160" t="s">
        <v>125</v>
      </c>
      <c r="C29" s="41" t="s">
        <v>16</v>
      </c>
      <c r="D29" s="42">
        <f t="shared" si="0"/>
        <v>66</v>
      </c>
      <c r="E29" s="42">
        <f t="shared" si="1"/>
        <v>1697.7600563962505</v>
      </c>
      <c r="F29" s="260">
        <v>12</v>
      </c>
      <c r="G29" s="260">
        <v>5</v>
      </c>
      <c r="H29" s="260">
        <v>6</v>
      </c>
      <c r="I29" s="261">
        <v>4</v>
      </c>
      <c r="J29" s="260">
        <v>5</v>
      </c>
      <c r="K29" s="260">
        <v>8</v>
      </c>
      <c r="L29" s="260">
        <v>5</v>
      </c>
      <c r="M29" s="260">
        <v>4</v>
      </c>
      <c r="N29" s="261">
        <v>5</v>
      </c>
      <c r="O29" s="260">
        <v>4</v>
      </c>
      <c r="P29" s="260">
        <v>4</v>
      </c>
      <c r="Q29" s="262">
        <v>4</v>
      </c>
      <c r="R29" s="319">
        <v>25.72363721812501</v>
      </c>
      <c r="S29" s="144" t="s">
        <v>98</v>
      </c>
    </row>
    <row r="30" spans="1:19" ht="24.95" customHeight="1">
      <c r="A30" s="139"/>
      <c r="B30" s="160" t="s">
        <v>126</v>
      </c>
      <c r="C30" s="41" t="s">
        <v>55</v>
      </c>
      <c r="D30" s="42">
        <f t="shared" si="0"/>
        <v>67</v>
      </c>
      <c r="E30" s="42">
        <f t="shared" si="1"/>
        <v>2906.9424965629141</v>
      </c>
      <c r="F30" s="260">
        <v>8</v>
      </c>
      <c r="G30" s="260">
        <v>0</v>
      </c>
      <c r="H30" s="260">
        <v>6</v>
      </c>
      <c r="I30" s="261">
        <v>6</v>
      </c>
      <c r="J30" s="260">
        <v>5</v>
      </c>
      <c r="K30" s="260">
        <v>8</v>
      </c>
      <c r="L30" s="260">
        <v>5</v>
      </c>
      <c r="M30" s="260">
        <v>6</v>
      </c>
      <c r="N30" s="261">
        <v>5</v>
      </c>
      <c r="O30" s="260">
        <v>6</v>
      </c>
      <c r="P30" s="260">
        <v>6</v>
      </c>
      <c r="Q30" s="262">
        <v>6</v>
      </c>
      <c r="R30" s="319">
        <v>43.387201441237522</v>
      </c>
      <c r="S30" s="144" t="s">
        <v>98</v>
      </c>
    </row>
    <row r="31" spans="1:19" ht="24.95" customHeight="1">
      <c r="A31" s="139"/>
      <c r="B31" s="160" t="s">
        <v>127</v>
      </c>
      <c r="C31" s="41" t="s">
        <v>16</v>
      </c>
      <c r="D31" s="42">
        <f t="shared" si="0"/>
        <v>96</v>
      </c>
      <c r="E31" s="42">
        <f t="shared" si="1"/>
        <v>3621.8881203120013</v>
      </c>
      <c r="F31" s="260">
        <v>8</v>
      </c>
      <c r="G31" s="260">
        <v>8</v>
      </c>
      <c r="H31" s="260">
        <v>8</v>
      </c>
      <c r="I31" s="260">
        <v>8</v>
      </c>
      <c r="J31" s="260">
        <v>8</v>
      </c>
      <c r="K31" s="260">
        <v>8</v>
      </c>
      <c r="L31" s="260">
        <v>8</v>
      </c>
      <c r="M31" s="260">
        <v>8</v>
      </c>
      <c r="N31" s="260">
        <v>8</v>
      </c>
      <c r="O31" s="260">
        <v>8</v>
      </c>
      <c r="P31" s="260">
        <v>8</v>
      </c>
      <c r="Q31" s="262">
        <v>8</v>
      </c>
      <c r="R31" s="319">
        <v>37.728001253250014</v>
      </c>
      <c r="S31" s="144" t="s">
        <v>98</v>
      </c>
    </row>
    <row r="32" spans="1:19" ht="24.95" customHeight="1">
      <c r="A32" s="139"/>
      <c r="B32" s="160" t="s">
        <v>128</v>
      </c>
      <c r="C32" s="41" t="s">
        <v>16</v>
      </c>
      <c r="D32" s="42">
        <f t="shared" si="0"/>
        <v>3</v>
      </c>
      <c r="E32" s="42">
        <f t="shared" si="1"/>
        <v>1028.9454887250006</v>
      </c>
      <c r="F32" s="260">
        <v>0</v>
      </c>
      <c r="G32" s="260">
        <v>1</v>
      </c>
      <c r="H32" s="260">
        <v>0</v>
      </c>
      <c r="I32" s="261">
        <v>0</v>
      </c>
      <c r="J32" s="260">
        <v>1</v>
      </c>
      <c r="K32" s="260">
        <v>0</v>
      </c>
      <c r="L32" s="260">
        <v>0</v>
      </c>
      <c r="M32" s="260">
        <v>0</v>
      </c>
      <c r="N32" s="261">
        <v>1</v>
      </c>
      <c r="O32" s="260">
        <v>0</v>
      </c>
      <c r="P32" s="260">
        <v>0</v>
      </c>
      <c r="Q32" s="262">
        <v>0</v>
      </c>
      <c r="R32" s="319">
        <v>342.98182957500018</v>
      </c>
      <c r="S32" s="144" t="s">
        <v>98</v>
      </c>
    </row>
    <row r="33" spans="1:19" ht="24.95" customHeight="1">
      <c r="A33" s="139"/>
      <c r="B33" s="160" t="s">
        <v>129</v>
      </c>
      <c r="C33" s="41" t="s">
        <v>16</v>
      </c>
      <c r="D33" s="42">
        <f t="shared" si="0"/>
        <v>168</v>
      </c>
      <c r="E33" s="42">
        <f t="shared" si="1"/>
        <v>3457.2568421160013</v>
      </c>
      <c r="F33" s="260">
        <v>14</v>
      </c>
      <c r="G33" s="260">
        <v>14</v>
      </c>
      <c r="H33" s="260">
        <v>14</v>
      </c>
      <c r="I33" s="260">
        <v>14</v>
      </c>
      <c r="J33" s="260">
        <v>14</v>
      </c>
      <c r="K33" s="260">
        <v>14</v>
      </c>
      <c r="L33" s="260">
        <v>14</v>
      </c>
      <c r="M33" s="260">
        <v>14</v>
      </c>
      <c r="N33" s="260">
        <v>14</v>
      </c>
      <c r="O33" s="260">
        <v>14</v>
      </c>
      <c r="P33" s="260">
        <v>14</v>
      </c>
      <c r="Q33" s="260">
        <v>14</v>
      </c>
      <c r="R33" s="319">
        <v>20.578909774500008</v>
      </c>
      <c r="S33" s="144" t="s">
        <v>98</v>
      </c>
    </row>
    <row r="34" spans="1:19" ht="24.95" customHeight="1">
      <c r="A34" s="139"/>
      <c r="B34" s="160" t="s">
        <v>130</v>
      </c>
      <c r="C34" s="41" t="s">
        <v>16</v>
      </c>
      <c r="D34" s="42">
        <f t="shared" si="0"/>
        <v>96</v>
      </c>
      <c r="E34" s="42">
        <f t="shared" si="1"/>
        <v>2963.3630075280016</v>
      </c>
      <c r="F34" s="260">
        <v>8</v>
      </c>
      <c r="G34" s="260">
        <v>8</v>
      </c>
      <c r="H34" s="260">
        <v>8</v>
      </c>
      <c r="I34" s="260">
        <v>8</v>
      </c>
      <c r="J34" s="260">
        <v>8</v>
      </c>
      <c r="K34" s="260">
        <v>8</v>
      </c>
      <c r="L34" s="260">
        <v>8</v>
      </c>
      <c r="M34" s="260">
        <v>8</v>
      </c>
      <c r="N34" s="260">
        <v>8</v>
      </c>
      <c r="O34" s="260">
        <v>8</v>
      </c>
      <c r="P34" s="260">
        <v>8</v>
      </c>
      <c r="Q34" s="262">
        <v>8</v>
      </c>
      <c r="R34" s="319">
        <v>30.868364661750018</v>
      </c>
      <c r="S34" s="144" t="s">
        <v>98</v>
      </c>
    </row>
    <row r="35" spans="1:19" ht="24.95" customHeight="1">
      <c r="A35" s="139"/>
      <c r="B35" s="160" t="s">
        <v>131</v>
      </c>
      <c r="C35" s="41" t="s">
        <v>16</v>
      </c>
      <c r="D35" s="42">
        <f t="shared" si="0"/>
        <v>204</v>
      </c>
      <c r="E35" s="42">
        <f t="shared" si="1"/>
        <v>2308.9536766989008</v>
      </c>
      <c r="F35" s="260">
        <v>17</v>
      </c>
      <c r="G35" s="260">
        <v>17</v>
      </c>
      <c r="H35" s="260">
        <v>17</v>
      </c>
      <c r="I35" s="260">
        <v>17</v>
      </c>
      <c r="J35" s="260">
        <v>17</v>
      </c>
      <c r="K35" s="260">
        <v>17</v>
      </c>
      <c r="L35" s="260">
        <v>17</v>
      </c>
      <c r="M35" s="260">
        <v>17</v>
      </c>
      <c r="N35" s="260">
        <v>17</v>
      </c>
      <c r="O35" s="260">
        <v>17</v>
      </c>
      <c r="P35" s="260">
        <v>17</v>
      </c>
      <c r="Q35" s="260">
        <v>17</v>
      </c>
      <c r="R35" s="319">
        <v>11.318400375975004</v>
      </c>
      <c r="S35" s="144" t="s">
        <v>98</v>
      </c>
    </row>
    <row r="36" spans="1:19" ht="24.95" customHeight="1">
      <c r="A36" s="139"/>
      <c r="B36" s="160" t="s">
        <v>56</v>
      </c>
      <c r="C36" s="41" t="s">
        <v>18</v>
      </c>
      <c r="D36" s="42">
        <f t="shared" si="0"/>
        <v>144</v>
      </c>
      <c r="E36" s="42">
        <f t="shared" si="1"/>
        <v>1605.154962411001</v>
      </c>
      <c r="F36" s="260">
        <v>12</v>
      </c>
      <c r="G36" s="260">
        <v>12</v>
      </c>
      <c r="H36" s="260">
        <v>12</v>
      </c>
      <c r="I36" s="260">
        <v>12</v>
      </c>
      <c r="J36" s="260">
        <v>12</v>
      </c>
      <c r="K36" s="260">
        <v>12</v>
      </c>
      <c r="L36" s="260">
        <v>12</v>
      </c>
      <c r="M36" s="260">
        <v>12</v>
      </c>
      <c r="N36" s="260">
        <v>12</v>
      </c>
      <c r="O36" s="260">
        <v>12</v>
      </c>
      <c r="P36" s="260">
        <v>12</v>
      </c>
      <c r="Q36" s="262">
        <v>12</v>
      </c>
      <c r="R36" s="319">
        <v>11.146909461187507</v>
      </c>
      <c r="S36" s="144" t="s">
        <v>98</v>
      </c>
    </row>
    <row r="37" spans="1:19" ht="24.95" customHeight="1">
      <c r="A37" s="139"/>
      <c r="B37" s="160" t="s">
        <v>132</v>
      </c>
      <c r="C37" s="41" t="s">
        <v>18</v>
      </c>
      <c r="D37" s="42">
        <f t="shared" si="0"/>
        <v>96</v>
      </c>
      <c r="E37" s="42">
        <f t="shared" si="1"/>
        <v>3786.5193985080023</v>
      </c>
      <c r="F37" s="260">
        <v>8</v>
      </c>
      <c r="G37" s="260">
        <v>8</v>
      </c>
      <c r="H37" s="260">
        <v>8</v>
      </c>
      <c r="I37" s="260">
        <v>8</v>
      </c>
      <c r="J37" s="260">
        <v>8</v>
      </c>
      <c r="K37" s="260">
        <v>8</v>
      </c>
      <c r="L37" s="260">
        <v>8</v>
      </c>
      <c r="M37" s="260">
        <v>8</v>
      </c>
      <c r="N37" s="260">
        <v>8</v>
      </c>
      <c r="O37" s="260">
        <v>8</v>
      </c>
      <c r="P37" s="260">
        <v>8</v>
      </c>
      <c r="Q37" s="262">
        <v>8</v>
      </c>
      <c r="R37" s="319">
        <v>39.442910401125026</v>
      </c>
      <c r="S37" s="144" t="s">
        <v>98</v>
      </c>
    </row>
    <row r="38" spans="1:19" ht="24.95" customHeight="1">
      <c r="A38" s="139"/>
      <c r="B38" s="160" t="s">
        <v>133</v>
      </c>
      <c r="C38" s="41" t="s">
        <v>18</v>
      </c>
      <c r="D38" s="42">
        <f t="shared" si="0"/>
        <v>4</v>
      </c>
      <c r="E38" s="42">
        <f t="shared" si="1"/>
        <v>241.45920802080013</v>
      </c>
      <c r="F38" s="260">
        <v>1</v>
      </c>
      <c r="G38" s="260">
        <v>0</v>
      </c>
      <c r="H38" s="260">
        <v>1</v>
      </c>
      <c r="I38" s="261">
        <v>0</v>
      </c>
      <c r="J38" s="260">
        <v>1</v>
      </c>
      <c r="K38" s="260">
        <v>0</v>
      </c>
      <c r="L38" s="260">
        <v>1</v>
      </c>
      <c r="M38" s="260">
        <v>0</v>
      </c>
      <c r="N38" s="261">
        <v>0</v>
      </c>
      <c r="O38" s="260">
        <v>0</v>
      </c>
      <c r="P38" s="260">
        <v>0</v>
      </c>
      <c r="Q38" s="262">
        <v>0</v>
      </c>
      <c r="R38" s="319">
        <v>60.364802005200033</v>
      </c>
      <c r="S38" s="144" t="s">
        <v>98</v>
      </c>
    </row>
    <row r="39" spans="1:19" ht="24.95" customHeight="1">
      <c r="A39" s="139"/>
      <c r="B39" s="160" t="s">
        <v>134</v>
      </c>
      <c r="C39" s="41" t="s">
        <v>18</v>
      </c>
      <c r="D39" s="42">
        <f t="shared" si="0"/>
        <v>72</v>
      </c>
      <c r="E39" s="42">
        <f t="shared" si="1"/>
        <v>1765.6704586521009</v>
      </c>
      <c r="F39" s="260">
        <v>5</v>
      </c>
      <c r="G39" s="260">
        <v>0</v>
      </c>
      <c r="H39" s="260">
        <v>12</v>
      </c>
      <c r="I39" s="261">
        <v>6</v>
      </c>
      <c r="J39" s="260">
        <v>5</v>
      </c>
      <c r="K39" s="260">
        <v>10</v>
      </c>
      <c r="L39" s="260">
        <v>5</v>
      </c>
      <c r="M39" s="260">
        <v>6</v>
      </c>
      <c r="N39" s="261">
        <v>5</v>
      </c>
      <c r="O39" s="260">
        <v>6</v>
      </c>
      <c r="P39" s="260">
        <v>6</v>
      </c>
      <c r="Q39" s="262">
        <v>6</v>
      </c>
      <c r="R39" s="319">
        <v>24.523200814612512</v>
      </c>
      <c r="S39" s="144" t="s">
        <v>98</v>
      </c>
    </row>
    <row r="40" spans="1:19" ht="24.95" customHeight="1">
      <c r="A40" s="139"/>
      <c r="B40" s="160" t="s">
        <v>135</v>
      </c>
      <c r="C40" s="41" t="s">
        <v>18</v>
      </c>
      <c r="D40" s="42">
        <f t="shared" si="0"/>
        <v>0</v>
      </c>
      <c r="E40" s="42">
        <f t="shared" si="1"/>
        <v>0</v>
      </c>
      <c r="F40" s="260">
        <v>0</v>
      </c>
      <c r="G40" s="260">
        <v>0</v>
      </c>
      <c r="H40" s="260">
        <v>0</v>
      </c>
      <c r="I40" s="261">
        <v>0</v>
      </c>
      <c r="J40" s="260">
        <v>0</v>
      </c>
      <c r="K40" s="260">
        <v>0</v>
      </c>
      <c r="L40" s="260">
        <v>0</v>
      </c>
      <c r="M40" s="260">
        <v>0</v>
      </c>
      <c r="N40" s="261">
        <v>0</v>
      </c>
      <c r="O40" s="260">
        <v>0</v>
      </c>
      <c r="P40" s="260">
        <v>0</v>
      </c>
      <c r="Q40" s="262">
        <v>0</v>
      </c>
      <c r="R40" s="319">
        <v>54.705601817212518</v>
      </c>
      <c r="S40" s="144" t="s">
        <v>98</v>
      </c>
    </row>
    <row r="41" spans="1:19" ht="24.95" customHeight="1">
      <c r="A41" s="139"/>
      <c r="B41" s="160" t="s">
        <v>136</v>
      </c>
      <c r="C41" s="41" t="s">
        <v>16</v>
      </c>
      <c r="D41" s="42">
        <f t="shared" si="0"/>
        <v>26</v>
      </c>
      <c r="E41" s="42">
        <f t="shared" si="1"/>
        <v>833.78882769682536</v>
      </c>
      <c r="F41" s="260">
        <v>4</v>
      </c>
      <c r="G41" s="260">
        <v>4</v>
      </c>
      <c r="H41" s="260">
        <v>4</v>
      </c>
      <c r="I41" s="261">
        <v>0</v>
      </c>
      <c r="J41" s="260">
        <v>2</v>
      </c>
      <c r="K41" s="260">
        <v>2</v>
      </c>
      <c r="L41" s="260">
        <v>2</v>
      </c>
      <c r="M41" s="260">
        <v>2</v>
      </c>
      <c r="N41" s="261">
        <v>2</v>
      </c>
      <c r="O41" s="260">
        <v>2</v>
      </c>
      <c r="P41" s="260">
        <v>2</v>
      </c>
      <c r="Q41" s="262">
        <v>0</v>
      </c>
      <c r="R41" s="319">
        <v>32.068801065262512</v>
      </c>
      <c r="S41" s="144" t="s">
        <v>98</v>
      </c>
    </row>
    <row r="42" spans="1:19" ht="24.95" customHeight="1">
      <c r="A42" s="139"/>
      <c r="B42" s="160" t="s">
        <v>137</v>
      </c>
      <c r="C42" s="41" t="s">
        <v>16</v>
      </c>
      <c r="D42" s="42">
        <f t="shared" si="0"/>
        <v>12</v>
      </c>
      <c r="E42" s="42">
        <f t="shared" si="1"/>
        <v>249.00480827145012</v>
      </c>
      <c r="F42" s="260">
        <v>1</v>
      </c>
      <c r="G42" s="260">
        <v>1</v>
      </c>
      <c r="H42" s="260">
        <v>1</v>
      </c>
      <c r="I42" s="260">
        <v>1</v>
      </c>
      <c r="J42" s="260">
        <v>1</v>
      </c>
      <c r="K42" s="260">
        <v>1</v>
      </c>
      <c r="L42" s="260">
        <v>1</v>
      </c>
      <c r="M42" s="260">
        <v>1</v>
      </c>
      <c r="N42" s="260">
        <v>1</v>
      </c>
      <c r="O42" s="260">
        <v>1</v>
      </c>
      <c r="P42" s="260">
        <v>1</v>
      </c>
      <c r="Q42" s="262">
        <v>1</v>
      </c>
      <c r="R42" s="319">
        <v>20.75040068928751</v>
      </c>
      <c r="S42" s="144" t="s">
        <v>98</v>
      </c>
    </row>
    <row r="43" spans="1:19" ht="24.95" customHeight="1">
      <c r="A43" s="139"/>
      <c r="B43" s="160" t="s">
        <v>138</v>
      </c>
      <c r="C43" s="41" t="s">
        <v>16</v>
      </c>
      <c r="D43" s="42">
        <f t="shared" si="0"/>
        <v>38</v>
      </c>
      <c r="E43" s="42">
        <f t="shared" si="1"/>
        <v>430.09921428705019</v>
      </c>
      <c r="F43" s="260">
        <v>5</v>
      </c>
      <c r="G43" s="260">
        <v>2</v>
      </c>
      <c r="H43" s="260">
        <v>4</v>
      </c>
      <c r="I43" s="261">
        <v>2</v>
      </c>
      <c r="J43" s="260">
        <v>2</v>
      </c>
      <c r="K43" s="260">
        <v>5</v>
      </c>
      <c r="L43" s="260">
        <v>2</v>
      </c>
      <c r="M43" s="260">
        <v>5</v>
      </c>
      <c r="N43" s="261">
        <v>2</v>
      </c>
      <c r="O43" s="260">
        <v>2</v>
      </c>
      <c r="P43" s="260">
        <v>5</v>
      </c>
      <c r="Q43" s="262">
        <v>2</v>
      </c>
      <c r="R43" s="319">
        <v>11.318400375975004</v>
      </c>
      <c r="S43" s="144" t="s">
        <v>98</v>
      </c>
    </row>
    <row r="44" spans="1:19" ht="24.95" customHeight="1">
      <c r="A44" s="139"/>
      <c r="B44" s="160" t="s">
        <v>139</v>
      </c>
      <c r="C44" s="41" t="s">
        <v>16</v>
      </c>
      <c r="D44" s="42">
        <f t="shared" si="0"/>
        <v>0</v>
      </c>
      <c r="E44" s="42">
        <f t="shared" si="1"/>
        <v>0</v>
      </c>
      <c r="F44" s="260">
        <v>0</v>
      </c>
      <c r="G44" s="260">
        <v>0</v>
      </c>
      <c r="H44" s="260">
        <v>0</v>
      </c>
      <c r="I44" s="261">
        <v>0</v>
      </c>
      <c r="J44" s="260">
        <v>0</v>
      </c>
      <c r="K44" s="260">
        <v>0</v>
      </c>
      <c r="L44" s="260">
        <v>0</v>
      </c>
      <c r="M44" s="260">
        <v>0</v>
      </c>
      <c r="N44" s="261">
        <v>0</v>
      </c>
      <c r="O44" s="260">
        <v>0</v>
      </c>
      <c r="P44" s="260">
        <v>0</v>
      </c>
      <c r="Q44" s="262">
        <v>0</v>
      </c>
      <c r="R44" s="319">
        <v>5.6592001879875022</v>
      </c>
      <c r="S44" s="144" t="s">
        <v>98</v>
      </c>
    </row>
    <row r="45" spans="1:19" ht="24.95" customHeight="1">
      <c r="A45" s="139"/>
      <c r="B45" s="160" t="s">
        <v>140</v>
      </c>
      <c r="C45" s="41" t="s">
        <v>16</v>
      </c>
      <c r="D45" s="42">
        <f t="shared" si="0"/>
        <v>2</v>
      </c>
      <c r="E45" s="42">
        <f t="shared" si="1"/>
        <v>320.68801065262511</v>
      </c>
      <c r="F45" s="260">
        <v>1</v>
      </c>
      <c r="G45" s="260">
        <v>0</v>
      </c>
      <c r="H45" s="260">
        <v>0</v>
      </c>
      <c r="I45" s="261">
        <v>0</v>
      </c>
      <c r="J45" s="260">
        <v>0</v>
      </c>
      <c r="K45" s="260">
        <v>0</v>
      </c>
      <c r="L45" s="260">
        <v>1</v>
      </c>
      <c r="M45" s="260">
        <v>0</v>
      </c>
      <c r="N45" s="260">
        <v>0</v>
      </c>
      <c r="O45" s="260">
        <v>0</v>
      </c>
      <c r="P45" s="260">
        <v>0</v>
      </c>
      <c r="Q45" s="262">
        <v>0</v>
      </c>
      <c r="R45" s="319">
        <v>160.34400532631255</v>
      </c>
      <c r="S45" s="144" t="s">
        <v>98</v>
      </c>
    </row>
    <row r="46" spans="1:19" ht="24.95" customHeight="1">
      <c r="A46" s="139"/>
      <c r="B46" s="160" t="s">
        <v>141</v>
      </c>
      <c r="C46" s="41" t="s">
        <v>16</v>
      </c>
      <c r="D46" s="42">
        <f t="shared" si="0"/>
        <v>6</v>
      </c>
      <c r="E46" s="42">
        <f t="shared" si="1"/>
        <v>1238.2980340500008</v>
      </c>
      <c r="F46" s="260">
        <v>1</v>
      </c>
      <c r="G46" s="260">
        <v>1</v>
      </c>
      <c r="H46" s="260">
        <v>0</v>
      </c>
      <c r="I46" s="261">
        <v>0</v>
      </c>
      <c r="J46" s="260">
        <v>1</v>
      </c>
      <c r="K46" s="260">
        <v>1</v>
      </c>
      <c r="L46" s="260">
        <v>1</v>
      </c>
      <c r="M46" s="260">
        <v>0</v>
      </c>
      <c r="N46" s="261">
        <v>1</v>
      </c>
      <c r="O46" s="260">
        <v>0</v>
      </c>
      <c r="P46" s="260">
        <v>0</v>
      </c>
      <c r="Q46" s="262">
        <v>0</v>
      </c>
      <c r="R46" s="319">
        <v>206.38300567500011</v>
      </c>
      <c r="S46" s="144" t="s">
        <v>98</v>
      </c>
    </row>
    <row r="47" spans="1:19" ht="24.95" customHeight="1">
      <c r="A47" s="139"/>
      <c r="B47" s="160" t="s">
        <v>142</v>
      </c>
      <c r="C47" s="41" t="s">
        <v>16</v>
      </c>
      <c r="D47" s="42">
        <f t="shared" si="0"/>
        <v>76</v>
      </c>
      <c r="E47" s="42">
        <f t="shared" si="1"/>
        <v>2723.9616904846507</v>
      </c>
      <c r="F47" s="260">
        <v>12</v>
      </c>
      <c r="G47" s="260">
        <v>5</v>
      </c>
      <c r="H47" s="260">
        <v>6</v>
      </c>
      <c r="I47" s="261">
        <v>8</v>
      </c>
      <c r="J47" s="260">
        <v>5</v>
      </c>
      <c r="K47" s="260">
        <v>14</v>
      </c>
      <c r="L47" s="260">
        <v>5</v>
      </c>
      <c r="M47" s="260">
        <v>2</v>
      </c>
      <c r="N47" s="261">
        <v>5</v>
      </c>
      <c r="O47" s="260">
        <v>2</v>
      </c>
      <c r="P47" s="260">
        <v>8</v>
      </c>
      <c r="Q47" s="262">
        <v>4</v>
      </c>
      <c r="R47" s="319">
        <v>35.841601190587511</v>
      </c>
      <c r="S47" s="144" t="s">
        <v>98</v>
      </c>
    </row>
    <row r="48" spans="1:19" ht="24.95" customHeight="1">
      <c r="A48" s="139"/>
      <c r="B48" s="160" t="s">
        <v>143</v>
      </c>
      <c r="C48" s="41" t="s">
        <v>16</v>
      </c>
      <c r="D48" s="42">
        <f t="shared" si="0"/>
        <v>0</v>
      </c>
      <c r="E48" s="42">
        <f t="shared" si="1"/>
        <v>0</v>
      </c>
      <c r="F48" s="260">
        <v>0</v>
      </c>
      <c r="G48" s="260">
        <v>0</v>
      </c>
      <c r="H48" s="260">
        <v>0</v>
      </c>
      <c r="I48" s="261">
        <v>0</v>
      </c>
      <c r="J48" s="260">
        <v>0</v>
      </c>
      <c r="K48" s="260">
        <v>0</v>
      </c>
      <c r="L48" s="260">
        <v>0</v>
      </c>
      <c r="M48" s="260">
        <v>0</v>
      </c>
      <c r="N48" s="261">
        <v>0</v>
      </c>
      <c r="O48" s="260">
        <v>0</v>
      </c>
      <c r="P48" s="260">
        <v>0</v>
      </c>
      <c r="Q48" s="262">
        <v>0</v>
      </c>
      <c r="R48" s="319">
        <v>943.20003133125033</v>
      </c>
      <c r="S48" s="144" t="s">
        <v>98</v>
      </c>
    </row>
    <row r="49" spans="1:19" ht="24.95" customHeight="1">
      <c r="A49" s="139"/>
      <c r="B49" s="160" t="s">
        <v>144</v>
      </c>
      <c r="C49" s="41" t="s">
        <v>16</v>
      </c>
      <c r="D49" s="42">
        <f t="shared" si="0"/>
        <v>3</v>
      </c>
      <c r="E49" s="42">
        <f t="shared" si="1"/>
        <v>3169.1521052730022</v>
      </c>
      <c r="F49" s="260">
        <v>1</v>
      </c>
      <c r="G49" s="260">
        <v>0</v>
      </c>
      <c r="H49" s="260">
        <v>0</v>
      </c>
      <c r="I49" s="261">
        <v>0</v>
      </c>
      <c r="J49" s="260">
        <v>0</v>
      </c>
      <c r="K49" s="260">
        <v>1</v>
      </c>
      <c r="L49" s="260">
        <v>0</v>
      </c>
      <c r="M49" s="260">
        <v>0</v>
      </c>
      <c r="N49" s="261">
        <v>0</v>
      </c>
      <c r="O49" s="260">
        <v>0</v>
      </c>
      <c r="P49" s="260">
        <v>1</v>
      </c>
      <c r="Q49" s="262">
        <v>0</v>
      </c>
      <c r="R49" s="319">
        <v>1056.3840350910007</v>
      </c>
      <c r="S49" s="144" t="s">
        <v>98</v>
      </c>
    </row>
    <row r="50" spans="1:19" ht="24.95" customHeight="1">
      <c r="A50" s="139"/>
      <c r="B50" s="160" t="s">
        <v>145</v>
      </c>
      <c r="C50" s="41" t="s">
        <v>146</v>
      </c>
      <c r="D50" s="42">
        <f t="shared" si="0"/>
        <v>26</v>
      </c>
      <c r="E50" s="42">
        <f t="shared" si="1"/>
        <v>132.42528439890754</v>
      </c>
      <c r="F50" s="260">
        <v>6</v>
      </c>
      <c r="G50" s="260">
        <v>2</v>
      </c>
      <c r="H50" s="260">
        <v>2</v>
      </c>
      <c r="I50" s="261">
        <v>2</v>
      </c>
      <c r="J50" s="260">
        <v>0</v>
      </c>
      <c r="K50" s="260">
        <v>10</v>
      </c>
      <c r="L50" s="260">
        <v>0</v>
      </c>
      <c r="M50" s="260">
        <v>4</v>
      </c>
      <c r="N50" s="261">
        <v>0</v>
      </c>
      <c r="O50" s="260">
        <v>0</v>
      </c>
      <c r="P50" s="260">
        <v>0</v>
      </c>
      <c r="Q50" s="262">
        <v>0</v>
      </c>
      <c r="R50" s="319">
        <v>5.0932801691887519</v>
      </c>
      <c r="S50" s="144" t="s">
        <v>98</v>
      </c>
    </row>
    <row r="51" spans="1:19" ht="24.95" customHeight="1">
      <c r="A51" s="139"/>
      <c r="B51" s="160" t="s">
        <v>147</v>
      </c>
      <c r="C51" s="41" t="s">
        <v>16</v>
      </c>
      <c r="D51" s="42">
        <f t="shared" si="0"/>
        <v>31</v>
      </c>
      <c r="E51" s="42">
        <f t="shared" si="1"/>
        <v>175.43520582761258</v>
      </c>
      <c r="F51" s="260">
        <v>2</v>
      </c>
      <c r="G51" s="260">
        <v>2</v>
      </c>
      <c r="H51" s="260">
        <v>6</v>
      </c>
      <c r="I51" s="261">
        <v>2</v>
      </c>
      <c r="J51" s="260">
        <v>0</v>
      </c>
      <c r="K51" s="260">
        <v>2</v>
      </c>
      <c r="L51" s="260">
        <v>0</v>
      </c>
      <c r="M51" s="260">
        <v>4</v>
      </c>
      <c r="N51" s="261">
        <v>0</v>
      </c>
      <c r="O51" s="260">
        <v>4</v>
      </c>
      <c r="P51" s="260">
        <v>4</v>
      </c>
      <c r="Q51" s="262">
        <v>5</v>
      </c>
      <c r="R51" s="319">
        <v>5.6592001879875022</v>
      </c>
      <c r="S51" s="144" t="s">
        <v>98</v>
      </c>
    </row>
    <row r="52" spans="1:19" ht="24.95" customHeight="1">
      <c r="A52" s="139"/>
      <c r="B52" s="160" t="s">
        <v>65</v>
      </c>
      <c r="C52" s="41" t="s">
        <v>16</v>
      </c>
      <c r="D52" s="42">
        <f t="shared" si="0"/>
        <v>20</v>
      </c>
      <c r="E52" s="42">
        <f t="shared" si="1"/>
        <v>950.25268800000038</v>
      </c>
      <c r="F52" s="260">
        <v>4</v>
      </c>
      <c r="G52" s="260">
        <v>0</v>
      </c>
      <c r="H52" s="260">
        <v>4</v>
      </c>
      <c r="I52" s="261">
        <v>0</v>
      </c>
      <c r="J52" s="260">
        <v>0</v>
      </c>
      <c r="K52" s="260">
        <v>4</v>
      </c>
      <c r="L52" s="260">
        <v>0</v>
      </c>
      <c r="M52" s="260">
        <v>0</v>
      </c>
      <c r="N52" s="261">
        <v>4</v>
      </c>
      <c r="O52" s="260">
        <v>0</v>
      </c>
      <c r="P52" s="260">
        <v>0</v>
      </c>
      <c r="Q52" s="262">
        <v>4</v>
      </c>
      <c r="R52" s="319">
        <v>47.512634400000017</v>
      </c>
      <c r="S52" s="144" t="s">
        <v>98</v>
      </c>
    </row>
    <row r="53" spans="1:19" ht="24.95" customHeight="1">
      <c r="A53" s="139"/>
      <c r="B53" s="160" t="s">
        <v>148</v>
      </c>
      <c r="C53" s="41" t="s">
        <v>16</v>
      </c>
      <c r="D53" s="42">
        <f t="shared" si="0"/>
        <v>24</v>
      </c>
      <c r="E53" s="42">
        <f t="shared" si="1"/>
        <v>8601.9842857410058</v>
      </c>
      <c r="F53" s="260">
        <v>2</v>
      </c>
      <c r="G53" s="260">
        <v>2</v>
      </c>
      <c r="H53" s="260">
        <v>4</v>
      </c>
      <c r="I53" s="261">
        <v>2</v>
      </c>
      <c r="J53" s="260">
        <v>2</v>
      </c>
      <c r="K53" s="260">
        <v>2</v>
      </c>
      <c r="L53" s="260">
        <v>2</v>
      </c>
      <c r="M53" s="260">
        <v>2</v>
      </c>
      <c r="N53" s="261">
        <v>2</v>
      </c>
      <c r="O53" s="260">
        <v>2</v>
      </c>
      <c r="P53" s="260">
        <v>2</v>
      </c>
      <c r="Q53" s="262">
        <v>0</v>
      </c>
      <c r="R53" s="319">
        <v>358.41601190587522</v>
      </c>
      <c r="S53" s="144" t="s">
        <v>98</v>
      </c>
    </row>
    <row r="54" spans="1:19" ht="24.95" customHeight="1">
      <c r="A54" s="139"/>
      <c r="B54" s="160" t="s">
        <v>149</v>
      </c>
      <c r="C54" s="41" t="s">
        <v>16</v>
      </c>
      <c r="D54" s="42">
        <f t="shared" si="0"/>
        <v>4</v>
      </c>
      <c r="E54" s="42">
        <f t="shared" si="1"/>
        <v>1900.5053760000005</v>
      </c>
      <c r="F54" s="260">
        <v>1</v>
      </c>
      <c r="G54" s="260">
        <v>0</v>
      </c>
      <c r="H54" s="260">
        <v>0</v>
      </c>
      <c r="I54" s="261">
        <v>0</v>
      </c>
      <c r="J54" s="260">
        <v>0</v>
      </c>
      <c r="K54" s="260">
        <v>2</v>
      </c>
      <c r="L54" s="260">
        <v>0</v>
      </c>
      <c r="M54" s="260">
        <v>0</v>
      </c>
      <c r="N54" s="261">
        <v>0</v>
      </c>
      <c r="O54" s="260">
        <v>1</v>
      </c>
      <c r="P54" s="260">
        <v>0</v>
      </c>
      <c r="Q54" s="262">
        <v>0</v>
      </c>
      <c r="R54" s="319">
        <v>475.12634400000013</v>
      </c>
      <c r="S54" s="144" t="s">
        <v>98</v>
      </c>
    </row>
    <row r="55" spans="1:19" ht="24.95" customHeight="1">
      <c r="A55" s="139"/>
      <c r="B55" s="160" t="s">
        <v>150</v>
      </c>
      <c r="C55" s="41" t="s">
        <v>18</v>
      </c>
      <c r="D55" s="42">
        <f t="shared" si="0"/>
        <v>5</v>
      </c>
      <c r="E55" s="42">
        <f t="shared" si="1"/>
        <v>1187.8158600000004</v>
      </c>
      <c r="F55" s="260">
        <v>0</v>
      </c>
      <c r="G55" s="260">
        <v>0</v>
      </c>
      <c r="H55" s="260">
        <v>2</v>
      </c>
      <c r="I55" s="261">
        <v>0</v>
      </c>
      <c r="J55" s="260">
        <v>2</v>
      </c>
      <c r="K55" s="260">
        <v>0</v>
      </c>
      <c r="L55" s="260">
        <v>0</v>
      </c>
      <c r="M55" s="260">
        <v>0</v>
      </c>
      <c r="N55" s="261">
        <v>1</v>
      </c>
      <c r="O55" s="260">
        <v>0</v>
      </c>
      <c r="P55" s="260">
        <v>0</v>
      </c>
      <c r="Q55" s="262">
        <v>0</v>
      </c>
      <c r="R55" s="319">
        <v>237.56317200000007</v>
      </c>
      <c r="S55" s="144" t="s">
        <v>98</v>
      </c>
    </row>
    <row r="56" spans="1:19" ht="24.95" customHeight="1">
      <c r="A56" s="139"/>
      <c r="B56" s="160" t="s">
        <v>151</v>
      </c>
      <c r="C56" s="41" t="s">
        <v>16</v>
      </c>
      <c r="D56" s="42">
        <f t="shared" si="0"/>
        <v>5</v>
      </c>
      <c r="E56" s="42">
        <f t="shared" si="1"/>
        <v>848.88002819812527</v>
      </c>
      <c r="F56" s="260">
        <v>2</v>
      </c>
      <c r="G56" s="260">
        <v>0</v>
      </c>
      <c r="H56" s="260">
        <v>1</v>
      </c>
      <c r="I56" s="261">
        <v>0</v>
      </c>
      <c r="J56" s="260">
        <v>0</v>
      </c>
      <c r="K56" s="260">
        <v>2</v>
      </c>
      <c r="L56" s="260">
        <v>0</v>
      </c>
      <c r="M56" s="260">
        <v>0</v>
      </c>
      <c r="N56" s="260">
        <v>0</v>
      </c>
      <c r="O56" s="260">
        <v>0</v>
      </c>
      <c r="P56" s="260">
        <v>0</v>
      </c>
      <c r="Q56" s="262">
        <v>0</v>
      </c>
      <c r="R56" s="319">
        <v>169.77600563962505</v>
      </c>
      <c r="S56" s="144" t="s">
        <v>98</v>
      </c>
    </row>
    <row r="57" spans="1:19" ht="24.95" customHeight="1">
      <c r="A57" s="139"/>
      <c r="B57" s="160" t="s">
        <v>152</v>
      </c>
      <c r="C57" s="41" t="s">
        <v>16</v>
      </c>
      <c r="D57" s="42">
        <f t="shared" si="0"/>
        <v>2</v>
      </c>
      <c r="E57" s="42">
        <f t="shared" si="1"/>
        <v>377.28001253250017</v>
      </c>
      <c r="F57" s="260">
        <v>2</v>
      </c>
      <c r="G57" s="260">
        <v>0</v>
      </c>
      <c r="H57" s="260">
        <v>0</v>
      </c>
      <c r="I57" s="261">
        <v>0</v>
      </c>
      <c r="J57" s="260">
        <v>0</v>
      </c>
      <c r="K57" s="260">
        <v>0</v>
      </c>
      <c r="L57" s="260">
        <v>0</v>
      </c>
      <c r="M57" s="260">
        <v>0</v>
      </c>
      <c r="N57" s="261">
        <v>0</v>
      </c>
      <c r="O57" s="260">
        <v>0</v>
      </c>
      <c r="P57" s="260">
        <v>0</v>
      </c>
      <c r="Q57" s="262">
        <v>0</v>
      </c>
      <c r="R57" s="319">
        <v>188.64000626625008</v>
      </c>
      <c r="S57" s="144" t="s">
        <v>98</v>
      </c>
    </row>
    <row r="58" spans="1:19" ht="24.95" customHeight="1">
      <c r="A58" s="139"/>
      <c r="B58" s="160" t="s">
        <v>153</v>
      </c>
      <c r="C58" s="41" t="s">
        <v>16</v>
      </c>
      <c r="D58" s="42">
        <f t="shared" si="0"/>
        <v>0</v>
      </c>
      <c r="E58" s="42">
        <f t="shared" si="1"/>
        <v>0</v>
      </c>
      <c r="F58" s="260">
        <v>0</v>
      </c>
      <c r="G58" s="260">
        <v>0</v>
      </c>
      <c r="H58" s="260">
        <v>0</v>
      </c>
      <c r="I58" s="261">
        <v>0</v>
      </c>
      <c r="J58" s="260">
        <v>0</v>
      </c>
      <c r="K58" s="260">
        <v>0</v>
      </c>
      <c r="L58" s="260">
        <v>0</v>
      </c>
      <c r="M58" s="260">
        <v>0</v>
      </c>
      <c r="N58" s="261">
        <v>0</v>
      </c>
      <c r="O58" s="260">
        <v>0</v>
      </c>
      <c r="P58" s="260">
        <v>0</v>
      </c>
      <c r="Q58" s="262">
        <v>0</v>
      </c>
      <c r="R58" s="319">
        <v>37.728001253250014</v>
      </c>
      <c r="S58" s="144" t="s">
        <v>98</v>
      </c>
    </row>
    <row r="59" spans="1:19" ht="24.95" customHeight="1">
      <c r="A59" s="139"/>
      <c r="B59" s="160" t="s">
        <v>154</v>
      </c>
      <c r="C59" s="41" t="s">
        <v>16</v>
      </c>
      <c r="D59" s="42">
        <f t="shared" si="0"/>
        <v>180</v>
      </c>
      <c r="E59" s="42">
        <f t="shared" si="1"/>
        <v>1018.6560338377504</v>
      </c>
      <c r="F59" s="260">
        <v>15</v>
      </c>
      <c r="G59" s="260">
        <v>15</v>
      </c>
      <c r="H59" s="260">
        <v>15</v>
      </c>
      <c r="I59" s="260">
        <v>15</v>
      </c>
      <c r="J59" s="260">
        <v>15</v>
      </c>
      <c r="K59" s="260">
        <v>15</v>
      </c>
      <c r="L59" s="260">
        <v>15</v>
      </c>
      <c r="M59" s="260">
        <v>15</v>
      </c>
      <c r="N59" s="260">
        <v>15</v>
      </c>
      <c r="O59" s="260">
        <v>15</v>
      </c>
      <c r="P59" s="260">
        <v>15</v>
      </c>
      <c r="Q59" s="260">
        <v>15</v>
      </c>
      <c r="R59" s="319">
        <v>5.6592001879875022</v>
      </c>
      <c r="S59" s="144" t="s">
        <v>98</v>
      </c>
    </row>
    <row r="60" spans="1:19" ht="24.95" customHeight="1">
      <c r="A60" s="139"/>
      <c r="B60" s="160" t="s">
        <v>57</v>
      </c>
      <c r="C60" s="41" t="s">
        <v>16</v>
      </c>
      <c r="D60" s="42">
        <f t="shared" si="0"/>
        <v>14</v>
      </c>
      <c r="E60" s="42">
        <f t="shared" si="1"/>
        <v>316.91521052730013</v>
      </c>
      <c r="F60" s="260">
        <v>4</v>
      </c>
      <c r="G60" s="260">
        <v>0</v>
      </c>
      <c r="H60" s="260">
        <v>4</v>
      </c>
      <c r="I60" s="261">
        <v>0</v>
      </c>
      <c r="J60" s="260">
        <v>4</v>
      </c>
      <c r="K60" s="260">
        <v>0</v>
      </c>
      <c r="L60" s="260">
        <v>0</v>
      </c>
      <c r="M60" s="260">
        <v>0</v>
      </c>
      <c r="N60" s="261">
        <v>0</v>
      </c>
      <c r="O60" s="260">
        <v>0</v>
      </c>
      <c r="P60" s="260">
        <v>0</v>
      </c>
      <c r="Q60" s="262">
        <v>2</v>
      </c>
      <c r="R60" s="319">
        <v>22.636800751950009</v>
      </c>
      <c r="S60" s="144" t="s">
        <v>98</v>
      </c>
    </row>
    <row r="61" spans="1:19" ht="24.95" customHeight="1">
      <c r="A61" s="139"/>
      <c r="B61" s="160" t="s">
        <v>155</v>
      </c>
      <c r="C61" s="41" t="s">
        <v>16</v>
      </c>
      <c r="D61" s="42">
        <f t="shared" si="0"/>
        <v>6</v>
      </c>
      <c r="E61" s="42">
        <f t="shared" si="1"/>
        <v>848.88002819812527</v>
      </c>
      <c r="F61" s="260">
        <v>6</v>
      </c>
      <c r="G61" s="260">
        <v>0</v>
      </c>
      <c r="H61" s="260">
        <v>0</v>
      </c>
      <c r="I61" s="261">
        <v>0</v>
      </c>
      <c r="J61" s="260">
        <v>0</v>
      </c>
      <c r="K61" s="260">
        <v>0</v>
      </c>
      <c r="L61" s="260">
        <v>0</v>
      </c>
      <c r="M61" s="260">
        <v>0</v>
      </c>
      <c r="N61" s="261">
        <v>0</v>
      </c>
      <c r="O61" s="260">
        <v>0</v>
      </c>
      <c r="P61" s="260">
        <v>0</v>
      </c>
      <c r="Q61" s="262">
        <v>0</v>
      </c>
      <c r="R61" s="319">
        <v>141.48000469968756</v>
      </c>
      <c r="S61" s="144" t="s">
        <v>98</v>
      </c>
    </row>
    <row r="62" spans="1:19" ht="24.95" customHeight="1">
      <c r="A62" s="139"/>
      <c r="B62" s="160" t="s">
        <v>156</v>
      </c>
      <c r="C62" s="41" t="s">
        <v>16</v>
      </c>
      <c r="D62" s="42">
        <f t="shared" si="0"/>
        <v>6</v>
      </c>
      <c r="E62" s="42">
        <f t="shared" si="1"/>
        <v>905.47203007800033</v>
      </c>
      <c r="F62" s="260">
        <v>6</v>
      </c>
      <c r="G62" s="260">
        <v>0</v>
      </c>
      <c r="H62" s="260">
        <v>0</v>
      </c>
      <c r="I62" s="260">
        <v>0</v>
      </c>
      <c r="J62" s="260">
        <v>0</v>
      </c>
      <c r="K62" s="260">
        <v>0</v>
      </c>
      <c r="L62" s="260">
        <v>0</v>
      </c>
      <c r="M62" s="260">
        <v>0</v>
      </c>
      <c r="N62" s="260">
        <v>0</v>
      </c>
      <c r="O62" s="260">
        <v>0</v>
      </c>
      <c r="P62" s="260">
        <v>0</v>
      </c>
      <c r="Q62" s="262">
        <v>0</v>
      </c>
      <c r="R62" s="319">
        <v>150.91200501300005</v>
      </c>
      <c r="S62" s="144" t="s">
        <v>98</v>
      </c>
    </row>
    <row r="63" spans="1:19" ht="24.95" customHeight="1">
      <c r="A63" s="139"/>
      <c r="B63" s="160" t="s">
        <v>157</v>
      </c>
      <c r="C63" s="41" t="s">
        <v>16</v>
      </c>
      <c r="D63" s="42">
        <f t="shared" si="0"/>
        <v>7</v>
      </c>
      <c r="E63" s="42">
        <f t="shared" si="1"/>
        <v>660.24002193187528</v>
      </c>
      <c r="F63" s="260">
        <v>6</v>
      </c>
      <c r="G63" s="260">
        <v>0</v>
      </c>
      <c r="H63" s="260">
        <v>0</v>
      </c>
      <c r="I63" s="260">
        <v>0</v>
      </c>
      <c r="J63" s="260">
        <v>0</v>
      </c>
      <c r="K63" s="260">
        <v>1</v>
      </c>
      <c r="L63" s="260">
        <v>0</v>
      </c>
      <c r="M63" s="260">
        <v>0</v>
      </c>
      <c r="N63" s="260">
        <v>0</v>
      </c>
      <c r="O63" s="260">
        <v>0</v>
      </c>
      <c r="P63" s="260">
        <v>0</v>
      </c>
      <c r="Q63" s="262">
        <v>0</v>
      </c>
      <c r="R63" s="319">
        <v>94.320003133125041</v>
      </c>
      <c r="S63" s="144" t="s">
        <v>98</v>
      </c>
    </row>
    <row r="64" spans="1:19" ht="24.95" customHeight="1">
      <c r="A64" s="33"/>
      <c r="B64" s="160" t="s">
        <v>158</v>
      </c>
      <c r="C64" s="41" t="s">
        <v>16</v>
      </c>
      <c r="D64" s="42">
        <f t="shared" si="0"/>
        <v>1</v>
      </c>
      <c r="E64" s="42">
        <f t="shared" si="1"/>
        <v>28.296000939937514</v>
      </c>
      <c r="F64" s="260">
        <v>0</v>
      </c>
      <c r="G64" s="260">
        <v>1</v>
      </c>
      <c r="H64" s="260">
        <v>0</v>
      </c>
      <c r="I64" s="261">
        <v>0</v>
      </c>
      <c r="J64" s="260">
        <v>0</v>
      </c>
      <c r="K64" s="260">
        <v>0</v>
      </c>
      <c r="L64" s="260">
        <v>0</v>
      </c>
      <c r="M64" s="260">
        <v>0</v>
      </c>
      <c r="N64" s="261">
        <v>0</v>
      </c>
      <c r="O64" s="260">
        <v>0</v>
      </c>
      <c r="P64" s="260">
        <v>0</v>
      </c>
      <c r="Q64" s="262">
        <v>0</v>
      </c>
      <c r="R64" s="319">
        <v>28.296000939937514</v>
      </c>
      <c r="S64" s="144" t="s">
        <v>98</v>
      </c>
    </row>
    <row r="65" spans="1:19" ht="24.95" customHeight="1">
      <c r="A65" s="33"/>
      <c r="B65" s="160" t="s">
        <v>58</v>
      </c>
      <c r="C65" s="41" t="s">
        <v>16</v>
      </c>
      <c r="D65" s="42">
        <f t="shared" si="0"/>
        <v>24</v>
      </c>
      <c r="E65" s="42">
        <f t="shared" si="1"/>
        <v>679.10402255850033</v>
      </c>
      <c r="F65" s="260">
        <v>2</v>
      </c>
      <c r="G65" s="260">
        <v>2</v>
      </c>
      <c r="H65" s="260">
        <v>2</v>
      </c>
      <c r="I65" s="260">
        <v>2</v>
      </c>
      <c r="J65" s="260">
        <v>2</v>
      </c>
      <c r="K65" s="260">
        <v>2</v>
      </c>
      <c r="L65" s="260">
        <v>2</v>
      </c>
      <c r="M65" s="260">
        <v>2</v>
      </c>
      <c r="N65" s="260">
        <v>2</v>
      </c>
      <c r="O65" s="260">
        <v>2</v>
      </c>
      <c r="P65" s="260">
        <v>2</v>
      </c>
      <c r="Q65" s="262">
        <v>2</v>
      </c>
      <c r="R65" s="319">
        <v>28.296000939937514</v>
      </c>
      <c r="S65" s="144" t="s">
        <v>98</v>
      </c>
    </row>
    <row r="66" spans="1:19" ht="24.95" customHeight="1">
      <c r="A66" s="33"/>
      <c r="B66" s="160" t="s">
        <v>159</v>
      </c>
      <c r="C66" s="41" t="s">
        <v>16</v>
      </c>
      <c r="D66" s="42">
        <f t="shared" si="0"/>
        <v>60</v>
      </c>
      <c r="E66" s="42">
        <f t="shared" si="1"/>
        <v>1697.7600563962508</v>
      </c>
      <c r="F66" s="260">
        <v>5</v>
      </c>
      <c r="G66" s="260">
        <v>5</v>
      </c>
      <c r="H66" s="260">
        <v>5</v>
      </c>
      <c r="I66" s="260">
        <v>5</v>
      </c>
      <c r="J66" s="260">
        <v>5</v>
      </c>
      <c r="K66" s="260">
        <v>5</v>
      </c>
      <c r="L66" s="260">
        <v>5</v>
      </c>
      <c r="M66" s="260">
        <v>5</v>
      </c>
      <c r="N66" s="260">
        <v>5</v>
      </c>
      <c r="O66" s="260">
        <v>5</v>
      </c>
      <c r="P66" s="260">
        <v>5</v>
      </c>
      <c r="Q66" s="260">
        <v>5</v>
      </c>
      <c r="R66" s="319">
        <v>28.296000939937514</v>
      </c>
      <c r="S66" s="144" t="s">
        <v>98</v>
      </c>
    </row>
    <row r="67" spans="1:19" ht="24.95" customHeight="1">
      <c r="A67" s="33"/>
      <c r="B67" s="160" t="s">
        <v>160</v>
      </c>
      <c r="C67" s="41" t="s">
        <v>161</v>
      </c>
      <c r="D67" s="42">
        <f t="shared" si="0"/>
        <v>6</v>
      </c>
      <c r="E67" s="42">
        <f t="shared" si="1"/>
        <v>1018.6560338377503</v>
      </c>
      <c r="F67" s="260">
        <v>2</v>
      </c>
      <c r="G67" s="260">
        <v>0</v>
      </c>
      <c r="H67" s="260">
        <v>0</v>
      </c>
      <c r="I67" s="261">
        <v>1</v>
      </c>
      <c r="J67" s="260">
        <v>0</v>
      </c>
      <c r="K67" s="260">
        <v>1</v>
      </c>
      <c r="L67" s="260">
        <v>0</v>
      </c>
      <c r="M67" s="260">
        <v>0</v>
      </c>
      <c r="N67" s="261">
        <v>0</v>
      </c>
      <c r="O67" s="260">
        <v>0</v>
      </c>
      <c r="P67" s="260">
        <v>1</v>
      </c>
      <c r="Q67" s="262">
        <v>1</v>
      </c>
      <c r="R67" s="319">
        <v>169.77600563962505</v>
      </c>
      <c r="S67" s="144" t="s">
        <v>98</v>
      </c>
    </row>
    <row r="68" spans="1:19" ht="24.95" customHeight="1">
      <c r="A68" s="33"/>
      <c r="B68" s="160" t="s">
        <v>162</v>
      </c>
      <c r="C68" s="41" t="s">
        <v>18</v>
      </c>
      <c r="D68" s="42">
        <f t="shared" si="0"/>
        <v>4</v>
      </c>
      <c r="E68" s="42">
        <f t="shared" si="1"/>
        <v>339.55201127925011</v>
      </c>
      <c r="F68" s="260">
        <v>1</v>
      </c>
      <c r="G68" s="260">
        <v>0</v>
      </c>
      <c r="H68" s="260">
        <v>1</v>
      </c>
      <c r="I68" s="261">
        <v>0</v>
      </c>
      <c r="J68" s="260">
        <v>0</v>
      </c>
      <c r="K68" s="260">
        <v>1</v>
      </c>
      <c r="L68" s="260">
        <v>0</v>
      </c>
      <c r="M68" s="260">
        <v>0</v>
      </c>
      <c r="N68" s="261">
        <v>0</v>
      </c>
      <c r="O68" s="260">
        <v>1</v>
      </c>
      <c r="P68" s="260">
        <v>0</v>
      </c>
      <c r="Q68" s="262">
        <v>0</v>
      </c>
      <c r="R68" s="319">
        <v>84.888002819812527</v>
      </c>
      <c r="S68" s="144" t="s">
        <v>98</v>
      </c>
    </row>
    <row r="69" spans="1:19" ht="24.95" customHeight="1">
      <c r="A69" s="33"/>
      <c r="B69" s="160" t="s">
        <v>59</v>
      </c>
      <c r="C69" s="41" t="s">
        <v>16</v>
      </c>
      <c r="D69" s="42">
        <f t="shared" si="0"/>
        <v>12</v>
      </c>
      <c r="E69" s="42">
        <f t="shared" si="1"/>
        <v>203.73120676755008</v>
      </c>
      <c r="F69" s="260">
        <v>2</v>
      </c>
      <c r="G69" s="260">
        <v>0</v>
      </c>
      <c r="H69" s="260">
        <v>2</v>
      </c>
      <c r="I69" s="261">
        <v>0</v>
      </c>
      <c r="J69" s="260">
        <v>0</v>
      </c>
      <c r="K69" s="260">
        <v>2</v>
      </c>
      <c r="L69" s="260">
        <v>0</v>
      </c>
      <c r="M69" s="260">
        <v>0</v>
      </c>
      <c r="N69" s="261">
        <v>2</v>
      </c>
      <c r="O69" s="260">
        <v>0</v>
      </c>
      <c r="P69" s="260">
        <v>2</v>
      </c>
      <c r="Q69" s="262">
        <v>2</v>
      </c>
      <c r="R69" s="319">
        <v>16.977600563962508</v>
      </c>
      <c r="S69" s="144" t="s">
        <v>98</v>
      </c>
    </row>
    <row r="70" spans="1:19" ht="24.95" customHeight="1">
      <c r="A70" s="33"/>
      <c r="B70" s="160" t="s">
        <v>163</v>
      </c>
      <c r="C70" s="41" t="s">
        <v>146</v>
      </c>
      <c r="D70" s="42">
        <f t="shared" si="0"/>
        <v>30</v>
      </c>
      <c r="E70" s="42">
        <f t="shared" si="1"/>
        <v>679.10402255850022</v>
      </c>
      <c r="F70" s="260">
        <v>3</v>
      </c>
      <c r="G70" s="260">
        <v>2</v>
      </c>
      <c r="H70" s="260">
        <v>3</v>
      </c>
      <c r="I70" s="260">
        <v>2</v>
      </c>
      <c r="J70" s="260">
        <v>3</v>
      </c>
      <c r="K70" s="260">
        <v>2</v>
      </c>
      <c r="L70" s="260">
        <v>3</v>
      </c>
      <c r="M70" s="260">
        <v>2</v>
      </c>
      <c r="N70" s="260">
        <v>3</v>
      </c>
      <c r="O70" s="260">
        <v>2</v>
      </c>
      <c r="P70" s="260">
        <v>3</v>
      </c>
      <c r="Q70" s="260">
        <v>2</v>
      </c>
      <c r="R70" s="319">
        <v>22.636800751950009</v>
      </c>
      <c r="S70" s="144" t="s">
        <v>98</v>
      </c>
    </row>
    <row r="71" spans="1:19" ht="24.95" customHeight="1">
      <c r="A71" s="33"/>
      <c r="B71" s="160" t="s">
        <v>63</v>
      </c>
      <c r="C71" s="41" t="s">
        <v>146</v>
      </c>
      <c r="D71" s="42">
        <f t="shared" si="0"/>
        <v>120</v>
      </c>
      <c r="E71" s="42">
        <f t="shared" si="1"/>
        <v>1584.5760526365007</v>
      </c>
      <c r="F71" s="260">
        <v>10</v>
      </c>
      <c r="G71" s="260">
        <v>10</v>
      </c>
      <c r="H71" s="260">
        <v>10</v>
      </c>
      <c r="I71" s="260">
        <v>10</v>
      </c>
      <c r="J71" s="260">
        <v>10</v>
      </c>
      <c r="K71" s="260">
        <v>10</v>
      </c>
      <c r="L71" s="260">
        <v>10</v>
      </c>
      <c r="M71" s="260">
        <v>10</v>
      </c>
      <c r="N71" s="260">
        <v>10</v>
      </c>
      <c r="O71" s="260">
        <v>10</v>
      </c>
      <c r="P71" s="260">
        <v>10</v>
      </c>
      <c r="Q71" s="262">
        <v>10</v>
      </c>
      <c r="R71" s="319">
        <v>13.204800438637506</v>
      </c>
      <c r="S71" s="144" t="s">
        <v>98</v>
      </c>
    </row>
    <row r="72" spans="1:19" ht="24.95" customHeight="1">
      <c r="A72" s="33"/>
      <c r="B72" s="160" t="s">
        <v>164</v>
      </c>
      <c r="C72" s="41" t="s">
        <v>16</v>
      </c>
      <c r="D72" s="42">
        <f t="shared" si="0"/>
        <v>5</v>
      </c>
      <c r="E72" s="42">
        <f t="shared" si="1"/>
        <v>1414.8000469968756</v>
      </c>
      <c r="F72" s="260">
        <v>3</v>
      </c>
      <c r="G72" s="260">
        <v>0</v>
      </c>
      <c r="H72" s="260">
        <v>0</v>
      </c>
      <c r="I72" s="261">
        <v>0</v>
      </c>
      <c r="J72" s="260">
        <v>0</v>
      </c>
      <c r="K72" s="260">
        <v>2</v>
      </c>
      <c r="L72" s="260">
        <v>0</v>
      </c>
      <c r="M72" s="260">
        <v>0</v>
      </c>
      <c r="N72" s="261">
        <v>0</v>
      </c>
      <c r="O72" s="260">
        <v>0</v>
      </c>
      <c r="P72" s="260">
        <v>0</v>
      </c>
      <c r="Q72" s="262">
        <v>0</v>
      </c>
      <c r="R72" s="319">
        <v>282.96000939937511</v>
      </c>
      <c r="S72" s="144" t="s">
        <v>98</v>
      </c>
    </row>
    <row r="73" spans="1:19" ht="24.95" customHeight="1">
      <c r="A73" s="33"/>
      <c r="B73" s="160" t="s">
        <v>165</v>
      </c>
      <c r="C73" s="41" t="s">
        <v>16</v>
      </c>
      <c r="D73" s="42">
        <f t="shared" si="0"/>
        <v>1</v>
      </c>
      <c r="E73" s="42">
        <f t="shared" si="1"/>
        <v>226.36800751950011</v>
      </c>
      <c r="F73" s="260">
        <v>1</v>
      </c>
      <c r="G73" s="260">
        <v>0</v>
      </c>
      <c r="H73" s="260">
        <v>0</v>
      </c>
      <c r="I73" s="260">
        <v>0</v>
      </c>
      <c r="J73" s="260">
        <v>0</v>
      </c>
      <c r="K73" s="260">
        <v>0</v>
      </c>
      <c r="L73" s="260">
        <v>0</v>
      </c>
      <c r="M73" s="260">
        <v>0</v>
      </c>
      <c r="N73" s="260">
        <v>0</v>
      </c>
      <c r="O73" s="260">
        <v>0</v>
      </c>
      <c r="P73" s="260">
        <v>0</v>
      </c>
      <c r="Q73" s="262">
        <v>0</v>
      </c>
      <c r="R73" s="319">
        <v>226.36800751950011</v>
      </c>
      <c r="S73" s="144" t="s">
        <v>98</v>
      </c>
    </row>
    <row r="74" spans="1:19" ht="24.95" customHeight="1">
      <c r="A74" s="33"/>
      <c r="B74" s="160" t="s">
        <v>60</v>
      </c>
      <c r="C74" s="41" t="s">
        <v>16</v>
      </c>
      <c r="D74" s="42">
        <f t="shared" ref="D74:D125" si="2">SUM(F74:Q74)</f>
        <v>660</v>
      </c>
      <c r="E74" s="42">
        <f t="shared" ref="E74:E125" si="3">D74*R74</f>
        <v>53330.508000000009</v>
      </c>
      <c r="F74" s="260">
        <v>55</v>
      </c>
      <c r="G74" s="260">
        <v>55</v>
      </c>
      <c r="H74" s="260">
        <v>55</v>
      </c>
      <c r="I74" s="260">
        <v>55</v>
      </c>
      <c r="J74" s="260">
        <v>55</v>
      </c>
      <c r="K74" s="260">
        <v>55</v>
      </c>
      <c r="L74" s="260">
        <v>55</v>
      </c>
      <c r="M74" s="260">
        <v>55</v>
      </c>
      <c r="N74" s="260">
        <v>55</v>
      </c>
      <c r="O74" s="260">
        <v>55</v>
      </c>
      <c r="P74" s="260">
        <v>55</v>
      </c>
      <c r="Q74" s="262">
        <v>55</v>
      </c>
      <c r="R74" s="319">
        <v>80.80380000000001</v>
      </c>
      <c r="S74" s="144" t="s">
        <v>98</v>
      </c>
    </row>
    <row r="75" spans="1:19" ht="24.95" customHeight="1">
      <c r="A75" s="33"/>
      <c r="B75" s="160" t="s">
        <v>166</v>
      </c>
      <c r="C75" s="41" t="s">
        <v>16</v>
      </c>
      <c r="D75" s="42">
        <f t="shared" si="2"/>
        <v>30</v>
      </c>
      <c r="E75" s="42">
        <f t="shared" si="3"/>
        <v>3961.4401315912523</v>
      </c>
      <c r="F75" s="260">
        <v>5</v>
      </c>
      <c r="G75" s="260">
        <v>0</v>
      </c>
      <c r="H75" s="260">
        <v>5</v>
      </c>
      <c r="I75" s="261">
        <v>0</v>
      </c>
      <c r="J75" s="260">
        <v>5</v>
      </c>
      <c r="K75" s="260">
        <v>0</v>
      </c>
      <c r="L75" s="260">
        <v>5</v>
      </c>
      <c r="M75" s="260">
        <v>0</v>
      </c>
      <c r="N75" s="261">
        <v>5</v>
      </c>
      <c r="O75" s="260">
        <v>0</v>
      </c>
      <c r="P75" s="260">
        <v>5</v>
      </c>
      <c r="Q75" s="262">
        <v>0</v>
      </c>
      <c r="R75" s="319">
        <v>132.04800438637508</v>
      </c>
      <c r="S75" s="144" t="s">
        <v>98</v>
      </c>
    </row>
    <row r="76" spans="1:19" ht="24.95" customHeight="1">
      <c r="A76" s="33"/>
      <c r="B76" s="160" t="s">
        <v>167</v>
      </c>
      <c r="C76" s="41" t="s">
        <v>16</v>
      </c>
      <c r="D76" s="42">
        <f t="shared" si="2"/>
        <v>5</v>
      </c>
      <c r="E76" s="42">
        <f t="shared" si="3"/>
        <v>801.72002663156275</v>
      </c>
      <c r="F76" s="260">
        <v>2</v>
      </c>
      <c r="G76" s="260">
        <v>0</v>
      </c>
      <c r="H76" s="260">
        <v>1</v>
      </c>
      <c r="I76" s="261">
        <v>0</v>
      </c>
      <c r="J76" s="260">
        <v>0</v>
      </c>
      <c r="K76" s="260">
        <v>2</v>
      </c>
      <c r="L76" s="260">
        <v>0</v>
      </c>
      <c r="M76" s="260">
        <v>0</v>
      </c>
      <c r="N76" s="261">
        <v>0</v>
      </c>
      <c r="O76" s="260">
        <v>0</v>
      </c>
      <c r="P76" s="260">
        <v>0</v>
      </c>
      <c r="Q76" s="262">
        <v>0</v>
      </c>
      <c r="R76" s="319">
        <v>160.34400532631255</v>
      </c>
      <c r="S76" s="144" t="s">
        <v>98</v>
      </c>
    </row>
    <row r="77" spans="1:19" ht="24.95" customHeight="1">
      <c r="A77" s="33"/>
      <c r="B77" s="160" t="s">
        <v>168</v>
      </c>
      <c r="C77" s="41" t="s">
        <v>16</v>
      </c>
      <c r="D77" s="42">
        <f t="shared" si="2"/>
        <v>6</v>
      </c>
      <c r="E77" s="42">
        <f t="shared" si="3"/>
        <v>452.73601503900016</v>
      </c>
      <c r="F77" s="260">
        <v>2</v>
      </c>
      <c r="G77" s="260">
        <v>0</v>
      </c>
      <c r="H77" s="260">
        <v>2</v>
      </c>
      <c r="I77" s="261">
        <v>0</v>
      </c>
      <c r="J77" s="260">
        <v>0</v>
      </c>
      <c r="K77" s="260">
        <v>2</v>
      </c>
      <c r="L77" s="260">
        <v>0</v>
      </c>
      <c r="M77" s="260">
        <v>0</v>
      </c>
      <c r="N77" s="261">
        <v>0</v>
      </c>
      <c r="O77" s="260">
        <v>0</v>
      </c>
      <c r="P77" s="260">
        <v>0</v>
      </c>
      <c r="Q77" s="262">
        <v>0</v>
      </c>
      <c r="R77" s="319">
        <v>75.456002506500027</v>
      </c>
      <c r="S77" s="144" t="s">
        <v>98</v>
      </c>
    </row>
    <row r="78" spans="1:19" ht="24.95" customHeight="1">
      <c r="A78" s="33"/>
      <c r="B78" s="160" t="s">
        <v>169</v>
      </c>
      <c r="C78" s="41" t="s">
        <v>16</v>
      </c>
      <c r="D78" s="42">
        <f t="shared" si="2"/>
        <v>7</v>
      </c>
      <c r="E78" s="42">
        <f t="shared" si="3"/>
        <v>924.33603070462561</v>
      </c>
      <c r="F78" s="260">
        <v>4</v>
      </c>
      <c r="G78" s="260">
        <v>0</v>
      </c>
      <c r="H78" s="260">
        <v>0</v>
      </c>
      <c r="I78" s="261">
        <v>0</v>
      </c>
      <c r="J78" s="260">
        <v>0</v>
      </c>
      <c r="K78" s="260">
        <v>3</v>
      </c>
      <c r="L78" s="260">
        <v>0</v>
      </c>
      <c r="M78" s="260">
        <v>0</v>
      </c>
      <c r="N78" s="261">
        <v>0</v>
      </c>
      <c r="O78" s="260">
        <v>0</v>
      </c>
      <c r="P78" s="260">
        <v>0</v>
      </c>
      <c r="Q78" s="262">
        <v>0</v>
      </c>
      <c r="R78" s="319">
        <v>132.04800438637508</v>
      </c>
      <c r="S78" s="144" t="s">
        <v>98</v>
      </c>
    </row>
    <row r="79" spans="1:19" ht="24.95" customHeight="1">
      <c r="A79" s="33"/>
      <c r="B79" s="160" t="s">
        <v>170</v>
      </c>
      <c r="C79" s="44" t="s">
        <v>18</v>
      </c>
      <c r="D79" s="42">
        <f t="shared" si="2"/>
        <v>12</v>
      </c>
      <c r="E79" s="42">
        <f t="shared" si="3"/>
        <v>1924.1280639157508</v>
      </c>
      <c r="F79" s="260">
        <v>2</v>
      </c>
      <c r="G79" s="247">
        <v>1</v>
      </c>
      <c r="H79" s="247">
        <v>1</v>
      </c>
      <c r="I79" s="259">
        <v>1</v>
      </c>
      <c r="J79" s="247">
        <v>1</v>
      </c>
      <c r="K79" s="247">
        <v>0</v>
      </c>
      <c r="L79" s="247">
        <v>1</v>
      </c>
      <c r="M79" s="247">
        <v>1</v>
      </c>
      <c r="N79" s="259">
        <v>0</v>
      </c>
      <c r="O79" s="247">
        <v>0</v>
      </c>
      <c r="P79" s="247">
        <v>2</v>
      </c>
      <c r="Q79" s="263">
        <v>2</v>
      </c>
      <c r="R79" s="319">
        <v>160.34400532631255</v>
      </c>
      <c r="S79" s="144" t="s">
        <v>98</v>
      </c>
    </row>
    <row r="80" spans="1:19" ht="24.95" customHeight="1">
      <c r="A80" s="33"/>
      <c r="B80" s="160" t="s">
        <v>64</v>
      </c>
      <c r="C80" s="44" t="s">
        <v>18</v>
      </c>
      <c r="D80" s="42">
        <f t="shared" si="2"/>
        <v>20</v>
      </c>
      <c r="E80" s="42">
        <f t="shared" si="3"/>
        <v>169.77600563962508</v>
      </c>
      <c r="F80" s="260">
        <v>4</v>
      </c>
      <c r="G80" s="247">
        <v>4</v>
      </c>
      <c r="H80" s="247">
        <v>0</v>
      </c>
      <c r="I80" s="259">
        <v>4</v>
      </c>
      <c r="J80" s="247">
        <v>0</v>
      </c>
      <c r="K80" s="247">
        <v>4</v>
      </c>
      <c r="L80" s="247">
        <v>0</v>
      </c>
      <c r="M80" s="247">
        <v>0</v>
      </c>
      <c r="N80" s="259">
        <v>0</v>
      </c>
      <c r="O80" s="247">
        <v>4</v>
      </c>
      <c r="P80" s="247">
        <v>0</v>
      </c>
      <c r="Q80" s="263">
        <v>0</v>
      </c>
      <c r="R80" s="319">
        <v>8.4888002819812538</v>
      </c>
      <c r="S80" s="144" t="s">
        <v>98</v>
      </c>
    </row>
    <row r="81" spans="1:19" ht="24.95" customHeight="1">
      <c r="A81" s="33"/>
      <c r="B81" s="160" t="s">
        <v>171</v>
      </c>
      <c r="C81" s="44" t="s">
        <v>18</v>
      </c>
      <c r="D81" s="42">
        <f t="shared" si="2"/>
        <v>6</v>
      </c>
      <c r="E81" s="42">
        <f t="shared" si="3"/>
        <v>339.55201127925017</v>
      </c>
      <c r="F81" s="260">
        <v>2</v>
      </c>
      <c r="G81" s="247">
        <v>1</v>
      </c>
      <c r="H81" s="247">
        <v>1</v>
      </c>
      <c r="I81" s="259">
        <v>0</v>
      </c>
      <c r="J81" s="247">
        <v>1</v>
      </c>
      <c r="K81" s="247">
        <v>0</v>
      </c>
      <c r="L81" s="247">
        <v>1</v>
      </c>
      <c r="M81" s="247">
        <v>0</v>
      </c>
      <c r="N81" s="259">
        <v>0</v>
      </c>
      <c r="O81" s="247">
        <v>0</v>
      </c>
      <c r="P81" s="247">
        <v>0</v>
      </c>
      <c r="Q81" s="263">
        <v>0</v>
      </c>
      <c r="R81" s="319">
        <v>56.592001879875028</v>
      </c>
      <c r="S81" s="144" t="s">
        <v>98</v>
      </c>
    </row>
    <row r="82" spans="1:19" ht="24.95" customHeight="1">
      <c r="A82" s="33"/>
      <c r="B82" s="160" t="s">
        <v>172</v>
      </c>
      <c r="C82" s="44" t="s">
        <v>16</v>
      </c>
      <c r="D82" s="42">
        <f t="shared" si="2"/>
        <v>25</v>
      </c>
      <c r="E82" s="42">
        <f t="shared" si="3"/>
        <v>3772.8001253250013</v>
      </c>
      <c r="F82" s="260">
        <v>5</v>
      </c>
      <c r="G82" s="247">
        <v>0</v>
      </c>
      <c r="H82" s="247">
        <v>5</v>
      </c>
      <c r="I82" s="259">
        <v>0</v>
      </c>
      <c r="J82" s="247">
        <v>5</v>
      </c>
      <c r="K82" s="247">
        <v>0</v>
      </c>
      <c r="L82" s="247">
        <v>0</v>
      </c>
      <c r="M82" s="247">
        <v>5</v>
      </c>
      <c r="N82" s="259">
        <v>0</v>
      </c>
      <c r="O82" s="247">
        <v>0</v>
      </c>
      <c r="P82" s="247">
        <v>5</v>
      </c>
      <c r="Q82" s="263">
        <v>0</v>
      </c>
      <c r="R82" s="319">
        <v>150.91200501300005</v>
      </c>
      <c r="S82" s="144" t="s">
        <v>98</v>
      </c>
    </row>
    <row r="83" spans="1:19" ht="24.95" customHeight="1">
      <c r="A83" s="33"/>
      <c r="B83" s="160" t="s">
        <v>61</v>
      </c>
      <c r="C83" s="41" t="s">
        <v>16</v>
      </c>
      <c r="D83" s="42">
        <f t="shared" si="2"/>
        <v>120</v>
      </c>
      <c r="E83" s="42">
        <f t="shared" si="3"/>
        <v>7661.4122970000026</v>
      </c>
      <c r="F83" s="260">
        <v>10</v>
      </c>
      <c r="G83" s="260">
        <v>10</v>
      </c>
      <c r="H83" s="260">
        <v>10</v>
      </c>
      <c r="I83" s="260">
        <v>10</v>
      </c>
      <c r="J83" s="260">
        <v>10</v>
      </c>
      <c r="K83" s="260">
        <v>10</v>
      </c>
      <c r="L83" s="260">
        <v>10</v>
      </c>
      <c r="M83" s="260">
        <v>10</v>
      </c>
      <c r="N83" s="260">
        <v>10</v>
      </c>
      <c r="O83" s="260">
        <v>10</v>
      </c>
      <c r="P83" s="260">
        <v>10</v>
      </c>
      <c r="Q83" s="262">
        <v>10</v>
      </c>
      <c r="R83" s="319">
        <v>63.845102475000019</v>
      </c>
      <c r="S83" s="144" t="s">
        <v>98</v>
      </c>
    </row>
    <row r="84" spans="1:19" ht="24.95" customHeight="1">
      <c r="A84" s="33"/>
      <c r="B84" s="160" t="s">
        <v>173</v>
      </c>
      <c r="C84" s="41" t="s">
        <v>146</v>
      </c>
      <c r="D84" s="42">
        <f t="shared" si="2"/>
        <v>24</v>
      </c>
      <c r="E84" s="42">
        <f t="shared" si="3"/>
        <v>783.95846760000018</v>
      </c>
      <c r="F84" s="247">
        <v>3</v>
      </c>
      <c r="G84" s="260">
        <v>0</v>
      </c>
      <c r="H84" s="260">
        <v>2</v>
      </c>
      <c r="I84" s="261">
        <v>2</v>
      </c>
      <c r="J84" s="260">
        <v>2</v>
      </c>
      <c r="K84" s="260">
        <v>3</v>
      </c>
      <c r="L84" s="260">
        <v>2</v>
      </c>
      <c r="M84" s="260">
        <v>2</v>
      </c>
      <c r="N84" s="261">
        <v>2</v>
      </c>
      <c r="O84" s="260">
        <v>2</v>
      </c>
      <c r="P84" s="260">
        <v>2</v>
      </c>
      <c r="Q84" s="262">
        <v>2</v>
      </c>
      <c r="R84" s="319">
        <v>32.66493615000001</v>
      </c>
      <c r="S84" s="144" t="s">
        <v>98</v>
      </c>
    </row>
    <row r="85" spans="1:19" ht="24.95" customHeight="1">
      <c r="A85" s="33"/>
      <c r="B85" s="160" t="s">
        <v>174</v>
      </c>
      <c r="C85" s="41" t="s">
        <v>146</v>
      </c>
      <c r="D85" s="42">
        <f t="shared" si="2"/>
        <v>3</v>
      </c>
      <c r="E85" s="42">
        <f t="shared" si="3"/>
        <v>2057.8909774500012</v>
      </c>
      <c r="F85" s="247">
        <v>1</v>
      </c>
      <c r="G85" s="260">
        <v>0</v>
      </c>
      <c r="H85" s="260">
        <v>0</v>
      </c>
      <c r="I85" s="261">
        <v>0</v>
      </c>
      <c r="J85" s="260">
        <v>1</v>
      </c>
      <c r="K85" s="260">
        <v>0</v>
      </c>
      <c r="L85" s="260">
        <v>0</v>
      </c>
      <c r="M85" s="260">
        <v>0</v>
      </c>
      <c r="N85" s="261">
        <v>1</v>
      </c>
      <c r="O85" s="260">
        <v>0</v>
      </c>
      <c r="P85" s="260">
        <v>0</v>
      </c>
      <c r="Q85" s="262">
        <v>0</v>
      </c>
      <c r="R85" s="319">
        <v>685.96365915000035</v>
      </c>
      <c r="S85" s="144" t="s">
        <v>98</v>
      </c>
    </row>
    <row r="86" spans="1:19" ht="24.95" customHeight="1">
      <c r="A86" s="33"/>
      <c r="B86" s="160" t="s">
        <v>175</v>
      </c>
      <c r="C86" s="41" t="s">
        <v>146</v>
      </c>
      <c r="D86" s="42">
        <f t="shared" si="2"/>
        <v>6</v>
      </c>
      <c r="E86" s="42">
        <f t="shared" si="3"/>
        <v>509.32801691887516</v>
      </c>
      <c r="F86" s="247">
        <v>3</v>
      </c>
      <c r="G86" s="260">
        <v>0</v>
      </c>
      <c r="H86" s="260">
        <v>0</v>
      </c>
      <c r="I86" s="261">
        <v>0</v>
      </c>
      <c r="J86" s="260">
        <v>0</v>
      </c>
      <c r="K86" s="260">
        <v>3</v>
      </c>
      <c r="L86" s="260">
        <v>0</v>
      </c>
      <c r="M86" s="260">
        <v>0</v>
      </c>
      <c r="N86" s="261">
        <v>0</v>
      </c>
      <c r="O86" s="260">
        <v>0</v>
      </c>
      <c r="P86" s="260">
        <v>0</v>
      </c>
      <c r="Q86" s="262">
        <v>0</v>
      </c>
      <c r="R86" s="319">
        <v>84.888002819812527</v>
      </c>
      <c r="S86" s="144" t="s">
        <v>98</v>
      </c>
    </row>
    <row r="87" spans="1:19" ht="24.95" customHeight="1">
      <c r="A87" s="33"/>
      <c r="B87" s="160" t="s">
        <v>176</v>
      </c>
      <c r="C87" s="41" t="s">
        <v>16</v>
      </c>
      <c r="D87" s="42">
        <f t="shared" si="2"/>
        <v>20</v>
      </c>
      <c r="E87" s="42">
        <f t="shared" si="3"/>
        <v>1131.8400375975007</v>
      </c>
      <c r="F87" s="247">
        <v>2</v>
      </c>
      <c r="G87" s="260">
        <v>0</v>
      </c>
      <c r="H87" s="260">
        <v>0</v>
      </c>
      <c r="I87" s="261">
        <v>2</v>
      </c>
      <c r="J87" s="260">
        <v>2</v>
      </c>
      <c r="K87" s="260">
        <v>2</v>
      </c>
      <c r="L87" s="260">
        <v>2</v>
      </c>
      <c r="M87" s="260">
        <v>2</v>
      </c>
      <c r="N87" s="261">
        <v>2</v>
      </c>
      <c r="O87" s="260">
        <v>2</v>
      </c>
      <c r="P87" s="260">
        <v>2</v>
      </c>
      <c r="Q87" s="262">
        <v>2</v>
      </c>
      <c r="R87" s="319">
        <v>56.592001879875028</v>
      </c>
      <c r="S87" s="144" t="s">
        <v>98</v>
      </c>
    </row>
    <row r="88" spans="1:19" ht="24.95" customHeight="1">
      <c r="A88" s="33"/>
      <c r="B88" s="160" t="s">
        <v>177</v>
      </c>
      <c r="C88" s="41" t="s">
        <v>16</v>
      </c>
      <c r="D88" s="42">
        <f t="shared" si="2"/>
        <v>2</v>
      </c>
      <c r="E88" s="42">
        <f t="shared" si="3"/>
        <v>30.182401002600017</v>
      </c>
      <c r="F88" s="260">
        <v>1</v>
      </c>
      <c r="G88" s="260">
        <v>0</v>
      </c>
      <c r="H88" s="260">
        <v>0</v>
      </c>
      <c r="I88" s="261">
        <v>0</v>
      </c>
      <c r="J88" s="260">
        <v>0</v>
      </c>
      <c r="K88" s="260">
        <v>1</v>
      </c>
      <c r="L88" s="260">
        <v>0</v>
      </c>
      <c r="M88" s="260">
        <v>0</v>
      </c>
      <c r="N88" s="261">
        <v>0</v>
      </c>
      <c r="O88" s="260">
        <v>0</v>
      </c>
      <c r="P88" s="260">
        <v>0</v>
      </c>
      <c r="Q88" s="262">
        <v>0</v>
      </c>
      <c r="R88" s="319">
        <v>15.091200501300008</v>
      </c>
      <c r="S88" s="144" t="s">
        <v>98</v>
      </c>
    </row>
    <row r="89" spans="1:19" ht="24.95" customHeight="1">
      <c r="A89" s="33"/>
      <c r="B89" s="160" t="s">
        <v>178</v>
      </c>
      <c r="C89" s="41" t="s">
        <v>16</v>
      </c>
      <c r="D89" s="42">
        <f t="shared" si="2"/>
        <v>24</v>
      </c>
      <c r="E89" s="42">
        <f t="shared" si="3"/>
        <v>1358.2080451170007</v>
      </c>
      <c r="F89" s="260">
        <v>2</v>
      </c>
      <c r="G89" s="260">
        <v>2</v>
      </c>
      <c r="H89" s="260">
        <v>2</v>
      </c>
      <c r="I89" s="261">
        <v>2</v>
      </c>
      <c r="J89" s="260">
        <v>2</v>
      </c>
      <c r="K89" s="260">
        <v>2</v>
      </c>
      <c r="L89" s="260">
        <v>2</v>
      </c>
      <c r="M89" s="260">
        <v>2</v>
      </c>
      <c r="N89" s="261">
        <v>2</v>
      </c>
      <c r="O89" s="260">
        <v>2</v>
      </c>
      <c r="P89" s="260">
        <v>2</v>
      </c>
      <c r="Q89" s="262">
        <v>2</v>
      </c>
      <c r="R89" s="319">
        <v>56.592001879875028</v>
      </c>
      <c r="S89" s="144" t="s">
        <v>98</v>
      </c>
    </row>
    <row r="90" spans="1:19" ht="24.95" customHeight="1">
      <c r="A90" s="33"/>
      <c r="B90" s="160" t="s">
        <v>179</v>
      </c>
      <c r="C90" s="41" t="s">
        <v>16</v>
      </c>
      <c r="D90" s="42">
        <f t="shared" si="2"/>
        <v>200</v>
      </c>
      <c r="E90" s="42">
        <f t="shared" si="3"/>
        <v>20200.950000000004</v>
      </c>
      <c r="F90" s="260">
        <v>200</v>
      </c>
      <c r="G90" s="260">
        <v>0</v>
      </c>
      <c r="H90" s="260">
        <v>0</v>
      </c>
      <c r="I90" s="260">
        <v>0</v>
      </c>
      <c r="J90" s="260">
        <v>0</v>
      </c>
      <c r="K90" s="260">
        <v>0</v>
      </c>
      <c r="L90" s="260">
        <v>0</v>
      </c>
      <c r="M90" s="260">
        <v>0</v>
      </c>
      <c r="N90" s="260">
        <v>0</v>
      </c>
      <c r="O90" s="260">
        <v>0</v>
      </c>
      <c r="P90" s="260">
        <v>0</v>
      </c>
      <c r="Q90" s="262">
        <v>0</v>
      </c>
      <c r="R90" s="319">
        <v>101.00475000000002</v>
      </c>
      <c r="S90" s="144" t="s">
        <v>98</v>
      </c>
    </row>
    <row r="91" spans="1:19" ht="24.95" customHeight="1">
      <c r="A91" s="33"/>
      <c r="B91" s="160" t="s">
        <v>180</v>
      </c>
      <c r="C91" s="41" t="s">
        <v>16</v>
      </c>
      <c r="D91" s="42">
        <f t="shared" si="2"/>
        <v>12</v>
      </c>
      <c r="E91" s="42">
        <f t="shared" si="3"/>
        <v>452.73601503900016</v>
      </c>
      <c r="F91" s="260">
        <v>2</v>
      </c>
      <c r="G91" s="260">
        <v>0</v>
      </c>
      <c r="H91" s="260">
        <v>2</v>
      </c>
      <c r="I91" s="261">
        <v>0</v>
      </c>
      <c r="J91" s="260">
        <v>2</v>
      </c>
      <c r="K91" s="260">
        <v>2</v>
      </c>
      <c r="L91" s="260">
        <v>2</v>
      </c>
      <c r="M91" s="260">
        <v>0</v>
      </c>
      <c r="N91" s="261">
        <v>2</v>
      </c>
      <c r="O91" s="260">
        <v>0</v>
      </c>
      <c r="P91" s="260">
        <v>0</v>
      </c>
      <c r="Q91" s="262">
        <v>0</v>
      </c>
      <c r="R91" s="319">
        <v>37.728001253250014</v>
      </c>
      <c r="S91" s="144" t="s">
        <v>98</v>
      </c>
    </row>
    <row r="92" spans="1:19" ht="24.95" customHeight="1">
      <c r="A92" s="33"/>
      <c r="B92" s="160" t="s">
        <v>181</v>
      </c>
      <c r="C92" s="41" t="s">
        <v>16</v>
      </c>
      <c r="D92" s="42">
        <f t="shared" si="2"/>
        <v>22</v>
      </c>
      <c r="E92" s="42">
        <f t="shared" si="3"/>
        <v>49.800961654290006</v>
      </c>
      <c r="F92" s="260">
        <v>2</v>
      </c>
      <c r="G92" s="260">
        <v>0</v>
      </c>
      <c r="H92" s="260">
        <v>2</v>
      </c>
      <c r="I92" s="261">
        <v>2</v>
      </c>
      <c r="J92" s="260">
        <v>2</v>
      </c>
      <c r="K92" s="260">
        <v>2</v>
      </c>
      <c r="L92" s="260">
        <v>2</v>
      </c>
      <c r="M92" s="260">
        <v>2</v>
      </c>
      <c r="N92" s="261">
        <v>2</v>
      </c>
      <c r="O92" s="260">
        <v>2</v>
      </c>
      <c r="P92" s="260">
        <v>2</v>
      </c>
      <c r="Q92" s="262">
        <v>2</v>
      </c>
      <c r="R92" s="319">
        <v>2.2636800751950004</v>
      </c>
      <c r="S92" s="144" t="s">
        <v>98</v>
      </c>
    </row>
    <row r="93" spans="1:19" ht="24.95" customHeight="1">
      <c r="A93" s="33"/>
      <c r="B93" s="160" t="s">
        <v>182</v>
      </c>
      <c r="C93" s="41" t="s">
        <v>16</v>
      </c>
      <c r="D93" s="42">
        <f t="shared" si="2"/>
        <v>16</v>
      </c>
      <c r="E93" s="42">
        <f t="shared" si="3"/>
        <v>211.27680701820009</v>
      </c>
      <c r="F93" s="260">
        <v>2</v>
      </c>
      <c r="G93" s="260">
        <v>0</v>
      </c>
      <c r="H93" s="260">
        <v>2</v>
      </c>
      <c r="I93" s="261">
        <v>2</v>
      </c>
      <c r="J93" s="260">
        <v>0</v>
      </c>
      <c r="K93" s="260">
        <v>2</v>
      </c>
      <c r="L93" s="260">
        <v>0</v>
      </c>
      <c r="M93" s="260">
        <v>2</v>
      </c>
      <c r="N93" s="261">
        <v>0</v>
      </c>
      <c r="O93" s="260">
        <v>2</v>
      </c>
      <c r="P93" s="260">
        <v>2</v>
      </c>
      <c r="Q93" s="262">
        <v>2</v>
      </c>
      <c r="R93" s="319">
        <v>13.204800438637506</v>
      </c>
      <c r="S93" s="144" t="s">
        <v>98</v>
      </c>
    </row>
    <row r="94" spans="1:19" ht="24.95" customHeight="1">
      <c r="A94" s="33"/>
      <c r="B94" s="160" t="s">
        <v>183</v>
      </c>
      <c r="C94" s="41" t="s">
        <v>16</v>
      </c>
      <c r="D94" s="42">
        <f t="shared" si="2"/>
        <v>14</v>
      </c>
      <c r="E94" s="42">
        <f t="shared" si="3"/>
        <v>237.6864078954751</v>
      </c>
      <c r="F94" s="260">
        <v>2</v>
      </c>
      <c r="G94" s="260">
        <v>0</v>
      </c>
      <c r="H94" s="260">
        <v>2</v>
      </c>
      <c r="I94" s="261">
        <v>0</v>
      </c>
      <c r="J94" s="260">
        <v>0</v>
      </c>
      <c r="K94" s="260">
        <v>2</v>
      </c>
      <c r="L94" s="260">
        <v>0</v>
      </c>
      <c r="M94" s="260">
        <v>2</v>
      </c>
      <c r="N94" s="261">
        <v>0</v>
      </c>
      <c r="O94" s="260">
        <v>2</v>
      </c>
      <c r="P94" s="260">
        <v>2</v>
      </c>
      <c r="Q94" s="262">
        <v>2</v>
      </c>
      <c r="R94" s="319">
        <v>16.977600563962508</v>
      </c>
      <c r="S94" s="144" t="s">
        <v>98</v>
      </c>
    </row>
    <row r="95" spans="1:19" ht="24.95" customHeight="1">
      <c r="A95" s="33"/>
      <c r="B95" s="160" t="s">
        <v>184</v>
      </c>
      <c r="C95" s="41" t="s">
        <v>16</v>
      </c>
      <c r="D95" s="42">
        <f t="shared" si="2"/>
        <v>16</v>
      </c>
      <c r="E95" s="42">
        <f t="shared" si="3"/>
        <v>362.18881203120014</v>
      </c>
      <c r="F95" s="260">
        <v>2</v>
      </c>
      <c r="G95" s="260">
        <v>0</v>
      </c>
      <c r="H95" s="260">
        <v>2</v>
      </c>
      <c r="I95" s="261">
        <v>2</v>
      </c>
      <c r="J95" s="260">
        <v>0</v>
      </c>
      <c r="K95" s="260">
        <v>2</v>
      </c>
      <c r="L95" s="260">
        <v>0</v>
      </c>
      <c r="M95" s="260">
        <v>2</v>
      </c>
      <c r="N95" s="261">
        <v>0</v>
      </c>
      <c r="O95" s="260">
        <v>2</v>
      </c>
      <c r="P95" s="260">
        <v>2</v>
      </c>
      <c r="Q95" s="262">
        <v>2</v>
      </c>
      <c r="R95" s="319">
        <v>22.636800751950009</v>
      </c>
      <c r="S95" s="144" t="s">
        <v>98</v>
      </c>
    </row>
    <row r="96" spans="1:19" ht="24.95" customHeight="1">
      <c r="A96" s="33"/>
      <c r="B96" s="160" t="s">
        <v>185</v>
      </c>
      <c r="C96" s="41" t="s">
        <v>16</v>
      </c>
      <c r="D96" s="42">
        <f t="shared" si="2"/>
        <v>5</v>
      </c>
      <c r="E96" s="42">
        <f t="shared" si="3"/>
        <v>3018.2401002600009</v>
      </c>
      <c r="F96" s="260">
        <v>3</v>
      </c>
      <c r="G96" s="260">
        <v>0</v>
      </c>
      <c r="H96" s="260">
        <v>0</v>
      </c>
      <c r="I96" s="261">
        <v>0</v>
      </c>
      <c r="J96" s="260">
        <v>0</v>
      </c>
      <c r="K96" s="260">
        <v>0</v>
      </c>
      <c r="L96" s="260">
        <v>1</v>
      </c>
      <c r="M96" s="260">
        <v>0</v>
      </c>
      <c r="N96" s="261">
        <v>0</v>
      </c>
      <c r="O96" s="260">
        <v>0</v>
      </c>
      <c r="P96" s="260">
        <v>0</v>
      </c>
      <c r="Q96" s="262">
        <v>1</v>
      </c>
      <c r="R96" s="319">
        <v>603.64802005200022</v>
      </c>
      <c r="S96" s="144" t="s">
        <v>98</v>
      </c>
    </row>
    <row r="97" spans="1:19" ht="24.95" customHeight="1">
      <c r="A97" s="33"/>
      <c r="B97" s="160" t="s">
        <v>186</v>
      </c>
      <c r="C97" s="41" t="s">
        <v>16</v>
      </c>
      <c r="D97" s="42">
        <f t="shared" si="2"/>
        <v>8</v>
      </c>
      <c r="E97" s="42">
        <f t="shared" si="3"/>
        <v>90.547203007800036</v>
      </c>
      <c r="F97" s="260">
        <v>4</v>
      </c>
      <c r="G97" s="260">
        <v>0</v>
      </c>
      <c r="H97" s="260">
        <v>0</v>
      </c>
      <c r="I97" s="261">
        <v>0</v>
      </c>
      <c r="J97" s="260">
        <v>0</v>
      </c>
      <c r="K97" s="260">
        <v>4</v>
      </c>
      <c r="L97" s="260">
        <v>0</v>
      </c>
      <c r="M97" s="260">
        <v>0</v>
      </c>
      <c r="N97" s="261">
        <v>0</v>
      </c>
      <c r="O97" s="260">
        <v>0</v>
      </c>
      <c r="P97" s="260">
        <v>0</v>
      </c>
      <c r="Q97" s="262">
        <v>0</v>
      </c>
      <c r="R97" s="319">
        <v>11.318400375975004</v>
      </c>
      <c r="S97" s="144" t="s">
        <v>98</v>
      </c>
    </row>
    <row r="98" spans="1:19" ht="24.95" customHeight="1">
      <c r="A98" s="33"/>
      <c r="B98" s="160" t="s">
        <v>187</v>
      </c>
      <c r="C98" s="41" t="s">
        <v>188</v>
      </c>
      <c r="D98" s="42">
        <f t="shared" si="2"/>
        <v>21</v>
      </c>
      <c r="E98" s="42">
        <f t="shared" si="3"/>
        <v>19807.200657956259</v>
      </c>
      <c r="F98" s="260">
        <v>3</v>
      </c>
      <c r="G98" s="260">
        <v>1</v>
      </c>
      <c r="H98" s="260">
        <v>1</v>
      </c>
      <c r="I98" s="261">
        <v>3</v>
      </c>
      <c r="J98" s="260">
        <v>2</v>
      </c>
      <c r="K98" s="260">
        <v>3</v>
      </c>
      <c r="L98" s="260">
        <v>2</v>
      </c>
      <c r="M98" s="260">
        <v>0</v>
      </c>
      <c r="N98" s="261">
        <v>3</v>
      </c>
      <c r="O98" s="260">
        <v>0</v>
      </c>
      <c r="P98" s="260">
        <v>3</v>
      </c>
      <c r="Q98" s="262">
        <v>0</v>
      </c>
      <c r="R98" s="319">
        <v>943.20003133125033</v>
      </c>
      <c r="S98" s="144" t="s">
        <v>98</v>
      </c>
    </row>
    <row r="99" spans="1:19" ht="24.95" customHeight="1">
      <c r="A99" s="33"/>
      <c r="B99" s="160" t="s">
        <v>189</v>
      </c>
      <c r="C99" s="41" t="s">
        <v>16</v>
      </c>
      <c r="D99" s="42">
        <f t="shared" si="2"/>
        <v>16</v>
      </c>
      <c r="E99" s="42">
        <f t="shared" si="3"/>
        <v>452.73601503900022</v>
      </c>
      <c r="F99" s="260">
        <v>1</v>
      </c>
      <c r="G99" s="260">
        <v>0</v>
      </c>
      <c r="H99" s="260">
        <v>4</v>
      </c>
      <c r="I99" s="261">
        <v>2</v>
      </c>
      <c r="J99" s="260">
        <v>2</v>
      </c>
      <c r="K99" s="260">
        <v>1</v>
      </c>
      <c r="L99" s="260">
        <v>2</v>
      </c>
      <c r="M99" s="260">
        <v>0</v>
      </c>
      <c r="N99" s="261">
        <v>2</v>
      </c>
      <c r="O99" s="260">
        <v>0</v>
      </c>
      <c r="P99" s="260">
        <v>2</v>
      </c>
      <c r="Q99" s="262">
        <v>0</v>
      </c>
      <c r="R99" s="319">
        <v>28.296000939937514</v>
      </c>
      <c r="S99" s="144" t="s">
        <v>98</v>
      </c>
    </row>
    <row r="100" spans="1:19" ht="24.95" customHeight="1">
      <c r="A100" s="33"/>
      <c r="B100" s="160" t="s">
        <v>190</v>
      </c>
      <c r="C100" s="41" t="s">
        <v>191</v>
      </c>
      <c r="D100" s="42">
        <f t="shared" si="2"/>
        <v>3</v>
      </c>
      <c r="E100" s="42">
        <f t="shared" si="3"/>
        <v>113.18400375975004</v>
      </c>
      <c r="F100" s="260">
        <v>1</v>
      </c>
      <c r="G100" s="260">
        <v>0</v>
      </c>
      <c r="H100" s="260">
        <v>1</v>
      </c>
      <c r="I100" s="261">
        <v>0</v>
      </c>
      <c r="J100" s="260">
        <v>0</v>
      </c>
      <c r="K100" s="260">
        <v>1</v>
      </c>
      <c r="L100" s="260">
        <v>0</v>
      </c>
      <c r="M100" s="260">
        <v>0</v>
      </c>
      <c r="N100" s="261">
        <v>0</v>
      </c>
      <c r="O100" s="260">
        <v>0</v>
      </c>
      <c r="P100" s="260">
        <v>0</v>
      </c>
      <c r="Q100" s="262">
        <v>0</v>
      </c>
      <c r="R100" s="319">
        <v>37.728001253250014</v>
      </c>
      <c r="S100" s="144" t="s">
        <v>98</v>
      </c>
    </row>
    <row r="101" spans="1:19" ht="24.95" customHeight="1">
      <c r="A101" s="33"/>
      <c r="B101" s="160" t="s">
        <v>192</v>
      </c>
      <c r="C101" s="41" t="s">
        <v>16</v>
      </c>
      <c r="D101" s="42">
        <f t="shared" si="2"/>
        <v>11</v>
      </c>
      <c r="E101" s="42">
        <f t="shared" si="3"/>
        <v>581.01121930005024</v>
      </c>
      <c r="F101" s="260">
        <v>1</v>
      </c>
      <c r="G101" s="260">
        <v>0</v>
      </c>
      <c r="H101" s="260">
        <v>0</v>
      </c>
      <c r="I101" s="261">
        <v>0</v>
      </c>
      <c r="J101" s="260">
        <v>3</v>
      </c>
      <c r="K101" s="260">
        <v>1</v>
      </c>
      <c r="L101" s="260">
        <v>3</v>
      </c>
      <c r="M101" s="260">
        <v>0</v>
      </c>
      <c r="N101" s="261">
        <v>3</v>
      </c>
      <c r="O101" s="260">
        <v>0</v>
      </c>
      <c r="P101" s="260">
        <v>0</v>
      </c>
      <c r="Q101" s="262">
        <v>0</v>
      </c>
      <c r="R101" s="319">
        <v>52.819201754550022</v>
      </c>
      <c r="S101" s="144" t="s">
        <v>98</v>
      </c>
    </row>
    <row r="102" spans="1:19" ht="24.95" customHeight="1">
      <c r="A102" s="33"/>
      <c r="B102" s="160" t="s">
        <v>193</v>
      </c>
      <c r="C102" s="41" t="s">
        <v>16</v>
      </c>
      <c r="D102" s="42">
        <f t="shared" si="2"/>
        <v>5</v>
      </c>
      <c r="E102" s="42">
        <f t="shared" si="3"/>
        <v>4.7160001566562526</v>
      </c>
      <c r="F102" s="260">
        <v>0</v>
      </c>
      <c r="G102" s="260">
        <v>0</v>
      </c>
      <c r="H102" s="260">
        <v>0</v>
      </c>
      <c r="I102" s="261">
        <v>1</v>
      </c>
      <c r="J102" s="260">
        <v>0</v>
      </c>
      <c r="K102" s="260">
        <v>0</v>
      </c>
      <c r="L102" s="260">
        <v>0</v>
      </c>
      <c r="M102" s="260">
        <v>1</v>
      </c>
      <c r="N102" s="261">
        <v>0</v>
      </c>
      <c r="O102" s="260">
        <v>1</v>
      </c>
      <c r="P102" s="260">
        <v>1</v>
      </c>
      <c r="Q102" s="262">
        <v>1</v>
      </c>
      <c r="R102" s="319">
        <v>0.94320003133125052</v>
      </c>
      <c r="S102" s="144" t="s">
        <v>98</v>
      </c>
    </row>
    <row r="103" spans="1:19" ht="24.95" customHeight="1">
      <c r="A103" s="33"/>
      <c r="B103" s="160" t="s">
        <v>194</v>
      </c>
      <c r="C103" s="41" t="s">
        <v>16</v>
      </c>
      <c r="D103" s="42">
        <f t="shared" si="2"/>
        <v>500</v>
      </c>
      <c r="E103" s="42">
        <f t="shared" si="3"/>
        <v>660.24002193187516</v>
      </c>
      <c r="F103" s="260">
        <v>0</v>
      </c>
      <c r="G103" s="260">
        <v>0</v>
      </c>
      <c r="H103" s="260">
        <v>0</v>
      </c>
      <c r="I103" s="261">
        <v>100</v>
      </c>
      <c r="J103" s="260">
        <v>0</v>
      </c>
      <c r="K103" s="260">
        <v>0</v>
      </c>
      <c r="L103" s="260">
        <v>0</v>
      </c>
      <c r="M103" s="260">
        <v>100</v>
      </c>
      <c r="N103" s="261">
        <v>0</v>
      </c>
      <c r="O103" s="260">
        <v>100</v>
      </c>
      <c r="P103" s="260">
        <v>100</v>
      </c>
      <c r="Q103" s="262">
        <v>100</v>
      </c>
      <c r="R103" s="319">
        <v>1.3204800438637503</v>
      </c>
      <c r="S103" s="144" t="s">
        <v>98</v>
      </c>
    </row>
    <row r="104" spans="1:19" ht="24.95" customHeight="1">
      <c r="A104" s="33"/>
      <c r="B104" s="160" t="s">
        <v>195</v>
      </c>
      <c r="C104" s="41" t="s">
        <v>16</v>
      </c>
      <c r="D104" s="42">
        <f t="shared" si="2"/>
        <v>500</v>
      </c>
      <c r="E104" s="42">
        <f t="shared" si="3"/>
        <v>1414.8000469968756</v>
      </c>
      <c r="F104" s="260">
        <v>100</v>
      </c>
      <c r="G104" s="260">
        <v>0</v>
      </c>
      <c r="H104" s="260">
        <v>0</v>
      </c>
      <c r="I104" s="261">
        <v>100</v>
      </c>
      <c r="J104" s="260">
        <v>0</v>
      </c>
      <c r="K104" s="260">
        <v>0</v>
      </c>
      <c r="L104" s="260">
        <v>0</v>
      </c>
      <c r="M104" s="260">
        <v>100</v>
      </c>
      <c r="N104" s="261">
        <v>0</v>
      </c>
      <c r="O104" s="260">
        <v>0</v>
      </c>
      <c r="P104" s="260">
        <v>100</v>
      </c>
      <c r="Q104" s="262">
        <v>100</v>
      </c>
      <c r="R104" s="319">
        <v>2.8296000939937511</v>
      </c>
      <c r="S104" s="144" t="s">
        <v>98</v>
      </c>
    </row>
    <row r="105" spans="1:19" ht="24.95" customHeight="1">
      <c r="A105" s="33"/>
      <c r="B105" s="160" t="s">
        <v>196</v>
      </c>
      <c r="C105" s="41" t="s">
        <v>16</v>
      </c>
      <c r="D105" s="42">
        <f t="shared" si="2"/>
        <v>900</v>
      </c>
      <c r="E105" s="42">
        <f t="shared" si="3"/>
        <v>3395.520112792502</v>
      </c>
      <c r="F105" s="260">
        <v>150</v>
      </c>
      <c r="G105" s="260">
        <v>0</v>
      </c>
      <c r="H105" s="260">
        <v>0</v>
      </c>
      <c r="I105" s="261">
        <v>50</v>
      </c>
      <c r="J105" s="260">
        <v>50</v>
      </c>
      <c r="K105" s="260">
        <v>150</v>
      </c>
      <c r="L105" s="260">
        <v>100</v>
      </c>
      <c r="M105" s="260">
        <v>50</v>
      </c>
      <c r="N105" s="261">
        <v>100</v>
      </c>
      <c r="O105" s="260">
        <v>50</v>
      </c>
      <c r="P105" s="260">
        <v>100</v>
      </c>
      <c r="Q105" s="262">
        <v>100</v>
      </c>
      <c r="R105" s="319">
        <v>3.7728001253250021</v>
      </c>
      <c r="S105" s="144" t="s">
        <v>98</v>
      </c>
    </row>
    <row r="106" spans="1:19" ht="24.95" customHeight="1">
      <c r="A106" s="33"/>
      <c r="B106" s="160" t="s">
        <v>197</v>
      </c>
      <c r="C106" s="41" t="s">
        <v>16</v>
      </c>
      <c r="D106" s="42">
        <f t="shared" si="2"/>
        <v>750</v>
      </c>
      <c r="E106" s="42">
        <f t="shared" si="3"/>
        <v>5659.2001879875033</v>
      </c>
      <c r="F106" s="260">
        <v>150</v>
      </c>
      <c r="G106" s="260">
        <v>0</v>
      </c>
      <c r="H106" s="260">
        <v>0</v>
      </c>
      <c r="I106" s="261">
        <v>50</v>
      </c>
      <c r="J106" s="260">
        <v>100</v>
      </c>
      <c r="K106" s="260">
        <v>50</v>
      </c>
      <c r="L106" s="260">
        <v>100</v>
      </c>
      <c r="M106" s="260">
        <v>50</v>
      </c>
      <c r="N106" s="261">
        <v>100</v>
      </c>
      <c r="O106" s="260">
        <v>50</v>
      </c>
      <c r="P106" s="260">
        <v>50</v>
      </c>
      <c r="Q106" s="262">
        <v>50</v>
      </c>
      <c r="R106" s="319">
        <v>7.5456002506500042</v>
      </c>
      <c r="S106" s="144" t="s">
        <v>98</v>
      </c>
    </row>
    <row r="107" spans="1:19" ht="24.95" customHeight="1">
      <c r="A107" s="33"/>
      <c r="B107" s="160" t="s">
        <v>198</v>
      </c>
      <c r="C107" s="41" t="s">
        <v>16</v>
      </c>
      <c r="D107" s="42">
        <f t="shared" si="2"/>
        <v>480</v>
      </c>
      <c r="E107" s="42">
        <f t="shared" si="3"/>
        <v>5432.8321804680018</v>
      </c>
      <c r="F107" s="260">
        <v>80</v>
      </c>
      <c r="G107" s="260">
        <v>0</v>
      </c>
      <c r="H107" s="260">
        <v>0</v>
      </c>
      <c r="I107" s="260">
        <v>40</v>
      </c>
      <c r="J107" s="260">
        <v>40</v>
      </c>
      <c r="K107" s="260">
        <v>80</v>
      </c>
      <c r="L107" s="260">
        <v>40</v>
      </c>
      <c r="M107" s="260">
        <v>40</v>
      </c>
      <c r="N107" s="260">
        <v>40</v>
      </c>
      <c r="O107" s="260">
        <v>40</v>
      </c>
      <c r="P107" s="260">
        <v>40</v>
      </c>
      <c r="Q107" s="262">
        <v>40</v>
      </c>
      <c r="R107" s="319">
        <v>11.318400375975004</v>
      </c>
      <c r="S107" s="144" t="s">
        <v>98</v>
      </c>
    </row>
    <row r="108" spans="1:19" ht="24.95" customHeight="1">
      <c r="A108" s="33"/>
      <c r="B108" s="160" t="s">
        <v>62</v>
      </c>
      <c r="C108" s="41" t="s">
        <v>55</v>
      </c>
      <c r="D108" s="42">
        <f t="shared" si="2"/>
        <v>800</v>
      </c>
      <c r="E108" s="42">
        <f t="shared" si="3"/>
        <v>905.4720300780001</v>
      </c>
      <c r="F108" s="260">
        <v>80</v>
      </c>
      <c r="G108" s="260">
        <v>0</v>
      </c>
      <c r="H108" s="260">
        <v>0</v>
      </c>
      <c r="I108" s="261">
        <v>80</v>
      </c>
      <c r="J108" s="260">
        <v>80</v>
      </c>
      <c r="K108" s="260">
        <v>80</v>
      </c>
      <c r="L108" s="260">
        <v>80</v>
      </c>
      <c r="M108" s="260">
        <v>80</v>
      </c>
      <c r="N108" s="261">
        <v>80</v>
      </c>
      <c r="O108" s="260">
        <v>80</v>
      </c>
      <c r="P108" s="260">
        <v>80</v>
      </c>
      <c r="Q108" s="262">
        <v>80</v>
      </c>
      <c r="R108" s="319">
        <v>1.1318400375975002</v>
      </c>
      <c r="S108" s="144" t="s">
        <v>98</v>
      </c>
    </row>
    <row r="109" spans="1:19" ht="24.95" customHeight="1">
      <c r="A109" s="33"/>
      <c r="B109" s="160" t="s">
        <v>199</v>
      </c>
      <c r="C109" s="41" t="s">
        <v>55</v>
      </c>
      <c r="D109" s="42">
        <f t="shared" si="2"/>
        <v>3</v>
      </c>
      <c r="E109" s="42">
        <f t="shared" si="3"/>
        <v>198.07200657956264</v>
      </c>
      <c r="F109" s="260">
        <v>0</v>
      </c>
      <c r="G109" s="260">
        <v>0</v>
      </c>
      <c r="H109" s="260">
        <v>0</v>
      </c>
      <c r="I109" s="261">
        <v>0</v>
      </c>
      <c r="J109" s="260">
        <v>1</v>
      </c>
      <c r="K109" s="260">
        <v>0</v>
      </c>
      <c r="L109" s="260">
        <v>1</v>
      </c>
      <c r="M109" s="260">
        <v>0</v>
      </c>
      <c r="N109" s="261">
        <v>1</v>
      </c>
      <c r="O109" s="260">
        <v>0</v>
      </c>
      <c r="P109" s="260">
        <v>0</v>
      </c>
      <c r="Q109" s="262">
        <v>0</v>
      </c>
      <c r="R109" s="319">
        <v>66.024002193187542</v>
      </c>
      <c r="S109" s="144" t="s">
        <v>98</v>
      </c>
    </row>
    <row r="110" spans="1:19" ht="24.95" customHeight="1">
      <c r="A110" s="33"/>
      <c r="B110" s="160" t="s">
        <v>200</v>
      </c>
      <c r="C110" s="41" t="s">
        <v>16</v>
      </c>
      <c r="D110" s="42">
        <f t="shared" si="2"/>
        <v>5</v>
      </c>
      <c r="E110" s="42">
        <f t="shared" si="3"/>
        <v>132.04800438637506</v>
      </c>
      <c r="F110" s="260">
        <v>1</v>
      </c>
      <c r="G110" s="260">
        <v>0</v>
      </c>
      <c r="H110" s="260">
        <v>0</v>
      </c>
      <c r="I110" s="261">
        <v>0</v>
      </c>
      <c r="J110" s="260">
        <v>1</v>
      </c>
      <c r="K110" s="260">
        <v>1</v>
      </c>
      <c r="L110" s="260">
        <v>1</v>
      </c>
      <c r="M110" s="260">
        <v>0</v>
      </c>
      <c r="N110" s="261">
        <v>1</v>
      </c>
      <c r="O110" s="260">
        <v>0</v>
      </c>
      <c r="P110" s="260">
        <v>0</v>
      </c>
      <c r="Q110" s="262">
        <v>0</v>
      </c>
      <c r="R110" s="319">
        <v>26.409600877275011</v>
      </c>
      <c r="S110" s="144" t="s">
        <v>98</v>
      </c>
    </row>
    <row r="111" spans="1:19" ht="24.95" customHeight="1">
      <c r="A111" s="33"/>
      <c r="B111" s="160" t="s">
        <v>201</v>
      </c>
      <c r="C111" s="41" t="s">
        <v>16</v>
      </c>
      <c r="D111" s="42">
        <f t="shared" si="2"/>
        <v>5</v>
      </c>
      <c r="E111" s="42">
        <f t="shared" si="3"/>
        <v>141.48000469968758</v>
      </c>
      <c r="F111" s="260">
        <v>2</v>
      </c>
      <c r="G111" s="260">
        <v>0</v>
      </c>
      <c r="H111" s="260">
        <v>0</v>
      </c>
      <c r="I111" s="261">
        <v>0</v>
      </c>
      <c r="J111" s="260">
        <v>2</v>
      </c>
      <c r="K111" s="260">
        <v>1</v>
      </c>
      <c r="L111" s="260">
        <v>0</v>
      </c>
      <c r="M111" s="260">
        <v>0</v>
      </c>
      <c r="N111" s="261">
        <v>0</v>
      </c>
      <c r="O111" s="260">
        <v>0</v>
      </c>
      <c r="P111" s="260">
        <v>0</v>
      </c>
      <c r="Q111" s="262">
        <v>0</v>
      </c>
      <c r="R111" s="319">
        <v>28.296000939937514</v>
      </c>
      <c r="S111" s="144" t="s">
        <v>98</v>
      </c>
    </row>
    <row r="112" spans="1:19" ht="24.95" customHeight="1">
      <c r="A112" s="33"/>
      <c r="B112" s="160" t="s">
        <v>202</v>
      </c>
      <c r="C112" s="41" t="s">
        <v>16</v>
      </c>
      <c r="D112" s="42">
        <f t="shared" si="2"/>
        <v>4</v>
      </c>
      <c r="E112" s="42">
        <f t="shared" si="3"/>
        <v>166.00320551430008</v>
      </c>
      <c r="F112" s="260">
        <v>2</v>
      </c>
      <c r="G112" s="260">
        <v>0</v>
      </c>
      <c r="H112" s="260">
        <v>0</v>
      </c>
      <c r="I112" s="261">
        <v>0</v>
      </c>
      <c r="J112" s="260">
        <v>0</v>
      </c>
      <c r="K112" s="260">
        <v>2</v>
      </c>
      <c r="L112" s="260">
        <v>0</v>
      </c>
      <c r="M112" s="260">
        <v>0</v>
      </c>
      <c r="N112" s="261">
        <v>0</v>
      </c>
      <c r="O112" s="260">
        <v>0</v>
      </c>
      <c r="P112" s="260">
        <v>0</v>
      </c>
      <c r="Q112" s="262">
        <v>0</v>
      </c>
      <c r="R112" s="319">
        <v>41.500801378575019</v>
      </c>
      <c r="S112" s="144" t="s">
        <v>98</v>
      </c>
    </row>
    <row r="113" spans="1:19" ht="24.95" customHeight="1">
      <c r="A113" s="33"/>
      <c r="B113" s="160" t="s">
        <v>203</v>
      </c>
      <c r="C113" s="41" t="s">
        <v>16</v>
      </c>
      <c r="D113" s="42">
        <f t="shared" si="2"/>
        <v>6</v>
      </c>
      <c r="E113" s="42">
        <f t="shared" si="3"/>
        <v>396.14401315912528</v>
      </c>
      <c r="F113" s="260">
        <v>1</v>
      </c>
      <c r="G113" s="260">
        <v>0</v>
      </c>
      <c r="H113" s="260">
        <v>0</v>
      </c>
      <c r="I113" s="261">
        <v>1</v>
      </c>
      <c r="J113" s="260">
        <v>0</v>
      </c>
      <c r="K113" s="260">
        <v>1</v>
      </c>
      <c r="L113" s="260">
        <v>0</v>
      </c>
      <c r="M113" s="260">
        <v>0</v>
      </c>
      <c r="N113" s="261">
        <v>0</v>
      </c>
      <c r="O113" s="260">
        <v>1</v>
      </c>
      <c r="P113" s="260">
        <v>1</v>
      </c>
      <c r="Q113" s="262">
        <v>1</v>
      </c>
      <c r="R113" s="319">
        <v>66.024002193187542</v>
      </c>
      <c r="S113" s="144" t="s">
        <v>98</v>
      </c>
    </row>
    <row r="114" spans="1:19" ht="24.95" customHeight="1">
      <c r="A114" s="33"/>
      <c r="B114" s="160" t="s">
        <v>204</v>
      </c>
      <c r="C114" s="41" t="s">
        <v>16</v>
      </c>
      <c r="D114" s="42">
        <f t="shared" si="2"/>
        <v>1</v>
      </c>
      <c r="E114" s="42">
        <f t="shared" si="3"/>
        <v>122.61600407306257</v>
      </c>
      <c r="F114" s="260">
        <v>1</v>
      </c>
      <c r="G114" s="260">
        <v>0</v>
      </c>
      <c r="H114" s="260">
        <v>0</v>
      </c>
      <c r="I114" s="260">
        <v>0</v>
      </c>
      <c r="J114" s="260">
        <v>0</v>
      </c>
      <c r="K114" s="260">
        <v>0</v>
      </c>
      <c r="L114" s="260">
        <v>0</v>
      </c>
      <c r="M114" s="260">
        <v>0</v>
      </c>
      <c r="N114" s="260">
        <v>0</v>
      </c>
      <c r="O114" s="260">
        <v>0</v>
      </c>
      <c r="P114" s="260">
        <v>0</v>
      </c>
      <c r="Q114" s="262">
        <v>0</v>
      </c>
      <c r="R114" s="319">
        <v>122.61600407306257</v>
      </c>
      <c r="S114" s="144" t="s">
        <v>98</v>
      </c>
    </row>
    <row r="115" spans="1:19" ht="24.95" customHeight="1">
      <c r="A115" s="33"/>
      <c r="B115" s="160" t="s">
        <v>205</v>
      </c>
      <c r="C115" s="41" t="s">
        <v>16</v>
      </c>
      <c r="D115" s="42">
        <f t="shared" si="2"/>
        <v>10</v>
      </c>
      <c r="E115" s="42">
        <f t="shared" si="3"/>
        <v>264.09600877275011</v>
      </c>
      <c r="F115" s="260">
        <v>4</v>
      </c>
      <c r="G115" s="260">
        <v>0</v>
      </c>
      <c r="H115" s="260">
        <v>2</v>
      </c>
      <c r="I115" s="261">
        <v>0</v>
      </c>
      <c r="J115" s="260">
        <v>0</v>
      </c>
      <c r="K115" s="260">
        <v>4</v>
      </c>
      <c r="L115" s="260">
        <v>0</v>
      </c>
      <c r="M115" s="260">
        <v>0</v>
      </c>
      <c r="N115" s="261">
        <v>0</v>
      </c>
      <c r="O115" s="260">
        <v>0</v>
      </c>
      <c r="P115" s="260">
        <v>0</v>
      </c>
      <c r="Q115" s="262">
        <v>0</v>
      </c>
      <c r="R115" s="319">
        <v>26.409600877275011</v>
      </c>
      <c r="S115" s="144" t="s">
        <v>98</v>
      </c>
    </row>
    <row r="116" spans="1:19" ht="24.95" customHeight="1">
      <c r="A116" s="33"/>
      <c r="B116" s="160" t="s">
        <v>206</v>
      </c>
      <c r="C116" s="41" t="s">
        <v>16</v>
      </c>
      <c r="D116" s="42">
        <f t="shared" si="2"/>
        <v>2</v>
      </c>
      <c r="E116" s="42">
        <f t="shared" si="3"/>
        <v>188.64000626625008</v>
      </c>
      <c r="F116" s="260">
        <v>1</v>
      </c>
      <c r="G116" s="260">
        <v>0</v>
      </c>
      <c r="H116" s="260">
        <v>1</v>
      </c>
      <c r="I116" s="261">
        <v>0</v>
      </c>
      <c r="J116" s="261">
        <v>0</v>
      </c>
      <c r="K116" s="261">
        <v>0</v>
      </c>
      <c r="L116" s="261">
        <v>0</v>
      </c>
      <c r="M116" s="261">
        <v>0</v>
      </c>
      <c r="N116" s="261">
        <v>0</v>
      </c>
      <c r="O116" s="261">
        <v>0</v>
      </c>
      <c r="P116" s="261">
        <v>0</v>
      </c>
      <c r="Q116" s="264">
        <v>0</v>
      </c>
      <c r="R116" s="319">
        <v>94.320003133125041</v>
      </c>
      <c r="S116" s="144" t="s">
        <v>98</v>
      </c>
    </row>
    <row r="117" spans="1:19" ht="24.95" customHeight="1">
      <c r="A117" s="33"/>
      <c r="B117" s="160" t="s">
        <v>207</v>
      </c>
      <c r="C117" s="41" t="s">
        <v>16</v>
      </c>
      <c r="D117" s="42">
        <f t="shared" si="2"/>
        <v>0</v>
      </c>
      <c r="E117" s="42">
        <f t="shared" si="3"/>
        <v>0</v>
      </c>
      <c r="F117" s="260">
        <v>0</v>
      </c>
      <c r="G117" s="260">
        <v>0</v>
      </c>
      <c r="H117" s="260">
        <v>0</v>
      </c>
      <c r="I117" s="261">
        <v>0</v>
      </c>
      <c r="J117" s="260">
        <v>0</v>
      </c>
      <c r="K117" s="260">
        <v>0</v>
      </c>
      <c r="L117" s="260">
        <v>0</v>
      </c>
      <c r="M117" s="260">
        <v>0</v>
      </c>
      <c r="N117" s="261">
        <v>0</v>
      </c>
      <c r="O117" s="260">
        <v>0</v>
      </c>
      <c r="P117" s="260">
        <v>0</v>
      </c>
      <c r="Q117" s="262">
        <v>0</v>
      </c>
      <c r="R117" s="319">
        <v>943.20003133125033</v>
      </c>
      <c r="S117" s="144" t="s">
        <v>98</v>
      </c>
    </row>
    <row r="118" spans="1:19" ht="24.95" customHeight="1">
      <c r="A118" s="33"/>
      <c r="B118" s="160" t="s">
        <v>208</v>
      </c>
      <c r="C118" s="41" t="s">
        <v>55</v>
      </c>
      <c r="D118" s="42">
        <f t="shared" si="2"/>
        <v>2</v>
      </c>
      <c r="E118" s="42">
        <f t="shared" si="3"/>
        <v>2075.0400689287512</v>
      </c>
      <c r="F118" s="260">
        <v>1</v>
      </c>
      <c r="G118" s="260">
        <v>0</v>
      </c>
      <c r="H118" s="260">
        <v>0</v>
      </c>
      <c r="I118" s="261">
        <v>0</v>
      </c>
      <c r="J118" s="260">
        <v>0</v>
      </c>
      <c r="K118" s="260">
        <v>0</v>
      </c>
      <c r="L118" s="260">
        <v>0</v>
      </c>
      <c r="M118" s="260">
        <v>0</v>
      </c>
      <c r="N118" s="261">
        <v>0</v>
      </c>
      <c r="O118" s="260">
        <v>0</v>
      </c>
      <c r="P118" s="260">
        <v>0</v>
      </c>
      <c r="Q118" s="262">
        <v>1</v>
      </c>
      <c r="R118" s="319">
        <v>1037.5200344643756</v>
      </c>
      <c r="S118" s="144" t="s">
        <v>98</v>
      </c>
    </row>
    <row r="119" spans="1:19" ht="24.95" customHeight="1">
      <c r="A119" s="33"/>
      <c r="B119" s="160" t="s">
        <v>209</v>
      </c>
      <c r="C119" s="41" t="s">
        <v>210</v>
      </c>
      <c r="D119" s="42">
        <f t="shared" si="2"/>
        <v>9</v>
      </c>
      <c r="E119" s="42">
        <f t="shared" si="3"/>
        <v>50.932801691887519</v>
      </c>
      <c r="F119" s="260">
        <v>0</v>
      </c>
      <c r="G119" s="260">
        <v>1</v>
      </c>
      <c r="H119" s="260">
        <v>0</v>
      </c>
      <c r="I119" s="261">
        <v>1</v>
      </c>
      <c r="J119" s="260">
        <v>1</v>
      </c>
      <c r="K119" s="260">
        <v>0</v>
      </c>
      <c r="L119" s="260">
        <v>1</v>
      </c>
      <c r="M119" s="260">
        <v>1</v>
      </c>
      <c r="N119" s="261">
        <v>1</v>
      </c>
      <c r="O119" s="260">
        <v>1</v>
      </c>
      <c r="P119" s="260">
        <v>1</v>
      </c>
      <c r="Q119" s="262">
        <v>1</v>
      </c>
      <c r="R119" s="319">
        <v>5.6592001879875022</v>
      </c>
      <c r="S119" s="144" t="s">
        <v>98</v>
      </c>
    </row>
    <row r="120" spans="1:19" ht="24.95" customHeight="1">
      <c r="A120" s="33"/>
      <c r="B120" s="160" t="s">
        <v>211</v>
      </c>
      <c r="C120" s="41" t="s">
        <v>55</v>
      </c>
      <c r="D120" s="42">
        <f t="shared" si="2"/>
        <v>35</v>
      </c>
      <c r="E120" s="42">
        <f t="shared" si="3"/>
        <v>33154.910192250005</v>
      </c>
      <c r="F120" s="260">
        <v>5</v>
      </c>
      <c r="G120" s="260">
        <v>5</v>
      </c>
      <c r="H120" s="260">
        <v>0</v>
      </c>
      <c r="I120" s="261">
        <v>5</v>
      </c>
      <c r="J120" s="260">
        <v>5</v>
      </c>
      <c r="K120" s="260">
        <v>5</v>
      </c>
      <c r="L120" s="260">
        <v>0</v>
      </c>
      <c r="M120" s="260">
        <v>5</v>
      </c>
      <c r="N120" s="261">
        <v>0</v>
      </c>
      <c r="O120" s="260">
        <v>0</v>
      </c>
      <c r="P120" s="260">
        <v>5</v>
      </c>
      <c r="Q120" s="262">
        <v>0</v>
      </c>
      <c r="R120" s="319">
        <v>947.28314835000015</v>
      </c>
      <c r="S120" s="144" t="s">
        <v>98</v>
      </c>
    </row>
    <row r="121" spans="1:19" ht="24.95" customHeight="1">
      <c r="A121" s="33"/>
      <c r="B121" s="160" t="s">
        <v>212</v>
      </c>
      <c r="C121" s="41" t="s">
        <v>16</v>
      </c>
      <c r="D121" s="42">
        <f t="shared" si="2"/>
        <v>37</v>
      </c>
      <c r="E121" s="42">
        <f t="shared" si="3"/>
        <v>23764.149360826883</v>
      </c>
      <c r="F121" s="260">
        <v>5</v>
      </c>
      <c r="G121" s="260">
        <v>5</v>
      </c>
      <c r="H121" s="260">
        <v>0</v>
      </c>
      <c r="I121" s="261">
        <v>5</v>
      </c>
      <c r="J121" s="260">
        <v>5</v>
      </c>
      <c r="K121" s="260">
        <v>5</v>
      </c>
      <c r="L121" s="260">
        <v>0</v>
      </c>
      <c r="M121" s="260">
        <v>5</v>
      </c>
      <c r="N121" s="261">
        <v>0</v>
      </c>
      <c r="O121" s="260">
        <v>0</v>
      </c>
      <c r="P121" s="260">
        <v>5</v>
      </c>
      <c r="Q121" s="262">
        <v>2</v>
      </c>
      <c r="R121" s="319">
        <v>642.27430704937524</v>
      </c>
      <c r="S121" s="144" t="s">
        <v>98</v>
      </c>
    </row>
    <row r="122" spans="1:19" ht="24.95" customHeight="1">
      <c r="A122" s="33"/>
      <c r="B122" s="160" t="s">
        <v>213</v>
      </c>
      <c r="C122" s="41" t="s">
        <v>16</v>
      </c>
      <c r="D122" s="42">
        <f t="shared" si="2"/>
        <v>63</v>
      </c>
      <c r="E122" s="42">
        <f t="shared" si="3"/>
        <v>31748.113054609887</v>
      </c>
      <c r="F122" s="260">
        <v>8</v>
      </c>
      <c r="G122" s="260">
        <v>1</v>
      </c>
      <c r="H122" s="260">
        <v>8</v>
      </c>
      <c r="I122" s="261">
        <v>7</v>
      </c>
      <c r="J122" s="260">
        <v>4</v>
      </c>
      <c r="K122" s="260">
        <v>5</v>
      </c>
      <c r="L122" s="260">
        <v>3</v>
      </c>
      <c r="M122" s="260">
        <v>7</v>
      </c>
      <c r="N122" s="261">
        <v>2</v>
      </c>
      <c r="O122" s="260">
        <v>8</v>
      </c>
      <c r="P122" s="260">
        <v>2</v>
      </c>
      <c r="Q122" s="262">
        <v>8</v>
      </c>
      <c r="R122" s="319">
        <v>503.93830245412516</v>
      </c>
      <c r="S122" s="144" t="s">
        <v>98</v>
      </c>
    </row>
    <row r="123" spans="1:19" ht="24.95" customHeight="1">
      <c r="A123" s="33"/>
      <c r="B123" s="160" t="s">
        <v>214</v>
      </c>
      <c r="C123" s="41" t="s">
        <v>16</v>
      </c>
      <c r="D123" s="42">
        <f t="shared" si="2"/>
        <v>500</v>
      </c>
      <c r="E123" s="42">
        <f t="shared" si="3"/>
        <v>6060.2850000000017</v>
      </c>
      <c r="F123" s="260">
        <v>100</v>
      </c>
      <c r="G123" s="260">
        <v>0</v>
      </c>
      <c r="H123" s="260">
        <v>100</v>
      </c>
      <c r="I123" s="261">
        <v>0</v>
      </c>
      <c r="J123" s="260">
        <v>0</v>
      </c>
      <c r="K123" s="260">
        <v>100</v>
      </c>
      <c r="L123" s="260">
        <v>0</v>
      </c>
      <c r="M123" s="260">
        <v>0</v>
      </c>
      <c r="N123" s="261">
        <v>100</v>
      </c>
      <c r="O123" s="260">
        <v>0</v>
      </c>
      <c r="P123" s="260">
        <v>100</v>
      </c>
      <c r="Q123" s="262">
        <v>0</v>
      </c>
      <c r="R123" s="319">
        <v>12.120570000000003</v>
      </c>
      <c r="S123" s="144" t="s">
        <v>98</v>
      </c>
    </row>
    <row r="124" spans="1:19" ht="24.95" customHeight="1">
      <c r="A124" s="33"/>
      <c r="B124" s="160" t="s">
        <v>66</v>
      </c>
      <c r="C124" s="41" t="s">
        <v>16</v>
      </c>
      <c r="D124" s="42">
        <f t="shared" si="2"/>
        <v>500</v>
      </c>
      <c r="E124" s="42">
        <f t="shared" si="3"/>
        <v>6060.2850000000017</v>
      </c>
      <c r="F124" s="260">
        <v>100</v>
      </c>
      <c r="G124" s="260">
        <v>0</v>
      </c>
      <c r="H124" s="260">
        <v>100</v>
      </c>
      <c r="I124" s="261">
        <v>0</v>
      </c>
      <c r="J124" s="260">
        <v>0</v>
      </c>
      <c r="K124" s="260">
        <v>100</v>
      </c>
      <c r="L124" s="260">
        <v>0</v>
      </c>
      <c r="M124" s="260">
        <v>0</v>
      </c>
      <c r="N124" s="261">
        <v>100</v>
      </c>
      <c r="O124" s="260">
        <v>0</v>
      </c>
      <c r="P124" s="260">
        <v>100</v>
      </c>
      <c r="Q124" s="262">
        <v>0</v>
      </c>
      <c r="R124" s="319">
        <v>12.120570000000003</v>
      </c>
      <c r="S124" s="144" t="s">
        <v>98</v>
      </c>
    </row>
    <row r="125" spans="1:19" ht="24.95" customHeight="1">
      <c r="A125" s="33"/>
      <c r="B125" s="160" t="s">
        <v>209</v>
      </c>
      <c r="C125" s="41" t="s">
        <v>18</v>
      </c>
      <c r="D125" s="42">
        <f t="shared" si="2"/>
        <v>0</v>
      </c>
      <c r="E125" s="42">
        <f t="shared" si="3"/>
        <v>0</v>
      </c>
      <c r="F125" s="260">
        <v>0</v>
      </c>
      <c r="G125" s="260">
        <v>0</v>
      </c>
      <c r="H125" s="260">
        <v>0</v>
      </c>
      <c r="I125" s="261">
        <v>0</v>
      </c>
      <c r="J125" s="260">
        <v>0</v>
      </c>
      <c r="K125" s="260">
        <v>0</v>
      </c>
      <c r="L125" s="260">
        <v>0</v>
      </c>
      <c r="M125" s="260">
        <v>0</v>
      </c>
      <c r="N125" s="261">
        <v>0</v>
      </c>
      <c r="O125" s="260">
        <v>0</v>
      </c>
      <c r="P125" s="260">
        <v>0</v>
      </c>
      <c r="Q125" s="262">
        <v>0</v>
      </c>
      <c r="R125" s="319">
        <v>5.6836988901000023</v>
      </c>
      <c r="S125" s="144" t="s">
        <v>98</v>
      </c>
    </row>
    <row r="126" spans="1:19" ht="24.95" customHeight="1">
      <c r="A126" s="33"/>
      <c r="B126" s="161"/>
      <c r="C126" s="226"/>
      <c r="D126" s="48"/>
      <c r="E126" s="48"/>
      <c r="F126" s="233"/>
      <c r="G126" s="233"/>
      <c r="H126" s="233"/>
      <c r="I126" s="234"/>
      <c r="J126" s="233"/>
      <c r="K126" s="233"/>
      <c r="L126" s="233"/>
      <c r="M126" s="233"/>
      <c r="N126" s="234"/>
      <c r="O126" s="233"/>
      <c r="P126" s="233"/>
      <c r="Q126" s="233"/>
      <c r="R126" s="191"/>
      <c r="S126" s="144" t="s">
        <v>98</v>
      </c>
    </row>
    <row r="127" spans="1:19" ht="24.95" customHeight="1">
      <c r="A127" s="33"/>
      <c r="B127" s="161"/>
      <c r="C127" s="226"/>
      <c r="D127" s="48"/>
      <c r="E127" s="48"/>
      <c r="F127" s="333" t="s">
        <v>98</v>
      </c>
      <c r="G127" s="233"/>
      <c r="H127" s="233"/>
      <c r="I127" s="234"/>
      <c r="J127" s="233"/>
      <c r="K127" s="233"/>
      <c r="L127" s="233"/>
      <c r="M127" s="233"/>
      <c r="N127" s="234"/>
      <c r="O127" s="233"/>
      <c r="P127" s="233"/>
      <c r="Q127" s="233"/>
      <c r="R127" s="191"/>
      <c r="S127" s="144" t="s">
        <v>98</v>
      </c>
    </row>
    <row r="128" spans="1:19" ht="24.95" customHeight="1">
      <c r="A128" s="33"/>
      <c r="B128" s="265" t="s">
        <v>463</v>
      </c>
      <c r="C128" s="146" t="s">
        <v>16</v>
      </c>
      <c r="D128" s="163">
        <v>12</v>
      </c>
      <c r="E128" s="279">
        <f>SUM(F128:Q128)</f>
        <v>11396.72</v>
      </c>
      <c r="F128" s="45">
        <v>11396.72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  <c r="O128" s="45">
        <v>0</v>
      </c>
      <c r="P128" s="45">
        <v>0</v>
      </c>
      <c r="Q128" s="45">
        <v>0</v>
      </c>
      <c r="R128" s="145" t="s">
        <v>98</v>
      </c>
      <c r="S128" s="144" t="s">
        <v>98</v>
      </c>
    </row>
    <row r="129" spans="1:19" ht="24.95" customHeight="1">
      <c r="A129" s="33"/>
      <c r="B129" s="161"/>
      <c r="C129" s="226"/>
      <c r="D129" s="48"/>
      <c r="E129" s="48"/>
      <c r="F129" s="257"/>
      <c r="G129" s="233"/>
      <c r="H129" s="233"/>
      <c r="I129" s="234"/>
      <c r="J129" s="233"/>
      <c r="K129" s="233"/>
      <c r="L129" s="233"/>
      <c r="M129" s="233"/>
      <c r="N129" s="234"/>
      <c r="O129" s="233"/>
      <c r="P129" s="233"/>
      <c r="Q129" s="233"/>
      <c r="R129" s="191"/>
      <c r="S129" s="144" t="s">
        <v>98</v>
      </c>
    </row>
    <row r="130" spans="1:19" ht="24.95" customHeight="1">
      <c r="A130" s="33"/>
      <c r="B130" s="161"/>
      <c r="C130" s="226"/>
      <c r="D130" s="48"/>
      <c r="E130" s="48"/>
      <c r="F130" s="257"/>
      <c r="G130" s="233"/>
      <c r="H130" s="233"/>
      <c r="I130" s="234"/>
      <c r="J130" s="233"/>
      <c r="K130" s="233"/>
      <c r="L130" s="233"/>
      <c r="M130" s="233"/>
      <c r="N130" s="234"/>
      <c r="O130" s="233"/>
      <c r="P130" s="233"/>
      <c r="Q130" s="233"/>
      <c r="R130" s="191"/>
      <c r="S130" s="144" t="s">
        <v>98</v>
      </c>
    </row>
    <row r="131" spans="1:19" ht="24.95" customHeight="1">
      <c r="A131" s="33">
        <v>1</v>
      </c>
      <c r="B131" s="230" t="s">
        <v>448</v>
      </c>
      <c r="C131" s="172"/>
      <c r="D131" s="171">
        <f>SUM(D132:D156)</f>
        <v>312</v>
      </c>
      <c r="E131" s="325">
        <f>SUM(E132:E173)</f>
        <v>321918.72557500011</v>
      </c>
      <c r="F131" s="331" t="s">
        <v>98</v>
      </c>
      <c r="G131" s="48"/>
      <c r="H131" s="48"/>
      <c r="I131" s="51"/>
      <c r="J131" s="50"/>
      <c r="K131" s="50"/>
      <c r="L131" s="50"/>
      <c r="M131" s="50"/>
      <c r="N131" s="51"/>
      <c r="O131" s="50"/>
      <c r="P131" s="50"/>
      <c r="Q131" s="50"/>
      <c r="R131" s="54"/>
      <c r="S131" s="43" t="s">
        <v>98</v>
      </c>
    </row>
    <row r="132" spans="1:19" s="6" customFormat="1" ht="24.95" customHeight="1">
      <c r="A132" s="52" t="s">
        <v>216</v>
      </c>
      <c r="B132" s="44" t="s">
        <v>217</v>
      </c>
      <c r="C132" s="44" t="s">
        <v>16</v>
      </c>
      <c r="D132" s="42">
        <f t="shared" ref="D132:D155" si="4">SUM(F132:Q132)</f>
        <v>90</v>
      </c>
      <c r="E132" s="42">
        <f>D132*R132</f>
        <v>14001.273000000001</v>
      </c>
      <c r="F132" s="168">
        <v>10</v>
      </c>
      <c r="G132" s="45">
        <v>10</v>
      </c>
      <c r="H132" s="45">
        <v>7</v>
      </c>
      <c r="I132" s="45">
        <v>7</v>
      </c>
      <c r="J132" s="45">
        <v>7</v>
      </c>
      <c r="K132" s="45">
        <v>7</v>
      </c>
      <c r="L132" s="45">
        <v>7</v>
      </c>
      <c r="M132" s="45">
        <v>7</v>
      </c>
      <c r="N132" s="45">
        <v>7</v>
      </c>
      <c r="O132" s="45">
        <v>7</v>
      </c>
      <c r="P132" s="45">
        <v>7</v>
      </c>
      <c r="Q132" s="183">
        <v>7</v>
      </c>
      <c r="R132" s="319">
        <v>155.56970000000001</v>
      </c>
      <c r="S132" s="191" t="s">
        <v>98</v>
      </c>
    </row>
    <row r="133" spans="1:19" s="6" customFormat="1" ht="24.95" customHeight="1">
      <c r="A133" s="52"/>
      <c r="B133" s="227" t="s">
        <v>429</v>
      </c>
      <c r="C133" s="44" t="s">
        <v>16</v>
      </c>
      <c r="D133" s="42">
        <f>SUM(F133:Q133)</f>
        <v>6</v>
      </c>
      <c r="E133" s="42">
        <f>D133*R133</f>
        <v>4356.0000000000009</v>
      </c>
      <c r="F133" s="227">
        <v>2</v>
      </c>
      <c r="G133" s="45">
        <v>0</v>
      </c>
      <c r="H133" s="45">
        <v>0</v>
      </c>
      <c r="I133" s="46">
        <v>0</v>
      </c>
      <c r="J133" s="45">
        <v>0</v>
      </c>
      <c r="K133" s="45">
        <v>2</v>
      </c>
      <c r="L133" s="45">
        <v>0</v>
      </c>
      <c r="M133" s="45">
        <v>0</v>
      </c>
      <c r="N133" s="46">
        <v>0</v>
      </c>
      <c r="O133" s="45">
        <v>0</v>
      </c>
      <c r="P133" s="45">
        <v>2</v>
      </c>
      <c r="Q133" s="183">
        <v>0</v>
      </c>
      <c r="R133" s="319">
        <v>726.00000000000011</v>
      </c>
      <c r="S133" s="191" t="s">
        <v>98</v>
      </c>
    </row>
    <row r="134" spans="1:19" s="6" customFormat="1" ht="24.95" customHeight="1">
      <c r="A134" s="52"/>
      <c r="B134" s="227" t="s">
        <v>430</v>
      </c>
      <c r="C134" s="44" t="s">
        <v>16</v>
      </c>
      <c r="D134" s="42">
        <f>SUM(F134:Q134)</f>
        <v>6</v>
      </c>
      <c r="E134" s="42">
        <f>D134*R134</f>
        <v>4356.0000000000009</v>
      </c>
      <c r="F134" s="227">
        <v>2</v>
      </c>
      <c r="G134" s="45">
        <v>0</v>
      </c>
      <c r="H134" s="45">
        <v>0</v>
      </c>
      <c r="I134" s="46">
        <v>0</v>
      </c>
      <c r="J134" s="45">
        <v>0</v>
      </c>
      <c r="K134" s="45">
        <v>2</v>
      </c>
      <c r="L134" s="45">
        <v>0</v>
      </c>
      <c r="M134" s="45">
        <v>0</v>
      </c>
      <c r="N134" s="46">
        <v>0</v>
      </c>
      <c r="O134" s="45">
        <v>0</v>
      </c>
      <c r="P134" s="45">
        <v>2</v>
      </c>
      <c r="Q134" s="183">
        <v>0</v>
      </c>
      <c r="R134" s="319">
        <v>726.00000000000011</v>
      </c>
      <c r="S134" s="191" t="s">
        <v>98</v>
      </c>
    </row>
    <row r="135" spans="1:19" s="6" customFormat="1" ht="24.95" customHeight="1">
      <c r="A135" s="52"/>
      <c r="B135" s="78" t="s">
        <v>224</v>
      </c>
      <c r="C135" s="44" t="s">
        <v>16</v>
      </c>
      <c r="D135" s="42">
        <f>SUM(F135:Q135)</f>
        <v>2</v>
      </c>
      <c r="E135" s="42">
        <f>D135*R135</f>
        <v>1521.9380000000003</v>
      </c>
      <c r="F135" s="45">
        <v>2</v>
      </c>
      <c r="G135" s="45">
        <v>0</v>
      </c>
      <c r="H135" s="45">
        <v>0</v>
      </c>
      <c r="I135" s="46">
        <v>0</v>
      </c>
      <c r="J135" s="45">
        <v>0</v>
      </c>
      <c r="K135" s="45">
        <v>0</v>
      </c>
      <c r="L135" s="45">
        <v>0</v>
      </c>
      <c r="M135" s="45">
        <v>0</v>
      </c>
      <c r="N135" s="46">
        <v>0</v>
      </c>
      <c r="O135" s="45">
        <v>0</v>
      </c>
      <c r="P135" s="45">
        <v>0</v>
      </c>
      <c r="Q135" s="183">
        <v>0</v>
      </c>
      <c r="R135" s="319">
        <v>760.96900000000016</v>
      </c>
      <c r="S135" s="191" t="s">
        <v>98</v>
      </c>
    </row>
    <row r="136" spans="1:19" s="6" customFormat="1" ht="24.95" customHeight="1">
      <c r="A136" s="52"/>
      <c r="B136" s="44" t="s">
        <v>225</v>
      </c>
      <c r="C136" s="44" t="s">
        <v>16</v>
      </c>
      <c r="D136" s="42">
        <f>SUM(F136:Q136)</f>
        <v>2</v>
      </c>
      <c r="E136" s="42">
        <f>D136*R136</f>
        <v>195.31820000000002</v>
      </c>
      <c r="F136" s="45">
        <v>2</v>
      </c>
      <c r="G136" s="45">
        <v>0</v>
      </c>
      <c r="H136" s="45">
        <v>0</v>
      </c>
      <c r="I136" s="46">
        <v>0</v>
      </c>
      <c r="J136" s="45">
        <v>0</v>
      </c>
      <c r="K136" s="45">
        <v>0</v>
      </c>
      <c r="L136" s="45">
        <v>0</v>
      </c>
      <c r="M136" s="45">
        <v>0</v>
      </c>
      <c r="N136" s="46">
        <v>0</v>
      </c>
      <c r="O136" s="45">
        <v>0</v>
      </c>
      <c r="P136" s="45">
        <v>0</v>
      </c>
      <c r="Q136" s="183">
        <v>0</v>
      </c>
      <c r="R136" s="319">
        <v>97.659100000000009</v>
      </c>
      <c r="S136" s="191" t="s">
        <v>98</v>
      </c>
    </row>
    <row r="137" spans="1:19" s="6" customFormat="1" ht="24.95" customHeight="1">
      <c r="A137" s="52"/>
      <c r="B137" s="227" t="s">
        <v>431</v>
      </c>
      <c r="C137" s="44" t="s">
        <v>16</v>
      </c>
      <c r="D137" s="42">
        <f t="shared" ref="D137:D144" si="5">SUM(F137:Q137)</f>
        <v>2</v>
      </c>
      <c r="E137" s="42">
        <f t="shared" ref="E137:E144" si="6">D137*R137</f>
        <v>1863.4000000000003</v>
      </c>
      <c r="F137" s="228">
        <v>2</v>
      </c>
      <c r="G137" s="45">
        <v>0</v>
      </c>
      <c r="H137" s="45">
        <v>0</v>
      </c>
      <c r="I137" s="46">
        <v>0</v>
      </c>
      <c r="J137" s="45">
        <v>0</v>
      </c>
      <c r="K137" s="45">
        <v>0</v>
      </c>
      <c r="L137" s="45">
        <v>0</v>
      </c>
      <c r="M137" s="45">
        <v>0</v>
      </c>
      <c r="N137" s="46">
        <v>0</v>
      </c>
      <c r="O137" s="45">
        <v>0</v>
      </c>
      <c r="P137" s="45">
        <v>0</v>
      </c>
      <c r="Q137" s="183">
        <v>0</v>
      </c>
      <c r="R137" s="319">
        <v>931.70000000000016</v>
      </c>
      <c r="S137" s="191" t="s">
        <v>98</v>
      </c>
    </row>
    <row r="138" spans="1:19" s="6" customFormat="1" ht="24.95" customHeight="1">
      <c r="A138" s="52"/>
      <c r="B138" s="227" t="s">
        <v>432</v>
      </c>
      <c r="C138" s="44" t="s">
        <v>16</v>
      </c>
      <c r="D138" s="42">
        <f t="shared" si="5"/>
        <v>1</v>
      </c>
      <c r="E138" s="42">
        <f t="shared" si="6"/>
        <v>399.30000000000007</v>
      </c>
      <c r="F138" s="228">
        <v>1</v>
      </c>
      <c r="G138" s="45">
        <v>0</v>
      </c>
      <c r="H138" s="45">
        <v>0</v>
      </c>
      <c r="I138" s="46">
        <v>0</v>
      </c>
      <c r="J138" s="45">
        <v>0</v>
      </c>
      <c r="K138" s="45">
        <v>0</v>
      </c>
      <c r="L138" s="45">
        <v>0</v>
      </c>
      <c r="M138" s="45">
        <v>0</v>
      </c>
      <c r="N138" s="46">
        <v>0</v>
      </c>
      <c r="O138" s="45">
        <v>0</v>
      </c>
      <c r="P138" s="45">
        <v>0</v>
      </c>
      <c r="Q138" s="183">
        <v>0</v>
      </c>
      <c r="R138" s="319">
        <v>399.30000000000007</v>
      </c>
      <c r="S138" s="191" t="s">
        <v>98</v>
      </c>
    </row>
    <row r="139" spans="1:19" s="6" customFormat="1" ht="24.95" customHeight="1">
      <c r="A139" s="52"/>
      <c r="B139" s="227" t="s">
        <v>433</v>
      </c>
      <c r="C139" s="44" t="s">
        <v>16</v>
      </c>
      <c r="D139" s="42">
        <f t="shared" si="5"/>
        <v>3</v>
      </c>
      <c r="E139" s="42">
        <f t="shared" si="6"/>
        <v>4887.4320000000007</v>
      </c>
      <c r="F139" s="227">
        <v>1</v>
      </c>
      <c r="G139" s="45">
        <v>0</v>
      </c>
      <c r="H139" s="45">
        <v>0</v>
      </c>
      <c r="I139" s="46">
        <v>0</v>
      </c>
      <c r="J139" s="45">
        <v>0</v>
      </c>
      <c r="K139" s="45">
        <v>1</v>
      </c>
      <c r="L139" s="45">
        <v>0</v>
      </c>
      <c r="M139" s="45">
        <v>0</v>
      </c>
      <c r="N139" s="46">
        <v>0</v>
      </c>
      <c r="O139" s="45">
        <v>1</v>
      </c>
      <c r="P139" s="45">
        <v>0</v>
      </c>
      <c r="Q139" s="183">
        <v>0</v>
      </c>
      <c r="R139" s="319">
        <v>1629.1440000000002</v>
      </c>
      <c r="S139" s="191" t="s">
        <v>98</v>
      </c>
    </row>
    <row r="140" spans="1:19" s="6" customFormat="1" ht="24.95" customHeight="1">
      <c r="A140" s="52"/>
      <c r="B140" s="227" t="s">
        <v>434</v>
      </c>
      <c r="C140" s="44" t="s">
        <v>16</v>
      </c>
      <c r="D140" s="42">
        <f t="shared" si="5"/>
        <v>8</v>
      </c>
      <c r="E140" s="42">
        <f t="shared" si="6"/>
        <v>12556.896000000002</v>
      </c>
      <c r="F140" s="227">
        <v>2</v>
      </c>
      <c r="G140" s="45">
        <v>0</v>
      </c>
      <c r="H140" s="45">
        <v>0</v>
      </c>
      <c r="I140" s="46">
        <v>0</v>
      </c>
      <c r="J140" s="45">
        <v>2</v>
      </c>
      <c r="K140" s="45">
        <v>0</v>
      </c>
      <c r="L140" s="45">
        <v>0</v>
      </c>
      <c r="M140" s="45">
        <v>2</v>
      </c>
      <c r="N140" s="46">
        <v>0</v>
      </c>
      <c r="O140" s="45">
        <v>0</v>
      </c>
      <c r="P140" s="45">
        <v>2</v>
      </c>
      <c r="Q140" s="183">
        <v>0</v>
      </c>
      <c r="R140" s="319">
        <v>1569.6120000000003</v>
      </c>
      <c r="S140" s="191" t="s">
        <v>98</v>
      </c>
    </row>
    <row r="141" spans="1:19" s="6" customFormat="1" ht="24.95" customHeight="1">
      <c r="A141" s="52"/>
      <c r="B141" s="227" t="s">
        <v>435</v>
      </c>
      <c r="C141" s="44" t="s">
        <v>16</v>
      </c>
      <c r="D141" s="42">
        <f t="shared" si="5"/>
        <v>4</v>
      </c>
      <c r="E141" s="42">
        <f t="shared" si="6"/>
        <v>5813.8080000000009</v>
      </c>
      <c r="F141" s="227">
        <v>1</v>
      </c>
      <c r="G141" s="45">
        <v>0</v>
      </c>
      <c r="H141" s="45">
        <v>0</v>
      </c>
      <c r="I141" s="46">
        <v>0</v>
      </c>
      <c r="J141" s="45">
        <v>0</v>
      </c>
      <c r="K141" s="45">
        <v>1</v>
      </c>
      <c r="L141" s="45">
        <v>0</v>
      </c>
      <c r="M141" s="45">
        <v>0</v>
      </c>
      <c r="N141" s="46">
        <v>1</v>
      </c>
      <c r="O141" s="45">
        <v>0</v>
      </c>
      <c r="P141" s="45">
        <v>0</v>
      </c>
      <c r="Q141" s="183">
        <v>1</v>
      </c>
      <c r="R141" s="319">
        <v>1453.4520000000002</v>
      </c>
      <c r="S141" s="191" t="s">
        <v>98</v>
      </c>
    </row>
    <row r="142" spans="1:19" s="6" customFormat="1" ht="24.95" customHeight="1">
      <c r="A142" s="52"/>
      <c r="B142" s="227" t="s">
        <v>436</v>
      </c>
      <c r="C142" s="44" t="s">
        <v>16</v>
      </c>
      <c r="D142" s="42">
        <f t="shared" si="5"/>
        <v>4</v>
      </c>
      <c r="E142" s="42">
        <f t="shared" si="6"/>
        <v>5808.0000000000009</v>
      </c>
      <c r="F142" s="227">
        <v>1</v>
      </c>
      <c r="G142" s="45">
        <v>0</v>
      </c>
      <c r="H142" s="45">
        <v>0</v>
      </c>
      <c r="I142" s="46">
        <v>0</v>
      </c>
      <c r="J142" s="45">
        <v>1</v>
      </c>
      <c r="K142" s="45">
        <v>0</v>
      </c>
      <c r="L142" s="45">
        <v>0</v>
      </c>
      <c r="M142" s="45">
        <v>0</v>
      </c>
      <c r="N142" s="46">
        <v>1</v>
      </c>
      <c r="O142" s="45">
        <v>0</v>
      </c>
      <c r="P142" s="45">
        <v>0</v>
      </c>
      <c r="Q142" s="183">
        <v>1</v>
      </c>
      <c r="R142" s="319">
        <v>1452.0000000000002</v>
      </c>
      <c r="S142" s="191" t="s">
        <v>98</v>
      </c>
    </row>
    <row r="143" spans="1:19" s="6" customFormat="1" ht="24.95" customHeight="1">
      <c r="A143" s="52"/>
      <c r="B143" s="227" t="s">
        <v>437</v>
      </c>
      <c r="C143" s="44" t="s">
        <v>16</v>
      </c>
      <c r="D143" s="42">
        <f t="shared" si="5"/>
        <v>2</v>
      </c>
      <c r="E143" s="42">
        <f t="shared" si="6"/>
        <v>2538.4832000000006</v>
      </c>
      <c r="F143" s="227">
        <v>2</v>
      </c>
      <c r="G143" s="45">
        <v>0</v>
      </c>
      <c r="H143" s="45">
        <v>0</v>
      </c>
      <c r="I143" s="46">
        <v>0</v>
      </c>
      <c r="J143" s="45">
        <v>0</v>
      </c>
      <c r="K143" s="45">
        <v>0</v>
      </c>
      <c r="L143" s="45">
        <v>0</v>
      </c>
      <c r="M143" s="45">
        <v>0</v>
      </c>
      <c r="N143" s="46">
        <v>0</v>
      </c>
      <c r="O143" s="45">
        <v>0</v>
      </c>
      <c r="P143" s="45">
        <v>0</v>
      </c>
      <c r="Q143" s="183">
        <v>0</v>
      </c>
      <c r="R143" s="319">
        <v>1269.2416000000003</v>
      </c>
      <c r="S143" s="191" t="s">
        <v>98</v>
      </c>
    </row>
    <row r="144" spans="1:19" s="6" customFormat="1" ht="24.95" customHeight="1">
      <c r="A144" s="52"/>
      <c r="B144" s="227" t="s">
        <v>438</v>
      </c>
      <c r="C144" s="44" t="s">
        <v>16</v>
      </c>
      <c r="D144" s="42">
        <f t="shared" si="5"/>
        <v>3</v>
      </c>
      <c r="E144" s="42">
        <f t="shared" si="6"/>
        <v>1597.2000000000003</v>
      </c>
      <c r="F144" s="227">
        <v>3</v>
      </c>
      <c r="G144" s="45">
        <v>0</v>
      </c>
      <c r="H144" s="45">
        <v>0</v>
      </c>
      <c r="I144" s="46">
        <v>0</v>
      </c>
      <c r="J144" s="45">
        <v>0</v>
      </c>
      <c r="K144" s="45">
        <v>0</v>
      </c>
      <c r="L144" s="45">
        <v>0</v>
      </c>
      <c r="M144" s="45">
        <v>0</v>
      </c>
      <c r="N144" s="46">
        <v>0</v>
      </c>
      <c r="O144" s="45">
        <v>0</v>
      </c>
      <c r="P144" s="45">
        <v>0</v>
      </c>
      <c r="Q144" s="183">
        <v>0</v>
      </c>
      <c r="R144" s="319">
        <v>532.40000000000009</v>
      </c>
      <c r="S144" s="191" t="s">
        <v>98</v>
      </c>
    </row>
    <row r="145" spans="1:19" s="6" customFormat="1" ht="24.95" customHeight="1">
      <c r="A145" s="33"/>
      <c r="B145" s="44" t="s">
        <v>495</v>
      </c>
      <c r="C145" s="44" t="s">
        <v>16</v>
      </c>
      <c r="D145" s="42">
        <f t="shared" si="4"/>
        <v>10</v>
      </c>
      <c r="E145" s="42">
        <f t="shared" ref="E145:E155" si="7">D145*R145</f>
        <v>900</v>
      </c>
      <c r="F145" s="45">
        <v>10</v>
      </c>
      <c r="G145" s="45">
        <v>0</v>
      </c>
      <c r="H145" s="45">
        <v>0</v>
      </c>
      <c r="I145" s="46">
        <v>0</v>
      </c>
      <c r="J145" s="45">
        <v>0</v>
      </c>
      <c r="K145" s="45">
        <v>0</v>
      </c>
      <c r="L145" s="45">
        <v>0</v>
      </c>
      <c r="M145" s="45">
        <v>0</v>
      </c>
      <c r="N145" s="46">
        <v>0</v>
      </c>
      <c r="O145" s="45">
        <v>0</v>
      </c>
      <c r="P145" s="45">
        <v>0</v>
      </c>
      <c r="Q145" s="183">
        <v>0</v>
      </c>
      <c r="R145" s="322">
        <v>90</v>
      </c>
      <c r="S145" s="191" t="s">
        <v>98</v>
      </c>
    </row>
    <row r="146" spans="1:19" s="6" customFormat="1" ht="24.95" customHeight="1">
      <c r="A146" s="33"/>
      <c r="B146" s="44" t="s">
        <v>496</v>
      </c>
      <c r="C146" s="44" t="s">
        <v>16</v>
      </c>
      <c r="D146" s="42">
        <f t="shared" si="4"/>
        <v>100</v>
      </c>
      <c r="E146" s="42">
        <f t="shared" si="7"/>
        <v>200</v>
      </c>
      <c r="F146" s="45">
        <v>100</v>
      </c>
      <c r="G146" s="45">
        <v>0</v>
      </c>
      <c r="H146" s="45">
        <v>0</v>
      </c>
      <c r="I146" s="46">
        <v>0</v>
      </c>
      <c r="J146" s="45">
        <v>0</v>
      </c>
      <c r="K146" s="45">
        <v>0</v>
      </c>
      <c r="L146" s="45">
        <v>0</v>
      </c>
      <c r="M146" s="45">
        <v>0</v>
      </c>
      <c r="N146" s="45">
        <v>0</v>
      </c>
      <c r="O146" s="45">
        <v>0</v>
      </c>
      <c r="P146" s="45">
        <v>0</v>
      </c>
      <c r="Q146" s="183">
        <v>0</v>
      </c>
      <c r="R146" s="322">
        <v>2</v>
      </c>
      <c r="S146" s="191" t="s">
        <v>98</v>
      </c>
    </row>
    <row r="147" spans="1:19" s="6" customFormat="1" ht="24.95" customHeight="1">
      <c r="A147" s="33"/>
      <c r="B147" s="44" t="s">
        <v>439</v>
      </c>
      <c r="C147" s="44" t="s">
        <v>72</v>
      </c>
      <c r="D147" s="42">
        <f t="shared" ref="D147" si="8">SUM(F147:Q147)</f>
        <v>1</v>
      </c>
      <c r="E147" s="42">
        <f t="shared" ref="E147" si="9">D147*R147</f>
        <v>600</v>
      </c>
      <c r="F147" s="45">
        <v>1</v>
      </c>
      <c r="G147" s="45">
        <v>0</v>
      </c>
      <c r="H147" s="45">
        <v>0</v>
      </c>
      <c r="I147" s="46">
        <v>0</v>
      </c>
      <c r="J147" s="45">
        <v>0</v>
      </c>
      <c r="K147" s="45">
        <v>0</v>
      </c>
      <c r="L147" s="45">
        <v>0</v>
      </c>
      <c r="M147" s="45">
        <v>0</v>
      </c>
      <c r="N147" s="45">
        <v>0</v>
      </c>
      <c r="O147" s="45">
        <v>0</v>
      </c>
      <c r="P147" s="45">
        <v>0</v>
      </c>
      <c r="Q147" s="183">
        <v>0</v>
      </c>
      <c r="R147" s="322">
        <v>600</v>
      </c>
      <c r="S147" s="191" t="s">
        <v>98</v>
      </c>
    </row>
    <row r="148" spans="1:19" s="6" customFormat="1" ht="24.95" customHeight="1">
      <c r="A148" s="33"/>
      <c r="B148" s="44" t="s">
        <v>497</v>
      </c>
      <c r="C148" s="44" t="s">
        <v>16</v>
      </c>
      <c r="D148" s="42">
        <f t="shared" si="4"/>
        <v>3</v>
      </c>
      <c r="E148" s="42">
        <f t="shared" si="7"/>
        <v>1800</v>
      </c>
      <c r="F148" s="45">
        <v>3</v>
      </c>
      <c r="G148" s="45">
        <v>0</v>
      </c>
      <c r="H148" s="45">
        <v>0</v>
      </c>
      <c r="I148" s="46">
        <v>0</v>
      </c>
      <c r="J148" s="45">
        <v>0</v>
      </c>
      <c r="K148" s="45">
        <v>0</v>
      </c>
      <c r="L148" s="45">
        <v>0</v>
      </c>
      <c r="M148" s="45">
        <v>0</v>
      </c>
      <c r="N148" s="46">
        <v>0</v>
      </c>
      <c r="O148" s="45">
        <v>0</v>
      </c>
      <c r="P148" s="45">
        <v>0</v>
      </c>
      <c r="Q148" s="183">
        <v>0</v>
      </c>
      <c r="R148" s="322">
        <v>600</v>
      </c>
      <c r="S148" s="191" t="s">
        <v>98</v>
      </c>
    </row>
    <row r="149" spans="1:19" s="6" customFormat="1" ht="24.95" customHeight="1">
      <c r="A149" s="33"/>
      <c r="B149" s="44" t="s">
        <v>498</v>
      </c>
      <c r="C149" s="44" t="s">
        <v>16</v>
      </c>
      <c r="D149" s="42">
        <f t="shared" si="4"/>
        <v>4</v>
      </c>
      <c r="E149" s="42">
        <f t="shared" si="7"/>
        <v>3000</v>
      </c>
      <c r="F149" s="45">
        <v>4</v>
      </c>
      <c r="G149" s="45">
        <v>0</v>
      </c>
      <c r="H149" s="45">
        <v>0</v>
      </c>
      <c r="I149" s="46">
        <v>0</v>
      </c>
      <c r="J149" s="45">
        <v>0</v>
      </c>
      <c r="K149" s="45">
        <v>0</v>
      </c>
      <c r="L149" s="45">
        <v>0</v>
      </c>
      <c r="M149" s="45">
        <v>0</v>
      </c>
      <c r="N149" s="46">
        <v>0</v>
      </c>
      <c r="O149" s="45">
        <v>0</v>
      </c>
      <c r="P149" s="45">
        <v>0</v>
      </c>
      <c r="Q149" s="183">
        <v>0</v>
      </c>
      <c r="R149" s="322">
        <v>750</v>
      </c>
      <c r="S149" s="191" t="s">
        <v>98</v>
      </c>
    </row>
    <row r="150" spans="1:19" s="6" customFormat="1" ht="24.95" customHeight="1">
      <c r="A150" s="33"/>
      <c r="B150" s="44" t="s">
        <v>499</v>
      </c>
      <c r="C150" s="44" t="s">
        <v>16</v>
      </c>
      <c r="D150" s="42">
        <f t="shared" si="4"/>
        <v>4</v>
      </c>
      <c r="E150" s="42">
        <f t="shared" si="7"/>
        <v>3800</v>
      </c>
      <c r="F150" s="45">
        <v>4</v>
      </c>
      <c r="G150" s="45">
        <v>0</v>
      </c>
      <c r="H150" s="45">
        <v>0</v>
      </c>
      <c r="I150" s="46">
        <v>0</v>
      </c>
      <c r="J150" s="45">
        <v>0</v>
      </c>
      <c r="K150" s="45">
        <v>0</v>
      </c>
      <c r="L150" s="45">
        <v>0</v>
      </c>
      <c r="M150" s="45">
        <v>0</v>
      </c>
      <c r="N150" s="46">
        <v>0</v>
      </c>
      <c r="O150" s="45">
        <v>0</v>
      </c>
      <c r="P150" s="45">
        <v>0</v>
      </c>
      <c r="Q150" s="183">
        <v>0</v>
      </c>
      <c r="R150" s="322">
        <v>950</v>
      </c>
      <c r="S150" s="191" t="s">
        <v>98</v>
      </c>
    </row>
    <row r="151" spans="1:19" s="6" customFormat="1" ht="24.95" customHeight="1">
      <c r="A151" s="33"/>
      <c r="B151" s="53" t="s">
        <v>500</v>
      </c>
      <c r="C151" s="44" t="s">
        <v>504</v>
      </c>
      <c r="D151" s="42">
        <f t="shared" si="4"/>
        <v>2</v>
      </c>
      <c r="E151" s="42">
        <f t="shared" si="7"/>
        <v>240</v>
      </c>
      <c r="F151" s="45">
        <v>2</v>
      </c>
      <c r="G151" s="45">
        <v>0</v>
      </c>
      <c r="H151" s="45">
        <v>0</v>
      </c>
      <c r="I151" s="46">
        <v>0</v>
      </c>
      <c r="J151" s="45">
        <v>0</v>
      </c>
      <c r="K151" s="45">
        <v>0</v>
      </c>
      <c r="L151" s="45">
        <v>0</v>
      </c>
      <c r="M151" s="45">
        <v>0</v>
      </c>
      <c r="N151" s="46">
        <v>0</v>
      </c>
      <c r="O151" s="45">
        <v>0</v>
      </c>
      <c r="P151" s="45">
        <v>0</v>
      </c>
      <c r="Q151" s="183">
        <v>0</v>
      </c>
      <c r="R151" s="322">
        <v>120</v>
      </c>
      <c r="S151" s="191" t="s">
        <v>98</v>
      </c>
    </row>
    <row r="152" spans="1:19" s="6" customFormat="1" ht="24.95" customHeight="1">
      <c r="A152" s="33"/>
      <c r="B152" s="44" t="s">
        <v>440</v>
      </c>
      <c r="C152" s="44" t="s">
        <v>16</v>
      </c>
      <c r="D152" s="42">
        <f t="shared" si="4"/>
        <v>1</v>
      </c>
      <c r="E152" s="42">
        <f t="shared" si="7"/>
        <v>150</v>
      </c>
      <c r="F152" s="45">
        <v>1</v>
      </c>
      <c r="G152" s="45">
        <v>0</v>
      </c>
      <c r="H152" s="45">
        <v>0</v>
      </c>
      <c r="I152" s="46">
        <v>0</v>
      </c>
      <c r="J152" s="45">
        <v>0</v>
      </c>
      <c r="K152" s="45">
        <v>0</v>
      </c>
      <c r="L152" s="45">
        <v>0</v>
      </c>
      <c r="M152" s="45">
        <v>0</v>
      </c>
      <c r="N152" s="46">
        <v>0</v>
      </c>
      <c r="O152" s="45">
        <v>0</v>
      </c>
      <c r="P152" s="45">
        <v>0</v>
      </c>
      <c r="Q152" s="183">
        <v>0</v>
      </c>
      <c r="R152" s="322">
        <v>150</v>
      </c>
      <c r="S152" s="191" t="s">
        <v>98</v>
      </c>
    </row>
    <row r="153" spans="1:19" s="6" customFormat="1" ht="24.95" customHeight="1">
      <c r="A153" s="33"/>
      <c r="B153" s="53" t="s">
        <v>501</v>
      </c>
      <c r="C153" s="44" t="s">
        <v>16</v>
      </c>
      <c r="D153" s="42">
        <f t="shared" si="4"/>
        <v>1</v>
      </c>
      <c r="E153" s="42">
        <f t="shared" si="7"/>
        <v>1450</v>
      </c>
      <c r="F153" s="45">
        <v>1</v>
      </c>
      <c r="G153" s="45">
        <v>0</v>
      </c>
      <c r="H153" s="45">
        <v>0</v>
      </c>
      <c r="I153" s="46">
        <v>0</v>
      </c>
      <c r="J153" s="45">
        <v>0</v>
      </c>
      <c r="K153" s="45">
        <v>0</v>
      </c>
      <c r="L153" s="45">
        <v>0</v>
      </c>
      <c r="M153" s="45">
        <v>0</v>
      </c>
      <c r="N153" s="46">
        <v>0</v>
      </c>
      <c r="O153" s="45">
        <v>0</v>
      </c>
      <c r="P153" s="45">
        <v>0</v>
      </c>
      <c r="Q153" s="183">
        <v>0</v>
      </c>
      <c r="R153" s="322">
        <v>1450</v>
      </c>
      <c r="S153" s="191" t="s">
        <v>98</v>
      </c>
    </row>
    <row r="154" spans="1:19" s="6" customFormat="1" ht="24.95" customHeight="1">
      <c r="A154" s="33"/>
      <c r="B154" s="44" t="s">
        <v>502</v>
      </c>
      <c r="C154" s="44" t="s">
        <v>504</v>
      </c>
      <c r="D154" s="42">
        <f t="shared" si="4"/>
        <v>50</v>
      </c>
      <c r="E154" s="42">
        <f t="shared" si="7"/>
        <v>9000</v>
      </c>
      <c r="F154" s="45">
        <v>50</v>
      </c>
      <c r="G154" s="45">
        <v>0</v>
      </c>
      <c r="H154" s="45">
        <v>0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0</v>
      </c>
      <c r="P154" s="45">
        <v>0</v>
      </c>
      <c r="Q154" s="183">
        <v>0</v>
      </c>
      <c r="R154" s="322">
        <v>180</v>
      </c>
      <c r="S154" s="191" t="s">
        <v>98</v>
      </c>
    </row>
    <row r="155" spans="1:19" s="6" customFormat="1" ht="24.95" customHeight="1">
      <c r="A155" s="33"/>
      <c r="B155" s="44" t="s">
        <v>503</v>
      </c>
      <c r="C155" s="44" t="s">
        <v>16</v>
      </c>
      <c r="D155" s="42">
        <f t="shared" si="4"/>
        <v>1</v>
      </c>
      <c r="E155" s="42">
        <f t="shared" si="7"/>
        <v>650</v>
      </c>
      <c r="F155" s="45">
        <v>1</v>
      </c>
      <c r="G155" s="45">
        <v>0</v>
      </c>
      <c r="H155" s="45">
        <v>0</v>
      </c>
      <c r="I155" s="46">
        <v>0</v>
      </c>
      <c r="J155" s="45">
        <v>0</v>
      </c>
      <c r="K155" s="45">
        <v>0</v>
      </c>
      <c r="L155" s="45">
        <v>0</v>
      </c>
      <c r="M155" s="45">
        <v>0</v>
      </c>
      <c r="N155" s="46">
        <v>0</v>
      </c>
      <c r="O155" s="45">
        <v>0</v>
      </c>
      <c r="P155" s="45">
        <v>0</v>
      </c>
      <c r="Q155" s="183">
        <v>0</v>
      </c>
      <c r="R155" s="322">
        <v>650</v>
      </c>
      <c r="S155" s="191" t="s">
        <v>98</v>
      </c>
    </row>
    <row r="156" spans="1:19" s="6" customFormat="1" ht="24.95" customHeight="1">
      <c r="A156" s="33"/>
      <c r="B156" s="227" t="s">
        <v>441</v>
      </c>
      <c r="C156" s="44" t="s">
        <v>16</v>
      </c>
      <c r="D156" s="42">
        <f>SUM(F156:Q156)</f>
        <v>2</v>
      </c>
      <c r="E156" s="42">
        <f>D156*R156</f>
        <v>680</v>
      </c>
      <c r="F156" s="227">
        <v>2</v>
      </c>
      <c r="G156" s="45">
        <v>0</v>
      </c>
      <c r="H156" s="45">
        <v>0</v>
      </c>
      <c r="I156" s="46">
        <v>0</v>
      </c>
      <c r="J156" s="45">
        <v>0</v>
      </c>
      <c r="K156" s="45">
        <v>0</v>
      </c>
      <c r="L156" s="45">
        <v>0</v>
      </c>
      <c r="M156" s="45">
        <v>0</v>
      </c>
      <c r="N156" s="46">
        <v>0</v>
      </c>
      <c r="O156" s="45">
        <v>0</v>
      </c>
      <c r="P156" s="45">
        <v>0</v>
      </c>
      <c r="Q156" s="183">
        <v>0</v>
      </c>
      <c r="R156" s="319">
        <v>340</v>
      </c>
      <c r="S156" s="191" t="s">
        <v>98</v>
      </c>
    </row>
    <row r="157" spans="1:19" s="6" customFormat="1" ht="24.95" customHeight="1">
      <c r="A157" s="33"/>
      <c r="B157" s="146" t="s">
        <v>218</v>
      </c>
      <c r="C157" s="227" t="s">
        <v>16</v>
      </c>
      <c r="D157" s="259">
        <f t="shared" ref="D157:D173" si="10">SUM(F157:Q157)</f>
        <v>5</v>
      </c>
      <c r="E157" s="259">
        <f t="shared" ref="E157:E173" si="11">D157*R157</f>
        <v>2194.5</v>
      </c>
      <c r="F157" s="247">
        <v>2</v>
      </c>
      <c r="G157" s="247">
        <v>1</v>
      </c>
      <c r="H157" s="247">
        <v>0</v>
      </c>
      <c r="I157" s="259">
        <v>0</v>
      </c>
      <c r="J157" s="247">
        <v>2</v>
      </c>
      <c r="K157" s="247">
        <v>0</v>
      </c>
      <c r="L157" s="247">
        <v>0</v>
      </c>
      <c r="M157" s="247">
        <v>0</v>
      </c>
      <c r="N157" s="259">
        <v>0</v>
      </c>
      <c r="O157" s="247">
        <v>0</v>
      </c>
      <c r="P157" s="247">
        <v>0</v>
      </c>
      <c r="Q157" s="263">
        <v>0</v>
      </c>
      <c r="R157" s="319">
        <v>438.90000000000003</v>
      </c>
      <c r="S157" s="191" t="s">
        <v>98</v>
      </c>
    </row>
    <row r="158" spans="1:19" s="6" customFormat="1" ht="24.95" customHeight="1">
      <c r="A158" s="33"/>
      <c r="B158" s="227" t="s">
        <v>219</v>
      </c>
      <c r="C158" s="227" t="s">
        <v>16</v>
      </c>
      <c r="D158" s="259">
        <f t="shared" si="10"/>
        <v>7</v>
      </c>
      <c r="E158" s="259">
        <f t="shared" si="11"/>
        <v>2639</v>
      </c>
      <c r="F158" s="247">
        <v>3</v>
      </c>
      <c r="G158" s="247">
        <v>0</v>
      </c>
      <c r="H158" s="247">
        <v>0</v>
      </c>
      <c r="I158" s="259">
        <v>0</v>
      </c>
      <c r="J158" s="247">
        <v>2</v>
      </c>
      <c r="K158" s="247">
        <v>0</v>
      </c>
      <c r="L158" s="247">
        <v>0</v>
      </c>
      <c r="M158" s="247">
        <v>0</v>
      </c>
      <c r="N158" s="247">
        <v>0</v>
      </c>
      <c r="O158" s="247">
        <v>0</v>
      </c>
      <c r="P158" s="247">
        <v>2</v>
      </c>
      <c r="Q158" s="263">
        <v>0</v>
      </c>
      <c r="R158" s="319">
        <v>377</v>
      </c>
      <c r="S158" s="191" t="s">
        <v>98</v>
      </c>
    </row>
    <row r="159" spans="1:19" s="6" customFormat="1" ht="24.95" customHeight="1">
      <c r="A159" s="33"/>
      <c r="B159" s="227" t="s">
        <v>220</v>
      </c>
      <c r="C159" s="227" t="s">
        <v>16</v>
      </c>
      <c r="D159" s="259">
        <f t="shared" si="10"/>
        <v>5</v>
      </c>
      <c r="E159" s="259">
        <f t="shared" si="11"/>
        <v>2090.0000000000005</v>
      </c>
      <c r="F159" s="247">
        <v>1</v>
      </c>
      <c r="G159" s="247">
        <v>0</v>
      </c>
      <c r="H159" s="247">
        <v>0</v>
      </c>
      <c r="I159" s="259">
        <v>0</v>
      </c>
      <c r="J159" s="247">
        <v>0</v>
      </c>
      <c r="K159" s="247">
        <v>1</v>
      </c>
      <c r="L159" s="247">
        <v>0</v>
      </c>
      <c r="M159" s="247">
        <v>2</v>
      </c>
      <c r="N159" s="259">
        <v>1</v>
      </c>
      <c r="O159" s="247">
        <v>0</v>
      </c>
      <c r="P159" s="247">
        <v>0</v>
      </c>
      <c r="Q159" s="263">
        <v>0</v>
      </c>
      <c r="R159" s="319">
        <v>418.00000000000006</v>
      </c>
      <c r="S159" s="191" t="s">
        <v>98</v>
      </c>
    </row>
    <row r="160" spans="1:19" s="6" customFormat="1" ht="24.95" customHeight="1">
      <c r="A160" s="33"/>
      <c r="B160" s="227" t="s">
        <v>221</v>
      </c>
      <c r="C160" s="227" t="s">
        <v>16</v>
      </c>
      <c r="D160" s="259">
        <f t="shared" si="10"/>
        <v>6</v>
      </c>
      <c r="E160" s="259">
        <f t="shared" si="11"/>
        <v>1848.9586500000009</v>
      </c>
      <c r="F160" s="247">
        <v>2</v>
      </c>
      <c r="G160" s="247">
        <v>0</v>
      </c>
      <c r="H160" s="247">
        <v>0</v>
      </c>
      <c r="I160" s="259">
        <v>1</v>
      </c>
      <c r="J160" s="247">
        <v>0</v>
      </c>
      <c r="K160" s="247">
        <v>0</v>
      </c>
      <c r="L160" s="247">
        <v>2</v>
      </c>
      <c r="M160" s="247">
        <v>0</v>
      </c>
      <c r="N160" s="259">
        <v>0</v>
      </c>
      <c r="O160" s="247">
        <v>0</v>
      </c>
      <c r="P160" s="247">
        <v>1</v>
      </c>
      <c r="Q160" s="263">
        <v>0</v>
      </c>
      <c r="R160" s="319">
        <v>308.15977500000014</v>
      </c>
      <c r="S160" s="191" t="s">
        <v>98</v>
      </c>
    </row>
    <row r="161" spans="1:19" s="6" customFormat="1" ht="24.95" customHeight="1">
      <c r="A161" s="33"/>
      <c r="B161" s="227" t="s">
        <v>222</v>
      </c>
      <c r="C161" s="227" t="s">
        <v>16</v>
      </c>
      <c r="D161" s="259">
        <f t="shared" si="10"/>
        <v>17</v>
      </c>
      <c r="E161" s="259">
        <f t="shared" si="11"/>
        <v>3367.7461125000009</v>
      </c>
      <c r="F161" s="247">
        <v>4</v>
      </c>
      <c r="G161" s="247">
        <v>0</v>
      </c>
      <c r="H161" s="247">
        <v>3</v>
      </c>
      <c r="I161" s="259">
        <v>3</v>
      </c>
      <c r="J161" s="247">
        <v>0</v>
      </c>
      <c r="K161" s="247">
        <v>3</v>
      </c>
      <c r="L161" s="247">
        <v>0</v>
      </c>
      <c r="M161" s="247">
        <v>3</v>
      </c>
      <c r="N161" s="259">
        <v>0</v>
      </c>
      <c r="O161" s="247">
        <v>1</v>
      </c>
      <c r="P161" s="247">
        <v>0</v>
      </c>
      <c r="Q161" s="263">
        <v>0</v>
      </c>
      <c r="R161" s="319">
        <v>198.10271250000005</v>
      </c>
      <c r="S161" s="191" t="s">
        <v>98</v>
      </c>
    </row>
    <row r="162" spans="1:19" s="6" customFormat="1" ht="24.95" customHeight="1">
      <c r="A162" s="33"/>
      <c r="B162" s="242" t="s">
        <v>223</v>
      </c>
      <c r="C162" s="227" t="s">
        <v>16</v>
      </c>
      <c r="D162" s="259">
        <f t="shared" si="10"/>
        <v>15</v>
      </c>
      <c r="E162" s="259">
        <f t="shared" si="11"/>
        <v>13647.075750000002</v>
      </c>
      <c r="F162" s="247">
        <v>3</v>
      </c>
      <c r="G162" s="247">
        <v>0</v>
      </c>
      <c r="H162" s="247">
        <v>3</v>
      </c>
      <c r="I162" s="259">
        <v>0</v>
      </c>
      <c r="J162" s="247">
        <v>0</v>
      </c>
      <c r="K162" s="247">
        <v>3</v>
      </c>
      <c r="L162" s="247">
        <v>0</v>
      </c>
      <c r="M162" s="247">
        <v>3</v>
      </c>
      <c r="N162" s="259">
        <v>0</v>
      </c>
      <c r="O162" s="247">
        <v>3</v>
      </c>
      <c r="P162" s="247">
        <v>0</v>
      </c>
      <c r="Q162" s="263">
        <v>0</v>
      </c>
      <c r="R162" s="319">
        <v>909.80505000000016</v>
      </c>
      <c r="S162" s="191" t="s">
        <v>98</v>
      </c>
    </row>
    <row r="163" spans="1:19" s="6" customFormat="1" ht="24.95" customHeight="1">
      <c r="A163" s="33"/>
      <c r="B163" s="227" t="s">
        <v>415</v>
      </c>
      <c r="C163" s="227" t="s">
        <v>16</v>
      </c>
      <c r="D163" s="259">
        <f t="shared" si="10"/>
        <v>3</v>
      </c>
      <c r="E163" s="259">
        <f t="shared" si="11"/>
        <v>440.22825000000017</v>
      </c>
      <c r="F163" s="247">
        <v>2</v>
      </c>
      <c r="G163" s="247">
        <v>0</v>
      </c>
      <c r="H163" s="247">
        <v>0</v>
      </c>
      <c r="I163" s="259">
        <v>0</v>
      </c>
      <c r="J163" s="247">
        <v>0</v>
      </c>
      <c r="K163" s="247">
        <v>0</v>
      </c>
      <c r="L163" s="247">
        <v>1</v>
      </c>
      <c r="M163" s="247">
        <v>0</v>
      </c>
      <c r="N163" s="259">
        <v>0</v>
      </c>
      <c r="O163" s="247">
        <v>0</v>
      </c>
      <c r="P163" s="247">
        <v>0</v>
      </c>
      <c r="Q163" s="263">
        <v>0</v>
      </c>
      <c r="R163" s="319">
        <v>146.74275000000006</v>
      </c>
      <c r="S163" s="191" t="s">
        <v>98</v>
      </c>
    </row>
    <row r="164" spans="1:19" s="6" customFormat="1" ht="24.95" customHeight="1">
      <c r="A164" s="33"/>
      <c r="B164" s="242" t="s">
        <v>226</v>
      </c>
      <c r="C164" s="227" t="s">
        <v>16</v>
      </c>
      <c r="D164" s="259">
        <f t="shared" si="10"/>
        <v>9</v>
      </c>
      <c r="E164" s="259">
        <f t="shared" si="11"/>
        <v>5811.0129000000043</v>
      </c>
      <c r="F164" s="247">
        <v>2</v>
      </c>
      <c r="G164" s="247">
        <v>0</v>
      </c>
      <c r="H164" s="247">
        <v>1</v>
      </c>
      <c r="I164" s="259">
        <v>0</v>
      </c>
      <c r="J164" s="247">
        <v>0</v>
      </c>
      <c r="K164" s="247">
        <v>1</v>
      </c>
      <c r="L164" s="247">
        <v>1</v>
      </c>
      <c r="M164" s="247">
        <v>1</v>
      </c>
      <c r="N164" s="259">
        <v>1</v>
      </c>
      <c r="O164" s="247">
        <v>0</v>
      </c>
      <c r="P164" s="247">
        <v>2</v>
      </c>
      <c r="Q164" s="263">
        <v>0</v>
      </c>
      <c r="R164" s="319">
        <v>645.66810000000044</v>
      </c>
      <c r="S164" s="191" t="s">
        <v>98</v>
      </c>
    </row>
    <row r="165" spans="1:19" s="6" customFormat="1" ht="24.95" customHeight="1">
      <c r="A165" s="33"/>
      <c r="B165" s="227" t="s">
        <v>227</v>
      </c>
      <c r="C165" s="227" t="s">
        <v>16</v>
      </c>
      <c r="D165" s="259">
        <f t="shared" si="10"/>
        <v>80</v>
      </c>
      <c r="E165" s="259">
        <f t="shared" si="11"/>
        <v>101200</v>
      </c>
      <c r="F165" s="247">
        <v>8</v>
      </c>
      <c r="G165" s="247">
        <v>6</v>
      </c>
      <c r="H165" s="247">
        <v>8</v>
      </c>
      <c r="I165" s="247">
        <v>8</v>
      </c>
      <c r="J165" s="247">
        <v>6</v>
      </c>
      <c r="K165" s="247">
        <v>6</v>
      </c>
      <c r="L165" s="247">
        <v>8</v>
      </c>
      <c r="M165" s="247">
        <v>6</v>
      </c>
      <c r="N165" s="247">
        <v>6</v>
      </c>
      <c r="O165" s="247">
        <v>6</v>
      </c>
      <c r="P165" s="247">
        <v>6</v>
      </c>
      <c r="Q165" s="263">
        <v>6</v>
      </c>
      <c r="R165" s="319">
        <v>1265</v>
      </c>
      <c r="S165" s="191" t="s">
        <v>98</v>
      </c>
    </row>
    <row r="166" spans="1:19" s="6" customFormat="1" ht="24.95" customHeight="1">
      <c r="A166" s="33"/>
      <c r="B166" s="227" t="s">
        <v>452</v>
      </c>
      <c r="C166" s="227" t="s">
        <v>16</v>
      </c>
      <c r="D166" s="259">
        <f t="shared" si="10"/>
        <v>16</v>
      </c>
      <c r="E166" s="259">
        <f t="shared" si="11"/>
        <v>14080.000000000002</v>
      </c>
      <c r="F166" s="247">
        <v>2</v>
      </c>
      <c r="G166" s="247">
        <v>2</v>
      </c>
      <c r="H166" s="247">
        <v>2</v>
      </c>
      <c r="I166" s="259">
        <v>2</v>
      </c>
      <c r="J166" s="247">
        <v>2</v>
      </c>
      <c r="K166" s="247">
        <v>2</v>
      </c>
      <c r="L166" s="247">
        <v>2</v>
      </c>
      <c r="M166" s="247">
        <v>1</v>
      </c>
      <c r="N166" s="259">
        <v>1</v>
      </c>
      <c r="O166" s="247">
        <v>0</v>
      </c>
      <c r="P166" s="247">
        <v>0</v>
      </c>
      <c r="Q166" s="263">
        <v>0</v>
      </c>
      <c r="R166" s="319">
        <v>880.00000000000011</v>
      </c>
      <c r="S166" s="191" t="s">
        <v>98</v>
      </c>
    </row>
    <row r="167" spans="1:19" s="6" customFormat="1" ht="24.95" customHeight="1">
      <c r="A167" s="33"/>
      <c r="B167" s="227" t="s">
        <v>228</v>
      </c>
      <c r="C167" s="227" t="s">
        <v>16</v>
      </c>
      <c r="D167" s="259">
        <f t="shared" si="10"/>
        <v>18</v>
      </c>
      <c r="E167" s="259">
        <f t="shared" si="11"/>
        <v>10037.204100000006</v>
      </c>
      <c r="F167" s="247">
        <v>4</v>
      </c>
      <c r="G167" s="247">
        <v>0</v>
      </c>
      <c r="H167" s="247">
        <v>2</v>
      </c>
      <c r="I167" s="259">
        <v>2</v>
      </c>
      <c r="J167" s="247">
        <v>0</v>
      </c>
      <c r="K167" s="247">
        <v>4</v>
      </c>
      <c r="L167" s="247">
        <v>0</v>
      </c>
      <c r="M167" s="247">
        <v>2</v>
      </c>
      <c r="N167" s="247">
        <v>0</v>
      </c>
      <c r="O167" s="247">
        <v>2</v>
      </c>
      <c r="P167" s="247">
        <v>0</v>
      </c>
      <c r="Q167" s="263">
        <v>2</v>
      </c>
      <c r="R167" s="319">
        <v>557.6224500000003</v>
      </c>
      <c r="S167" s="191" t="s">
        <v>98</v>
      </c>
    </row>
    <row r="168" spans="1:19" s="6" customFormat="1" ht="24.95" customHeight="1">
      <c r="A168" s="33"/>
      <c r="B168" s="227" t="s">
        <v>229</v>
      </c>
      <c r="C168" s="227" t="s">
        <v>16</v>
      </c>
      <c r="D168" s="259">
        <f t="shared" si="10"/>
        <v>36</v>
      </c>
      <c r="E168" s="259">
        <f t="shared" si="11"/>
        <v>27470.242800000007</v>
      </c>
      <c r="F168" s="247">
        <v>3</v>
      </c>
      <c r="G168" s="247">
        <v>3</v>
      </c>
      <c r="H168" s="247">
        <v>3</v>
      </c>
      <c r="I168" s="247">
        <v>3</v>
      </c>
      <c r="J168" s="247">
        <v>3</v>
      </c>
      <c r="K168" s="247">
        <v>3</v>
      </c>
      <c r="L168" s="247">
        <v>3</v>
      </c>
      <c r="M168" s="247">
        <v>3</v>
      </c>
      <c r="N168" s="247">
        <v>3</v>
      </c>
      <c r="O168" s="247">
        <v>3</v>
      </c>
      <c r="P168" s="247">
        <v>3</v>
      </c>
      <c r="Q168" s="263">
        <v>3</v>
      </c>
      <c r="R168" s="319">
        <v>763.06230000000016</v>
      </c>
      <c r="S168" s="191" t="s">
        <v>98</v>
      </c>
    </row>
    <row r="169" spans="1:19" s="6" customFormat="1" ht="24.95" customHeight="1">
      <c r="A169" s="33"/>
      <c r="B169" s="242" t="s">
        <v>230</v>
      </c>
      <c r="C169" s="227" t="s">
        <v>16</v>
      </c>
      <c r="D169" s="259">
        <f t="shared" si="10"/>
        <v>6</v>
      </c>
      <c r="E169" s="259">
        <f t="shared" si="11"/>
        <v>7263.7661250000019</v>
      </c>
      <c r="F169" s="247">
        <v>1</v>
      </c>
      <c r="G169" s="247">
        <v>0</v>
      </c>
      <c r="H169" s="247">
        <v>1</v>
      </c>
      <c r="I169" s="259">
        <v>1</v>
      </c>
      <c r="J169" s="247">
        <v>0</v>
      </c>
      <c r="K169" s="247">
        <v>1</v>
      </c>
      <c r="L169" s="247">
        <v>0</v>
      </c>
      <c r="M169" s="247">
        <v>1</v>
      </c>
      <c r="N169" s="259">
        <v>0</v>
      </c>
      <c r="O169" s="247">
        <v>0</v>
      </c>
      <c r="P169" s="247">
        <v>1</v>
      </c>
      <c r="Q169" s="263">
        <v>0</v>
      </c>
      <c r="R169" s="319">
        <v>1210.6276875000003</v>
      </c>
      <c r="S169" s="191" t="s">
        <v>98</v>
      </c>
    </row>
    <row r="170" spans="1:19" s="6" customFormat="1" ht="24.95" customHeight="1">
      <c r="A170" s="33"/>
      <c r="B170" s="242" t="s">
        <v>231</v>
      </c>
      <c r="C170" s="227" t="s">
        <v>16</v>
      </c>
      <c r="D170" s="259">
        <f t="shared" si="10"/>
        <v>11</v>
      </c>
      <c r="E170" s="259">
        <f t="shared" si="11"/>
        <v>8474.3938125000022</v>
      </c>
      <c r="F170" s="247">
        <v>3</v>
      </c>
      <c r="G170" s="247">
        <v>0</v>
      </c>
      <c r="H170" s="247">
        <v>0</v>
      </c>
      <c r="I170" s="259">
        <v>1</v>
      </c>
      <c r="J170" s="247">
        <v>2</v>
      </c>
      <c r="K170" s="247">
        <v>3</v>
      </c>
      <c r="L170" s="247">
        <v>0</v>
      </c>
      <c r="M170" s="247">
        <v>0</v>
      </c>
      <c r="N170" s="247">
        <v>0</v>
      </c>
      <c r="O170" s="259">
        <v>2</v>
      </c>
      <c r="P170" s="247">
        <v>0</v>
      </c>
      <c r="Q170" s="263">
        <v>0</v>
      </c>
      <c r="R170" s="319">
        <v>770.3994375000002</v>
      </c>
      <c r="S170" s="191" t="s">
        <v>98</v>
      </c>
    </row>
    <row r="171" spans="1:19" s="6" customFormat="1" ht="24.95" customHeight="1">
      <c r="A171" s="33"/>
      <c r="B171" s="242" t="s">
        <v>232</v>
      </c>
      <c r="C171" s="227" t="s">
        <v>16</v>
      </c>
      <c r="D171" s="259">
        <f t="shared" si="10"/>
        <v>12</v>
      </c>
      <c r="E171" s="259">
        <f>D171*R171</f>
        <v>16464.536550000004</v>
      </c>
      <c r="F171" s="247">
        <v>3</v>
      </c>
      <c r="G171" s="247">
        <v>0</v>
      </c>
      <c r="H171" s="247">
        <v>0</v>
      </c>
      <c r="I171" s="259">
        <v>3</v>
      </c>
      <c r="J171" s="247">
        <v>2</v>
      </c>
      <c r="K171" s="247">
        <v>0</v>
      </c>
      <c r="L171" s="247">
        <v>0</v>
      </c>
      <c r="M171" s="247">
        <v>1</v>
      </c>
      <c r="N171" s="247">
        <v>0</v>
      </c>
      <c r="O171" s="247">
        <v>1</v>
      </c>
      <c r="P171" s="247">
        <v>1</v>
      </c>
      <c r="Q171" s="263">
        <v>1</v>
      </c>
      <c r="R171" s="319">
        <v>1372.0447125000003</v>
      </c>
      <c r="S171" s="191" t="s">
        <v>98</v>
      </c>
    </row>
    <row r="172" spans="1:19" s="6" customFormat="1" ht="24.95" customHeight="1">
      <c r="A172" s="33"/>
      <c r="B172" s="242" t="s">
        <v>233</v>
      </c>
      <c r="C172" s="227" t="s">
        <v>16</v>
      </c>
      <c r="D172" s="259">
        <f t="shared" si="10"/>
        <v>10</v>
      </c>
      <c r="E172" s="259">
        <f t="shared" si="11"/>
        <v>12546.505125000005</v>
      </c>
      <c r="F172" s="247">
        <v>2</v>
      </c>
      <c r="G172" s="247">
        <v>0</v>
      </c>
      <c r="H172" s="247">
        <v>0</v>
      </c>
      <c r="I172" s="259">
        <v>2</v>
      </c>
      <c r="J172" s="247">
        <v>1</v>
      </c>
      <c r="K172" s="247">
        <v>2</v>
      </c>
      <c r="L172" s="247">
        <v>1</v>
      </c>
      <c r="M172" s="247">
        <v>1</v>
      </c>
      <c r="N172" s="247">
        <v>0</v>
      </c>
      <c r="O172" s="247">
        <v>0</v>
      </c>
      <c r="P172" s="247">
        <v>0</v>
      </c>
      <c r="Q172" s="263">
        <v>1</v>
      </c>
      <c r="R172" s="319">
        <v>1254.6505125000006</v>
      </c>
      <c r="S172" s="191" t="s">
        <v>98</v>
      </c>
    </row>
    <row r="173" spans="1:19" s="6" customFormat="1" ht="24.95" customHeight="1">
      <c r="A173" s="33"/>
      <c r="B173" s="227" t="s">
        <v>234</v>
      </c>
      <c r="C173" s="227" t="s">
        <v>16</v>
      </c>
      <c r="D173" s="259">
        <f t="shared" si="10"/>
        <v>8</v>
      </c>
      <c r="E173" s="259">
        <f t="shared" si="11"/>
        <v>9978.5070000000014</v>
      </c>
      <c r="F173" s="247">
        <v>2</v>
      </c>
      <c r="G173" s="247">
        <v>1</v>
      </c>
      <c r="H173" s="247">
        <v>1</v>
      </c>
      <c r="I173" s="259">
        <v>0</v>
      </c>
      <c r="J173" s="247">
        <v>2</v>
      </c>
      <c r="K173" s="247">
        <v>0</v>
      </c>
      <c r="L173" s="247">
        <v>0</v>
      </c>
      <c r="M173" s="259">
        <v>2</v>
      </c>
      <c r="N173" s="247">
        <v>0</v>
      </c>
      <c r="O173" s="247">
        <v>0</v>
      </c>
      <c r="P173" s="247">
        <v>0</v>
      </c>
      <c r="Q173" s="323">
        <v>0</v>
      </c>
      <c r="R173" s="319">
        <v>1247.3133750000002</v>
      </c>
      <c r="S173" s="191" t="s">
        <v>98</v>
      </c>
    </row>
    <row r="174" spans="1:19" s="6" customFormat="1" ht="24.95" customHeight="1">
      <c r="A174" s="33"/>
      <c r="C174" s="226"/>
      <c r="D174" s="48"/>
      <c r="E174" s="48"/>
      <c r="G174" s="55"/>
      <c r="H174" s="55"/>
      <c r="I174" s="56"/>
      <c r="J174" s="55"/>
      <c r="K174" s="55"/>
      <c r="L174" s="55"/>
      <c r="M174" s="56"/>
      <c r="N174" s="55"/>
      <c r="O174" s="55"/>
      <c r="P174" s="55"/>
      <c r="Q174" s="56"/>
      <c r="R174" s="191"/>
      <c r="S174" s="144" t="s">
        <v>98</v>
      </c>
    </row>
    <row r="175" spans="1:19" s="6" customFormat="1" ht="24.95" customHeight="1">
      <c r="A175" s="33"/>
      <c r="C175" s="226"/>
      <c r="D175" s="48"/>
      <c r="E175" s="48"/>
      <c r="G175" s="55"/>
      <c r="H175" s="55"/>
      <c r="I175" s="56"/>
      <c r="J175" s="55"/>
      <c r="K175" s="55"/>
      <c r="L175" s="55"/>
      <c r="M175" s="56"/>
      <c r="N175" s="55"/>
      <c r="O175" s="55"/>
      <c r="P175" s="55"/>
      <c r="Q175" s="56"/>
      <c r="R175" s="191"/>
      <c r="S175" s="144" t="s">
        <v>98</v>
      </c>
    </row>
    <row r="176" spans="1:19" s="6" customFormat="1" ht="24.95" customHeight="1">
      <c r="A176" s="33"/>
      <c r="B176" s="230" t="s">
        <v>464</v>
      </c>
      <c r="C176" s="170"/>
      <c r="D176" s="165">
        <f>SUM(D177:D186)</f>
        <v>43520</v>
      </c>
      <c r="E176" s="287">
        <f>SUM(E177:E186)</f>
        <v>105875.15500000001</v>
      </c>
      <c r="F176" s="331" t="s">
        <v>98</v>
      </c>
      <c r="G176" s="140"/>
      <c r="H176" s="140"/>
      <c r="I176" s="140"/>
      <c r="J176" s="140"/>
      <c r="K176" s="140"/>
      <c r="L176" s="140"/>
      <c r="M176" s="140"/>
      <c r="N176" s="140"/>
      <c r="O176" s="140"/>
      <c r="P176" s="55"/>
      <c r="Q176" s="55"/>
      <c r="R176" s="54"/>
      <c r="S176" s="43" t="s">
        <v>98</v>
      </c>
    </row>
    <row r="177" spans="1:1416" s="6" customFormat="1" ht="24.95" customHeight="1">
      <c r="A177" s="33"/>
      <c r="B177" s="146" t="s">
        <v>235</v>
      </c>
      <c r="C177" s="57" t="s">
        <v>236</v>
      </c>
      <c r="D177" s="42">
        <f>SUM(F177:Q177)</f>
        <v>19</v>
      </c>
      <c r="E177" s="42">
        <f>D177*R177</f>
        <v>1254</v>
      </c>
      <c r="F177" s="168">
        <v>19</v>
      </c>
      <c r="G177" s="45">
        <v>0</v>
      </c>
      <c r="H177" s="45">
        <v>0</v>
      </c>
      <c r="I177" s="45">
        <v>0</v>
      </c>
      <c r="J177" s="45">
        <v>0</v>
      </c>
      <c r="K177" s="45">
        <v>0</v>
      </c>
      <c r="L177" s="45">
        <v>0</v>
      </c>
      <c r="M177" s="45">
        <v>0</v>
      </c>
      <c r="N177" s="45">
        <v>0</v>
      </c>
      <c r="O177" s="45">
        <v>0</v>
      </c>
      <c r="P177" s="45">
        <v>0</v>
      </c>
      <c r="Q177" s="183">
        <v>0</v>
      </c>
      <c r="R177" s="145">
        <v>66</v>
      </c>
      <c r="S177" s="144" t="s">
        <v>98</v>
      </c>
    </row>
    <row r="178" spans="1:1416" s="6" customFormat="1" ht="24.95" customHeight="1">
      <c r="A178" s="33"/>
      <c r="B178" s="146" t="s">
        <v>418</v>
      </c>
      <c r="C178" s="57" t="s">
        <v>236</v>
      </c>
      <c r="D178" s="42">
        <f>SUM(F178:Q178)</f>
        <v>14</v>
      </c>
      <c r="E178" s="42">
        <f>D178*R178</f>
        <v>5082.0000000000009</v>
      </c>
      <c r="F178" s="45">
        <v>1</v>
      </c>
      <c r="G178" s="45">
        <v>0</v>
      </c>
      <c r="H178" s="45">
        <v>0</v>
      </c>
      <c r="I178" s="45">
        <v>0</v>
      </c>
      <c r="J178" s="45">
        <v>12</v>
      </c>
      <c r="K178" s="45">
        <v>1</v>
      </c>
      <c r="L178" s="45">
        <v>0</v>
      </c>
      <c r="M178" s="45">
        <v>0</v>
      </c>
      <c r="N178" s="45">
        <v>0</v>
      </c>
      <c r="O178" s="45">
        <v>0</v>
      </c>
      <c r="P178" s="45">
        <v>0</v>
      </c>
      <c r="Q178" s="183">
        <v>0</v>
      </c>
      <c r="R178" s="145">
        <v>363.00000000000006</v>
      </c>
      <c r="S178" s="144" t="s">
        <v>98</v>
      </c>
    </row>
    <row r="179" spans="1:1416" s="6" customFormat="1" ht="24.95" customHeight="1">
      <c r="A179" s="33"/>
      <c r="B179" s="146" t="s">
        <v>237</v>
      </c>
      <c r="C179" s="57" t="s">
        <v>236</v>
      </c>
      <c r="D179" s="42">
        <f t="shared" ref="D179:D186" si="12">SUM(F179:Q179)</f>
        <v>156</v>
      </c>
      <c r="E179" s="42">
        <f t="shared" ref="E179:E186" si="13">D179*R179</f>
        <v>19819.800000000003</v>
      </c>
      <c r="F179" s="45">
        <v>13</v>
      </c>
      <c r="G179" s="45">
        <v>13</v>
      </c>
      <c r="H179" s="45">
        <v>13</v>
      </c>
      <c r="I179" s="45">
        <v>13</v>
      </c>
      <c r="J179" s="45">
        <v>13</v>
      </c>
      <c r="K179" s="45">
        <v>13</v>
      </c>
      <c r="L179" s="45">
        <v>13</v>
      </c>
      <c r="M179" s="45">
        <v>13</v>
      </c>
      <c r="N179" s="45">
        <v>13</v>
      </c>
      <c r="O179" s="45">
        <v>13</v>
      </c>
      <c r="P179" s="45">
        <v>13</v>
      </c>
      <c r="Q179" s="45">
        <v>13</v>
      </c>
      <c r="R179" s="145">
        <v>127.05000000000003</v>
      </c>
      <c r="S179" s="144" t="s">
        <v>98</v>
      </c>
    </row>
    <row r="180" spans="1:1416" s="6" customFormat="1" ht="24.95" customHeight="1">
      <c r="A180" s="33"/>
      <c r="B180" s="146" t="s">
        <v>238</v>
      </c>
      <c r="C180" s="57" t="s">
        <v>236</v>
      </c>
      <c r="D180" s="42">
        <f t="shared" si="12"/>
        <v>156</v>
      </c>
      <c r="E180" s="42">
        <f t="shared" si="13"/>
        <v>19819.800000000003</v>
      </c>
      <c r="F180" s="45">
        <v>13</v>
      </c>
      <c r="G180" s="45">
        <v>13</v>
      </c>
      <c r="H180" s="45">
        <v>13</v>
      </c>
      <c r="I180" s="45">
        <v>13</v>
      </c>
      <c r="J180" s="45">
        <v>13</v>
      </c>
      <c r="K180" s="45">
        <v>13</v>
      </c>
      <c r="L180" s="45">
        <v>13</v>
      </c>
      <c r="M180" s="45">
        <v>13</v>
      </c>
      <c r="N180" s="45">
        <v>13</v>
      </c>
      <c r="O180" s="45">
        <v>13</v>
      </c>
      <c r="P180" s="45">
        <v>13</v>
      </c>
      <c r="Q180" s="45">
        <v>13</v>
      </c>
      <c r="R180" s="145">
        <v>127.05000000000003</v>
      </c>
      <c r="S180" s="144" t="s">
        <v>98</v>
      </c>
    </row>
    <row r="181" spans="1:1416" s="6" customFormat="1" ht="24.95" customHeight="1">
      <c r="A181" s="33"/>
      <c r="B181" s="146" t="s">
        <v>239</v>
      </c>
      <c r="C181" s="57" t="s">
        <v>236</v>
      </c>
      <c r="D181" s="42">
        <f t="shared" si="12"/>
        <v>95</v>
      </c>
      <c r="E181" s="42">
        <f t="shared" si="13"/>
        <v>12069.750000000002</v>
      </c>
      <c r="F181" s="45">
        <v>15</v>
      </c>
      <c r="G181" s="45">
        <v>0</v>
      </c>
      <c r="H181" s="45">
        <v>0</v>
      </c>
      <c r="I181" s="46">
        <v>15</v>
      </c>
      <c r="J181" s="45">
        <v>10</v>
      </c>
      <c r="K181" s="45">
        <v>10</v>
      </c>
      <c r="L181" s="45">
        <v>15</v>
      </c>
      <c r="M181" s="45">
        <v>0</v>
      </c>
      <c r="N181" s="46">
        <v>15</v>
      </c>
      <c r="O181" s="45">
        <v>0</v>
      </c>
      <c r="P181" s="45">
        <v>15</v>
      </c>
      <c r="Q181" s="183">
        <v>0</v>
      </c>
      <c r="R181" s="145">
        <v>127.05000000000003</v>
      </c>
      <c r="S181" s="144" t="s">
        <v>98</v>
      </c>
    </row>
    <row r="182" spans="1:1416" s="6" customFormat="1" ht="24.95" customHeight="1">
      <c r="A182" s="33"/>
      <c r="B182" s="146" t="s">
        <v>241</v>
      </c>
      <c r="C182" s="57" t="s">
        <v>236</v>
      </c>
      <c r="D182" s="42">
        <f t="shared" si="12"/>
        <v>40</v>
      </c>
      <c r="E182" s="42">
        <f t="shared" si="13"/>
        <v>1753.2900000000004</v>
      </c>
      <c r="F182" s="45">
        <v>10</v>
      </c>
      <c r="G182" s="45">
        <v>0</v>
      </c>
      <c r="H182" s="45">
        <v>10</v>
      </c>
      <c r="I182" s="46">
        <v>0</v>
      </c>
      <c r="J182" s="45">
        <v>0</v>
      </c>
      <c r="K182" s="45">
        <v>10</v>
      </c>
      <c r="L182" s="45">
        <v>0</v>
      </c>
      <c r="M182" s="45">
        <v>0</v>
      </c>
      <c r="N182" s="46">
        <v>0</v>
      </c>
      <c r="O182" s="45">
        <v>0</v>
      </c>
      <c r="P182" s="45">
        <v>10</v>
      </c>
      <c r="Q182" s="183">
        <v>0</v>
      </c>
      <c r="R182" s="145">
        <v>43.832250000000009</v>
      </c>
      <c r="S182" s="144" t="s">
        <v>98</v>
      </c>
    </row>
    <row r="183" spans="1:1416" s="6" customFormat="1" ht="24.95" customHeight="1">
      <c r="A183" s="33"/>
      <c r="B183" s="146" t="s">
        <v>242</v>
      </c>
      <c r="C183" s="57" t="s">
        <v>236</v>
      </c>
      <c r="D183" s="42">
        <f t="shared" si="12"/>
        <v>40</v>
      </c>
      <c r="E183" s="42">
        <f t="shared" si="13"/>
        <v>1753.2900000000004</v>
      </c>
      <c r="F183" s="45">
        <v>10</v>
      </c>
      <c r="G183" s="45">
        <v>0</v>
      </c>
      <c r="H183" s="45">
        <v>10</v>
      </c>
      <c r="I183" s="46">
        <v>0</v>
      </c>
      <c r="J183" s="45">
        <v>0</v>
      </c>
      <c r="K183" s="45">
        <v>10</v>
      </c>
      <c r="L183" s="45">
        <v>0</v>
      </c>
      <c r="M183" s="45">
        <v>0</v>
      </c>
      <c r="N183" s="46">
        <v>0</v>
      </c>
      <c r="O183" s="45">
        <v>0</v>
      </c>
      <c r="P183" s="45">
        <v>10</v>
      </c>
      <c r="Q183" s="183">
        <v>0</v>
      </c>
      <c r="R183" s="145">
        <v>43.832250000000009</v>
      </c>
      <c r="S183" s="144" t="s">
        <v>98</v>
      </c>
    </row>
    <row r="184" spans="1:1416" s="6" customFormat="1" ht="24.95" customHeight="1">
      <c r="A184" s="33"/>
      <c r="B184" s="146" t="s">
        <v>243</v>
      </c>
      <c r="C184" s="57" t="s">
        <v>240</v>
      </c>
      <c r="D184" s="42">
        <f t="shared" si="12"/>
        <v>14000</v>
      </c>
      <c r="E184" s="42">
        <f t="shared" si="13"/>
        <v>16940.000000000004</v>
      </c>
      <c r="F184" s="45">
        <v>14000</v>
      </c>
      <c r="G184" s="45">
        <v>0</v>
      </c>
      <c r="H184" s="45">
        <v>0</v>
      </c>
      <c r="I184" s="45">
        <v>0</v>
      </c>
      <c r="J184" s="45">
        <v>0</v>
      </c>
      <c r="K184" s="45">
        <v>0</v>
      </c>
      <c r="L184" s="45">
        <v>0</v>
      </c>
      <c r="M184" s="45">
        <v>0</v>
      </c>
      <c r="N184" s="45">
        <v>0</v>
      </c>
      <c r="O184" s="45">
        <v>0</v>
      </c>
      <c r="P184" s="45">
        <v>0</v>
      </c>
      <c r="Q184" s="183">
        <v>0</v>
      </c>
      <c r="R184" s="145">
        <v>1.2100000000000002</v>
      </c>
      <c r="S184" s="144" t="s">
        <v>98</v>
      </c>
    </row>
    <row r="185" spans="1:1416" s="6" customFormat="1" ht="24.95" customHeight="1">
      <c r="A185" s="33"/>
      <c r="B185" s="146" t="s">
        <v>244</v>
      </c>
      <c r="C185" s="57" t="s">
        <v>245</v>
      </c>
      <c r="D185" s="42">
        <f t="shared" si="12"/>
        <v>28000</v>
      </c>
      <c r="E185" s="42">
        <v>23000</v>
      </c>
      <c r="F185" s="45">
        <v>28000</v>
      </c>
      <c r="G185" s="45">
        <v>0</v>
      </c>
      <c r="H185" s="45">
        <v>0</v>
      </c>
      <c r="I185" s="45">
        <v>0</v>
      </c>
      <c r="J185" s="45">
        <v>0</v>
      </c>
      <c r="K185" s="45">
        <v>0</v>
      </c>
      <c r="L185" s="45">
        <v>0</v>
      </c>
      <c r="M185" s="45">
        <v>0</v>
      </c>
      <c r="N185" s="45">
        <v>0</v>
      </c>
      <c r="O185" s="45">
        <v>0</v>
      </c>
      <c r="P185" s="45">
        <v>0</v>
      </c>
      <c r="Q185" s="183">
        <v>0</v>
      </c>
      <c r="R185" s="145">
        <v>1.5881250000000002</v>
      </c>
      <c r="S185" s="144" t="s">
        <v>98</v>
      </c>
    </row>
    <row r="186" spans="1:1416" s="6" customFormat="1" ht="24.95" customHeight="1">
      <c r="A186" s="33"/>
      <c r="B186" s="146" t="s">
        <v>246</v>
      </c>
      <c r="C186" s="57" t="s">
        <v>16</v>
      </c>
      <c r="D186" s="42">
        <f t="shared" si="12"/>
        <v>1000</v>
      </c>
      <c r="E186" s="42">
        <f t="shared" si="13"/>
        <v>4383.2250000000013</v>
      </c>
      <c r="F186" s="45">
        <v>1000</v>
      </c>
      <c r="G186" s="45">
        <v>0</v>
      </c>
      <c r="H186" s="45">
        <v>0</v>
      </c>
      <c r="I186" s="45">
        <v>0</v>
      </c>
      <c r="J186" s="45">
        <v>0</v>
      </c>
      <c r="K186" s="45">
        <v>0</v>
      </c>
      <c r="L186" s="45">
        <v>0</v>
      </c>
      <c r="M186" s="45">
        <v>0</v>
      </c>
      <c r="N186" s="45">
        <v>0</v>
      </c>
      <c r="O186" s="45">
        <v>0</v>
      </c>
      <c r="P186" s="45">
        <v>0</v>
      </c>
      <c r="Q186" s="183">
        <v>0</v>
      </c>
      <c r="R186" s="145">
        <v>4.3832250000000013</v>
      </c>
      <c r="S186" s="144" t="s">
        <v>98</v>
      </c>
    </row>
    <row r="187" spans="1:1416" s="6" customFormat="1" ht="24.95" customHeight="1">
      <c r="A187" s="33"/>
      <c r="B187" s="54"/>
      <c r="C187" s="47"/>
      <c r="D187" s="48"/>
      <c r="E187" s="48"/>
      <c r="F187" s="55"/>
      <c r="G187" s="55"/>
      <c r="H187" s="55"/>
      <c r="I187" s="56"/>
      <c r="J187" s="55"/>
      <c r="K187" s="55"/>
      <c r="L187" s="55"/>
      <c r="M187" s="55"/>
      <c r="N187" s="56"/>
      <c r="O187" s="55"/>
      <c r="P187" s="55"/>
      <c r="Q187" s="55"/>
      <c r="R187" s="54"/>
      <c r="S187" s="43" t="s">
        <v>98</v>
      </c>
    </row>
    <row r="188" spans="1:1416" s="6" customFormat="1" ht="24.95" customHeight="1">
      <c r="A188" s="33"/>
      <c r="B188" s="54"/>
      <c r="C188" s="47"/>
      <c r="D188" s="48"/>
      <c r="E188" s="48"/>
      <c r="F188" s="55"/>
      <c r="G188" s="55"/>
      <c r="H188" s="55"/>
      <c r="I188" s="56"/>
      <c r="J188" s="55"/>
      <c r="K188" s="55"/>
      <c r="L188" s="55"/>
      <c r="M188" s="55"/>
      <c r="N188" s="56"/>
      <c r="O188" s="55"/>
      <c r="P188" s="55"/>
      <c r="Q188" s="55"/>
      <c r="R188" s="54"/>
      <c r="S188" s="43" t="s">
        <v>98</v>
      </c>
    </row>
    <row r="189" spans="1:1416" s="62" customFormat="1" ht="24.95" customHeight="1">
      <c r="A189" s="58">
        <v>1</v>
      </c>
      <c r="B189" s="229" t="s">
        <v>97</v>
      </c>
      <c r="C189" s="173"/>
      <c r="D189" s="174">
        <f>SUM(D190:D223)</f>
        <v>4359</v>
      </c>
      <c r="E189" s="326">
        <f>SUM(E190:E223)</f>
        <v>220591.59834825003</v>
      </c>
      <c r="F189" s="331" t="s">
        <v>98</v>
      </c>
      <c r="G189" s="59"/>
      <c r="H189" s="59"/>
      <c r="I189" s="60"/>
      <c r="J189" s="60"/>
      <c r="K189" s="60"/>
      <c r="L189" s="60"/>
      <c r="M189" s="60"/>
      <c r="N189" s="60"/>
      <c r="O189" s="60"/>
      <c r="P189" s="60"/>
      <c r="Q189" s="60"/>
      <c r="R189" s="190"/>
      <c r="S189" s="61" t="s">
        <v>98</v>
      </c>
    </row>
    <row r="190" spans="1:1416" ht="24.95" customHeight="1">
      <c r="A190" s="52" t="s">
        <v>248</v>
      </c>
      <c r="B190" s="41" t="s">
        <v>249</v>
      </c>
      <c r="C190" s="63" t="s">
        <v>16</v>
      </c>
      <c r="D190" s="42">
        <f t="shared" ref="D190" si="14">SUM(F190:Q190)</f>
        <v>2</v>
      </c>
      <c r="E190" s="42">
        <f t="shared" ref="E190" si="15">D190*R190</f>
        <v>111.37774725000003</v>
      </c>
      <c r="F190" s="64">
        <v>1</v>
      </c>
      <c r="G190" s="64">
        <v>0</v>
      </c>
      <c r="H190" s="64">
        <v>0</v>
      </c>
      <c r="I190" s="64">
        <v>0</v>
      </c>
      <c r="J190" s="64">
        <v>0</v>
      </c>
      <c r="K190" s="64">
        <v>0</v>
      </c>
      <c r="L190" s="64">
        <v>1</v>
      </c>
      <c r="M190" s="64">
        <v>0</v>
      </c>
      <c r="N190" s="64">
        <v>0</v>
      </c>
      <c r="O190" s="64">
        <v>0</v>
      </c>
      <c r="P190" s="64">
        <v>0</v>
      </c>
      <c r="Q190" s="185">
        <v>0</v>
      </c>
      <c r="R190" s="145">
        <v>55.688873625000014</v>
      </c>
      <c r="S190" s="144" t="s">
        <v>98</v>
      </c>
    </row>
    <row r="191" spans="1:1416" s="65" customFormat="1" ht="24.95" customHeight="1">
      <c r="A191" s="33"/>
      <c r="B191" s="41" t="s">
        <v>71</v>
      </c>
      <c r="C191" s="63" t="s">
        <v>72</v>
      </c>
      <c r="D191" s="42">
        <f t="shared" ref="D191:D223" si="16">SUM(F191:Q191)</f>
        <v>204</v>
      </c>
      <c r="E191" s="42">
        <f t="shared" ref="E191:E219" si="17">D191*R191</f>
        <v>7211.4000000000005</v>
      </c>
      <c r="F191" s="64">
        <v>17</v>
      </c>
      <c r="G191" s="64">
        <v>17</v>
      </c>
      <c r="H191" s="64">
        <v>17</v>
      </c>
      <c r="I191" s="64">
        <v>17</v>
      </c>
      <c r="J191" s="64">
        <v>17</v>
      </c>
      <c r="K191" s="64">
        <v>17</v>
      </c>
      <c r="L191" s="64">
        <v>17</v>
      </c>
      <c r="M191" s="64">
        <v>17</v>
      </c>
      <c r="N191" s="64">
        <v>17</v>
      </c>
      <c r="O191" s="64">
        <v>17</v>
      </c>
      <c r="P191" s="64">
        <v>17</v>
      </c>
      <c r="Q191" s="64">
        <v>17</v>
      </c>
      <c r="R191" s="145">
        <v>35.35</v>
      </c>
      <c r="S191" s="144" t="s">
        <v>98</v>
      </c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  <c r="HW191" s="6"/>
      <c r="HX191" s="6"/>
      <c r="HY191" s="6"/>
      <c r="HZ191" s="6"/>
      <c r="IA191" s="6"/>
      <c r="IB191" s="6"/>
      <c r="IC191" s="6"/>
      <c r="ID191" s="6"/>
      <c r="IE191" s="6"/>
      <c r="IF191" s="6"/>
      <c r="IG191" s="6"/>
      <c r="IH191" s="6"/>
      <c r="II191" s="6"/>
      <c r="IJ191" s="6"/>
      <c r="IK191" s="6"/>
      <c r="IL191" s="6"/>
      <c r="IM191" s="6"/>
      <c r="IN191" s="6"/>
      <c r="IO191" s="6"/>
      <c r="IP191" s="6"/>
      <c r="IQ191" s="6"/>
      <c r="IR191" s="6"/>
      <c r="IS191" s="6"/>
      <c r="IT191" s="6"/>
      <c r="IU191" s="6"/>
      <c r="IV191" s="6"/>
      <c r="IW191" s="6"/>
      <c r="IX191" s="6"/>
      <c r="IY191" s="6"/>
      <c r="IZ191" s="6"/>
      <c r="JA191" s="6"/>
      <c r="JB191" s="6"/>
      <c r="JC191" s="6"/>
      <c r="JD191" s="6"/>
      <c r="JE191" s="6"/>
      <c r="JF191" s="6"/>
      <c r="JG191" s="6"/>
      <c r="JH191" s="6"/>
      <c r="JI191" s="6"/>
      <c r="JJ191" s="6"/>
      <c r="JK191" s="6"/>
      <c r="JL191" s="6"/>
      <c r="JM191" s="6"/>
      <c r="JN191" s="6"/>
      <c r="JO191" s="6"/>
      <c r="JP191" s="6"/>
      <c r="JQ191" s="6"/>
      <c r="JR191" s="6"/>
      <c r="JS191" s="6"/>
      <c r="JT191" s="6"/>
      <c r="JU191" s="6"/>
      <c r="JV191" s="6"/>
      <c r="JW191" s="6"/>
      <c r="JX191" s="6"/>
      <c r="JY191" s="6"/>
      <c r="JZ191" s="6"/>
      <c r="KA191" s="6"/>
      <c r="KB191" s="6"/>
      <c r="KC191" s="6"/>
      <c r="KD191" s="6"/>
      <c r="KE191" s="6"/>
      <c r="KF191" s="6"/>
      <c r="KG191" s="6"/>
      <c r="KH191" s="6"/>
      <c r="KI191" s="6"/>
      <c r="KJ191" s="6"/>
      <c r="KK191" s="6"/>
      <c r="KL191" s="6"/>
      <c r="KM191" s="6"/>
      <c r="KN191" s="6"/>
      <c r="KO191" s="6"/>
      <c r="KP191" s="6"/>
      <c r="KQ191" s="6"/>
      <c r="KR191" s="6"/>
      <c r="KS191" s="6"/>
      <c r="KT191" s="6"/>
      <c r="KU191" s="6"/>
      <c r="KV191" s="6"/>
      <c r="KW191" s="6"/>
      <c r="KX191" s="6"/>
      <c r="KY191" s="6"/>
      <c r="KZ191" s="6"/>
      <c r="LA191" s="6"/>
      <c r="LB191" s="6"/>
      <c r="LC191" s="6"/>
      <c r="LD191" s="6"/>
      <c r="LE191" s="6"/>
      <c r="LF191" s="6"/>
      <c r="LG191" s="6"/>
      <c r="LH191" s="6"/>
      <c r="LI191" s="6"/>
      <c r="LJ191" s="6"/>
      <c r="LK191" s="6"/>
      <c r="LL191" s="6"/>
      <c r="LM191" s="6"/>
      <c r="LN191" s="6"/>
      <c r="LO191" s="6"/>
      <c r="LP191" s="6"/>
      <c r="LQ191" s="6"/>
      <c r="LR191" s="6"/>
      <c r="LS191" s="6"/>
      <c r="LT191" s="6"/>
      <c r="LU191" s="6"/>
      <c r="LV191" s="6"/>
      <c r="LW191" s="6"/>
      <c r="LX191" s="6"/>
      <c r="LY191" s="6"/>
      <c r="LZ191" s="6"/>
      <c r="MA191" s="6"/>
      <c r="MB191" s="6"/>
      <c r="MC191" s="6"/>
      <c r="MD191" s="6"/>
      <c r="ME191" s="6"/>
      <c r="MF191" s="6"/>
      <c r="MG191" s="6"/>
      <c r="MH191" s="6"/>
      <c r="MI191" s="6"/>
      <c r="MJ191" s="6"/>
      <c r="MK191" s="6"/>
      <c r="ML191" s="6"/>
      <c r="MM191" s="6"/>
      <c r="MN191" s="6"/>
      <c r="MO191" s="6"/>
      <c r="MP191" s="6"/>
      <c r="MQ191" s="6"/>
      <c r="MR191" s="6"/>
      <c r="MS191" s="6"/>
      <c r="MT191" s="6"/>
      <c r="MU191" s="6"/>
      <c r="MV191" s="6"/>
      <c r="MW191" s="6"/>
      <c r="MX191" s="6"/>
      <c r="MY191" s="6"/>
      <c r="MZ191" s="6"/>
      <c r="NA191" s="6"/>
      <c r="NB191" s="6"/>
      <c r="NC191" s="6"/>
      <c r="ND191" s="6"/>
      <c r="NE191" s="6"/>
      <c r="NF191" s="6"/>
      <c r="NG191" s="6"/>
      <c r="NH191" s="6"/>
      <c r="NI191" s="6"/>
      <c r="NJ191" s="6"/>
      <c r="NK191" s="6"/>
      <c r="NL191" s="6"/>
      <c r="NM191" s="6"/>
      <c r="NN191" s="6"/>
      <c r="NO191" s="6"/>
      <c r="NP191" s="6"/>
      <c r="NQ191" s="6"/>
      <c r="NR191" s="6"/>
      <c r="NS191" s="6"/>
      <c r="NT191" s="6"/>
      <c r="NU191" s="6"/>
      <c r="NV191" s="6"/>
      <c r="NW191" s="6"/>
      <c r="NX191" s="6"/>
      <c r="NY191" s="6"/>
      <c r="NZ191" s="6"/>
      <c r="OA191" s="6"/>
      <c r="OB191" s="6"/>
      <c r="OC191" s="6"/>
      <c r="OD191" s="6"/>
      <c r="OE191" s="6"/>
      <c r="OF191" s="6"/>
      <c r="OG191" s="6"/>
      <c r="OH191" s="6"/>
      <c r="OI191" s="6"/>
      <c r="OJ191" s="6"/>
      <c r="OK191" s="6"/>
      <c r="OL191" s="6"/>
      <c r="OM191" s="6"/>
      <c r="ON191" s="6"/>
      <c r="OO191" s="6"/>
      <c r="OP191" s="6"/>
      <c r="OQ191" s="6"/>
      <c r="OR191" s="6"/>
      <c r="OS191" s="6"/>
      <c r="OT191" s="6"/>
      <c r="OU191" s="6"/>
      <c r="OV191" s="6"/>
      <c r="OW191" s="6"/>
      <c r="OX191" s="6"/>
      <c r="OY191" s="6"/>
      <c r="OZ191" s="6"/>
      <c r="PA191" s="6"/>
      <c r="PB191" s="6"/>
      <c r="PC191" s="6"/>
      <c r="PD191" s="6"/>
      <c r="PE191" s="6"/>
      <c r="PF191" s="6"/>
      <c r="PG191" s="6"/>
      <c r="PH191" s="6"/>
      <c r="PI191" s="6"/>
      <c r="PJ191" s="6"/>
      <c r="PK191" s="6"/>
      <c r="PL191" s="6"/>
      <c r="PM191" s="6"/>
      <c r="PN191" s="6"/>
      <c r="PO191" s="6"/>
      <c r="PP191" s="6"/>
      <c r="PQ191" s="6"/>
      <c r="PR191" s="6"/>
      <c r="PS191" s="6"/>
      <c r="PT191" s="6"/>
      <c r="PU191" s="6"/>
      <c r="PV191" s="6"/>
      <c r="PW191" s="6"/>
      <c r="PX191" s="6"/>
      <c r="PY191" s="6"/>
      <c r="PZ191" s="6"/>
      <c r="QA191" s="6"/>
      <c r="QB191" s="6"/>
      <c r="QC191" s="6"/>
      <c r="QD191" s="6"/>
      <c r="QE191" s="6"/>
      <c r="QF191" s="6"/>
      <c r="QG191" s="6"/>
      <c r="QH191" s="6"/>
      <c r="QI191" s="6"/>
      <c r="QJ191" s="6"/>
      <c r="QK191" s="6"/>
      <c r="QL191" s="6"/>
      <c r="QM191" s="6"/>
      <c r="QN191" s="6"/>
      <c r="QO191" s="6"/>
      <c r="QP191" s="6"/>
      <c r="QQ191" s="6"/>
      <c r="QR191" s="6"/>
      <c r="QS191" s="6"/>
      <c r="QT191" s="6"/>
      <c r="QU191" s="6"/>
      <c r="QV191" s="6"/>
      <c r="QW191" s="6"/>
      <c r="QX191" s="6"/>
      <c r="QY191" s="6"/>
      <c r="QZ191" s="6"/>
      <c r="RA191" s="6"/>
      <c r="RB191" s="6"/>
      <c r="RC191" s="6"/>
      <c r="RD191" s="6"/>
      <c r="RE191" s="6"/>
      <c r="RF191" s="6"/>
      <c r="RG191" s="6"/>
      <c r="RH191" s="6"/>
      <c r="RI191" s="6"/>
      <c r="RJ191" s="6"/>
      <c r="RK191" s="6"/>
      <c r="RL191" s="6"/>
      <c r="RM191" s="6"/>
      <c r="RN191" s="6"/>
      <c r="RO191" s="6"/>
      <c r="RP191" s="6"/>
      <c r="RQ191" s="6"/>
      <c r="RR191" s="6"/>
      <c r="RS191" s="6"/>
      <c r="RT191" s="6"/>
      <c r="RU191" s="6"/>
      <c r="RV191" s="6"/>
      <c r="RW191" s="6"/>
      <c r="RX191" s="6"/>
      <c r="RY191" s="6"/>
      <c r="RZ191" s="6"/>
      <c r="SA191" s="6"/>
      <c r="SB191" s="6"/>
      <c r="SC191" s="6"/>
      <c r="SD191" s="6"/>
      <c r="SE191" s="6"/>
      <c r="SF191" s="6"/>
      <c r="SG191" s="6"/>
      <c r="SH191" s="6"/>
      <c r="SI191" s="6"/>
      <c r="SJ191" s="6"/>
      <c r="SK191" s="6"/>
      <c r="SL191" s="6"/>
      <c r="SM191" s="6"/>
      <c r="SN191" s="6"/>
      <c r="SO191" s="6"/>
      <c r="SP191" s="6"/>
      <c r="SQ191" s="6"/>
      <c r="SR191" s="6"/>
      <c r="SS191" s="6"/>
      <c r="ST191" s="6"/>
      <c r="SU191" s="6"/>
      <c r="SV191" s="6"/>
      <c r="SW191" s="6"/>
      <c r="SX191" s="6"/>
      <c r="SY191" s="6"/>
      <c r="SZ191" s="6"/>
      <c r="TA191" s="6"/>
      <c r="TB191" s="6"/>
      <c r="TC191" s="6"/>
      <c r="TD191" s="6"/>
      <c r="TE191" s="6"/>
      <c r="TF191" s="6"/>
      <c r="TG191" s="6"/>
      <c r="TH191" s="6"/>
      <c r="TI191" s="6"/>
      <c r="TJ191" s="6"/>
      <c r="TK191" s="6"/>
      <c r="TL191" s="6"/>
      <c r="TM191" s="6"/>
      <c r="TN191" s="6"/>
      <c r="TO191" s="6"/>
      <c r="TP191" s="6"/>
      <c r="TQ191" s="6"/>
      <c r="TR191" s="6"/>
      <c r="TS191" s="6"/>
      <c r="TT191" s="6"/>
      <c r="TU191" s="6"/>
      <c r="TV191" s="6"/>
      <c r="TW191" s="6"/>
      <c r="TX191" s="6"/>
      <c r="TY191" s="6"/>
      <c r="TZ191" s="6"/>
      <c r="UA191" s="6"/>
      <c r="UB191" s="6"/>
      <c r="UC191" s="6"/>
      <c r="UD191" s="6"/>
      <c r="UE191" s="6"/>
      <c r="UF191" s="6"/>
      <c r="UG191" s="6"/>
      <c r="UH191" s="6"/>
      <c r="UI191" s="6"/>
      <c r="UJ191" s="6"/>
      <c r="UK191" s="6"/>
      <c r="UL191" s="6"/>
      <c r="UM191" s="6"/>
      <c r="UN191" s="6"/>
      <c r="UO191" s="6"/>
      <c r="UP191" s="6"/>
      <c r="UQ191" s="6"/>
      <c r="UR191" s="6"/>
      <c r="US191" s="6"/>
      <c r="UT191" s="6"/>
      <c r="UU191" s="6"/>
      <c r="UV191" s="6"/>
      <c r="UW191" s="6"/>
      <c r="UX191" s="6"/>
      <c r="UY191" s="6"/>
      <c r="UZ191" s="6"/>
      <c r="VA191" s="6"/>
      <c r="VB191" s="6"/>
      <c r="VC191" s="6"/>
      <c r="VD191" s="6"/>
      <c r="VE191" s="6"/>
      <c r="VF191" s="6"/>
      <c r="VG191" s="6"/>
      <c r="VH191" s="6"/>
      <c r="VI191" s="6"/>
      <c r="VJ191" s="6"/>
      <c r="VK191" s="6"/>
      <c r="VL191" s="6"/>
      <c r="VM191" s="6"/>
      <c r="VN191" s="6"/>
      <c r="VO191" s="6"/>
      <c r="VP191" s="6"/>
      <c r="VQ191" s="6"/>
      <c r="VR191" s="6"/>
      <c r="VS191" s="6"/>
      <c r="VT191" s="6"/>
      <c r="VU191" s="6"/>
      <c r="VV191" s="6"/>
      <c r="VW191" s="6"/>
      <c r="VX191" s="6"/>
      <c r="VY191" s="6"/>
      <c r="VZ191" s="6"/>
      <c r="WA191" s="6"/>
      <c r="WB191" s="6"/>
      <c r="WC191" s="6"/>
      <c r="WD191" s="6"/>
      <c r="WE191" s="6"/>
      <c r="WF191" s="6"/>
      <c r="WG191" s="6"/>
      <c r="WH191" s="6"/>
      <c r="WI191" s="6"/>
      <c r="WJ191" s="6"/>
      <c r="WK191" s="6"/>
      <c r="WL191" s="6"/>
      <c r="WM191" s="6"/>
      <c r="WN191" s="6"/>
      <c r="WO191" s="6"/>
      <c r="WP191" s="6"/>
      <c r="WQ191" s="6"/>
      <c r="WR191" s="6"/>
      <c r="WS191" s="6"/>
      <c r="WT191" s="6"/>
      <c r="WU191" s="6"/>
      <c r="WV191" s="6"/>
      <c r="WW191" s="6"/>
      <c r="WX191" s="6"/>
      <c r="WY191" s="6"/>
      <c r="WZ191" s="6"/>
      <c r="XA191" s="6"/>
      <c r="XB191" s="6"/>
      <c r="XC191" s="6"/>
      <c r="XD191" s="6"/>
      <c r="XE191" s="6"/>
      <c r="XF191" s="6"/>
      <c r="XG191" s="6"/>
      <c r="XH191" s="6"/>
      <c r="XI191" s="6"/>
      <c r="XJ191" s="6"/>
      <c r="XK191" s="6"/>
      <c r="XL191" s="6"/>
      <c r="XM191" s="6"/>
      <c r="XN191" s="6"/>
      <c r="XO191" s="6"/>
      <c r="XP191" s="6"/>
      <c r="XQ191" s="6"/>
      <c r="XR191" s="6"/>
      <c r="XS191" s="6"/>
      <c r="XT191" s="6"/>
      <c r="XU191" s="6"/>
      <c r="XV191" s="6"/>
      <c r="XW191" s="6"/>
      <c r="XX191" s="6"/>
      <c r="XY191" s="6"/>
      <c r="XZ191" s="6"/>
      <c r="YA191" s="6"/>
      <c r="YB191" s="6"/>
      <c r="YC191" s="6"/>
      <c r="YD191" s="6"/>
      <c r="YE191" s="6"/>
      <c r="YF191" s="6"/>
      <c r="YG191" s="6"/>
      <c r="YH191" s="6"/>
      <c r="YI191" s="6"/>
      <c r="YJ191" s="6"/>
      <c r="YK191" s="6"/>
      <c r="YL191" s="6"/>
      <c r="YM191" s="6"/>
      <c r="YN191" s="6"/>
      <c r="YO191" s="6"/>
      <c r="YP191" s="6"/>
      <c r="YQ191" s="6"/>
      <c r="YR191" s="6"/>
      <c r="YS191" s="6"/>
      <c r="YT191" s="6"/>
      <c r="YU191" s="6"/>
      <c r="YV191" s="6"/>
      <c r="YW191" s="6"/>
      <c r="YX191" s="6"/>
      <c r="YY191" s="6"/>
      <c r="YZ191" s="6"/>
      <c r="ZA191" s="6"/>
      <c r="ZB191" s="6"/>
      <c r="ZC191" s="6"/>
      <c r="ZD191" s="6"/>
      <c r="ZE191" s="6"/>
      <c r="ZF191" s="6"/>
      <c r="ZG191" s="6"/>
      <c r="ZH191" s="6"/>
      <c r="ZI191" s="6"/>
      <c r="ZJ191" s="6"/>
      <c r="ZK191" s="6"/>
      <c r="ZL191" s="6"/>
      <c r="ZM191" s="6"/>
      <c r="ZN191" s="6"/>
      <c r="ZO191" s="6"/>
      <c r="ZP191" s="6"/>
      <c r="ZQ191" s="6"/>
      <c r="ZR191" s="6"/>
      <c r="ZS191" s="6"/>
      <c r="ZT191" s="6"/>
      <c r="ZU191" s="6"/>
      <c r="ZV191" s="6"/>
      <c r="ZW191" s="6"/>
      <c r="ZX191" s="6"/>
      <c r="ZY191" s="6"/>
      <c r="ZZ191" s="6"/>
      <c r="AAA191" s="6"/>
      <c r="AAB191" s="6"/>
      <c r="AAC191" s="6"/>
      <c r="AAD191" s="6"/>
      <c r="AAE191" s="6"/>
      <c r="AAF191" s="6"/>
      <c r="AAG191" s="6"/>
      <c r="AAH191" s="6"/>
      <c r="AAI191" s="6"/>
      <c r="AAJ191" s="6"/>
      <c r="AAK191" s="6"/>
      <c r="AAL191" s="6"/>
      <c r="AAM191" s="6"/>
      <c r="AAN191" s="6"/>
      <c r="AAO191" s="6"/>
      <c r="AAP191" s="6"/>
      <c r="AAQ191" s="6"/>
      <c r="AAR191" s="6"/>
      <c r="AAS191" s="6"/>
      <c r="AAT191" s="6"/>
      <c r="AAU191" s="6"/>
      <c r="AAV191" s="6"/>
      <c r="AAW191" s="6"/>
      <c r="AAX191" s="6"/>
      <c r="AAY191" s="6"/>
      <c r="AAZ191" s="6"/>
      <c r="ABA191" s="6"/>
      <c r="ABB191" s="6"/>
      <c r="ABC191" s="6"/>
      <c r="ABD191" s="6"/>
      <c r="ABE191" s="6"/>
      <c r="ABF191" s="6"/>
      <c r="ABG191" s="6"/>
      <c r="ABH191" s="6"/>
      <c r="ABI191" s="6"/>
      <c r="ABJ191" s="6"/>
      <c r="ABK191" s="6"/>
      <c r="ABL191" s="6"/>
      <c r="ABM191" s="6"/>
      <c r="ABN191" s="6"/>
      <c r="ABO191" s="6"/>
      <c r="ABP191" s="6"/>
      <c r="ABQ191" s="6"/>
      <c r="ABR191" s="6"/>
      <c r="ABS191" s="6"/>
      <c r="ABT191" s="6"/>
      <c r="ABU191" s="6"/>
      <c r="ABV191" s="6"/>
      <c r="ABW191" s="6"/>
      <c r="ABX191" s="6"/>
      <c r="ABY191" s="6"/>
      <c r="ABZ191" s="6"/>
      <c r="ACA191" s="6"/>
      <c r="ACB191" s="6"/>
      <c r="ACC191" s="6"/>
      <c r="ACD191" s="6"/>
      <c r="ACE191" s="6"/>
      <c r="ACF191" s="6"/>
      <c r="ACG191" s="6"/>
      <c r="ACH191" s="6"/>
      <c r="ACI191" s="6"/>
      <c r="ACJ191" s="6"/>
      <c r="ACK191" s="6"/>
      <c r="ACL191" s="6"/>
      <c r="ACM191" s="6"/>
      <c r="ACN191" s="6"/>
      <c r="ACO191" s="6"/>
      <c r="ACP191" s="6"/>
      <c r="ACQ191" s="6"/>
      <c r="ACR191" s="6"/>
      <c r="ACS191" s="6"/>
      <c r="ACT191" s="6"/>
      <c r="ACU191" s="6"/>
      <c r="ACV191" s="6"/>
      <c r="ACW191" s="6"/>
      <c r="ACX191" s="6"/>
      <c r="ACY191" s="6"/>
      <c r="ACZ191" s="6"/>
      <c r="ADA191" s="6"/>
      <c r="ADB191" s="6"/>
      <c r="ADC191" s="6"/>
      <c r="ADD191" s="6"/>
      <c r="ADE191" s="6"/>
      <c r="ADF191" s="6"/>
      <c r="ADG191" s="6"/>
      <c r="ADH191" s="6"/>
      <c r="ADI191" s="6"/>
      <c r="ADJ191" s="6"/>
      <c r="ADK191" s="6"/>
      <c r="ADL191" s="6"/>
      <c r="ADM191" s="6"/>
      <c r="ADN191" s="6"/>
      <c r="ADO191" s="6"/>
      <c r="ADP191" s="6"/>
      <c r="ADQ191" s="6"/>
      <c r="ADR191" s="6"/>
      <c r="ADS191" s="6"/>
      <c r="ADT191" s="6"/>
      <c r="ADU191" s="6"/>
      <c r="ADV191" s="6"/>
      <c r="ADW191" s="6"/>
      <c r="ADX191" s="6"/>
      <c r="ADY191" s="6"/>
      <c r="ADZ191" s="6"/>
      <c r="AEA191" s="6"/>
      <c r="AEB191" s="6"/>
      <c r="AEC191" s="6"/>
      <c r="AED191" s="6"/>
      <c r="AEE191" s="6"/>
      <c r="AEF191" s="6"/>
      <c r="AEG191" s="6"/>
      <c r="AEH191" s="6"/>
      <c r="AEI191" s="6"/>
      <c r="AEJ191" s="6"/>
      <c r="AEK191" s="6"/>
      <c r="AEL191" s="6"/>
      <c r="AEM191" s="6"/>
      <c r="AEN191" s="6"/>
      <c r="AEO191" s="6"/>
      <c r="AEP191" s="6"/>
      <c r="AEQ191" s="6"/>
      <c r="AER191" s="6"/>
      <c r="AES191" s="6"/>
      <c r="AET191" s="6"/>
      <c r="AEU191" s="6"/>
      <c r="AEV191" s="6"/>
      <c r="AEW191" s="6"/>
      <c r="AEX191" s="6"/>
      <c r="AEY191" s="6"/>
      <c r="AEZ191" s="6"/>
      <c r="AFA191" s="6"/>
      <c r="AFB191" s="6"/>
      <c r="AFC191" s="6"/>
      <c r="AFD191" s="6"/>
      <c r="AFE191" s="6"/>
      <c r="AFF191" s="6"/>
      <c r="AFG191" s="6"/>
      <c r="AFH191" s="6"/>
      <c r="AFI191" s="6"/>
      <c r="AFJ191" s="6"/>
      <c r="AFK191" s="6"/>
      <c r="AFL191" s="6"/>
      <c r="AFM191" s="6"/>
      <c r="AFN191" s="6"/>
      <c r="AFO191" s="6"/>
      <c r="AFP191" s="6"/>
      <c r="AFQ191" s="6"/>
      <c r="AFR191" s="6"/>
      <c r="AFS191" s="6"/>
      <c r="AFT191" s="6"/>
      <c r="AFU191" s="6"/>
      <c r="AFV191" s="6"/>
      <c r="AFW191" s="6"/>
      <c r="AFX191" s="6"/>
      <c r="AFY191" s="6"/>
      <c r="AFZ191" s="6"/>
      <c r="AGA191" s="6"/>
      <c r="AGB191" s="6"/>
      <c r="AGC191" s="6"/>
      <c r="AGD191" s="6"/>
      <c r="AGE191" s="6"/>
      <c r="AGF191" s="6"/>
      <c r="AGG191" s="6"/>
      <c r="AGH191" s="6"/>
      <c r="AGI191" s="6"/>
      <c r="AGJ191" s="6"/>
      <c r="AGK191" s="6"/>
      <c r="AGL191" s="6"/>
      <c r="AGM191" s="6"/>
      <c r="AGN191" s="6"/>
      <c r="AGO191" s="6"/>
      <c r="AGP191" s="6"/>
      <c r="AGQ191" s="6"/>
      <c r="AGR191" s="6"/>
      <c r="AGS191" s="6"/>
      <c r="AGT191" s="6"/>
      <c r="AGU191" s="6"/>
      <c r="AGV191" s="6"/>
      <c r="AGW191" s="6"/>
      <c r="AGX191" s="6"/>
      <c r="AGY191" s="6"/>
      <c r="AGZ191" s="6"/>
      <c r="AHA191" s="6"/>
      <c r="AHB191" s="6"/>
      <c r="AHC191" s="6"/>
      <c r="AHD191" s="6"/>
      <c r="AHE191" s="6"/>
      <c r="AHF191" s="6"/>
      <c r="AHG191" s="6"/>
      <c r="AHH191" s="6"/>
      <c r="AHI191" s="6"/>
      <c r="AHJ191" s="6"/>
      <c r="AHK191" s="6"/>
      <c r="AHL191" s="6"/>
      <c r="AHM191" s="6"/>
      <c r="AHN191" s="6"/>
      <c r="AHO191" s="6"/>
      <c r="AHP191" s="6"/>
      <c r="AHQ191" s="6"/>
      <c r="AHR191" s="6"/>
      <c r="AHS191" s="6"/>
      <c r="AHT191" s="6"/>
      <c r="AHU191" s="6"/>
      <c r="AHV191" s="6"/>
      <c r="AHW191" s="6"/>
      <c r="AHX191" s="6"/>
      <c r="AHY191" s="6"/>
      <c r="AHZ191" s="6"/>
      <c r="AIA191" s="6"/>
      <c r="AIB191" s="6"/>
      <c r="AIC191" s="6"/>
      <c r="AID191" s="6"/>
      <c r="AIE191" s="6"/>
      <c r="AIF191" s="6"/>
      <c r="AIG191" s="6"/>
      <c r="AIH191" s="6"/>
      <c r="AII191" s="6"/>
      <c r="AIJ191" s="6"/>
      <c r="AIK191" s="6"/>
      <c r="AIL191" s="6"/>
      <c r="AIM191" s="6"/>
      <c r="AIN191" s="6"/>
      <c r="AIO191" s="6"/>
      <c r="AIP191" s="6"/>
      <c r="AIQ191" s="6"/>
      <c r="AIR191" s="6"/>
      <c r="AIS191" s="6"/>
      <c r="AIT191" s="6"/>
      <c r="AIU191" s="6"/>
      <c r="AIV191" s="6"/>
      <c r="AIW191" s="6"/>
      <c r="AIX191" s="6"/>
      <c r="AIY191" s="6"/>
      <c r="AIZ191" s="6"/>
      <c r="AJA191" s="6"/>
      <c r="AJB191" s="6"/>
      <c r="AJC191" s="6"/>
      <c r="AJD191" s="6"/>
      <c r="AJE191" s="6"/>
      <c r="AJF191" s="6"/>
      <c r="AJG191" s="6"/>
      <c r="AJH191" s="6"/>
      <c r="AJI191" s="6"/>
      <c r="AJJ191" s="6"/>
      <c r="AJK191" s="6"/>
      <c r="AJL191" s="6"/>
      <c r="AJM191" s="6"/>
      <c r="AJN191" s="6"/>
      <c r="AJO191" s="6"/>
      <c r="AJP191" s="6"/>
      <c r="AJQ191" s="6"/>
      <c r="AJR191" s="6"/>
      <c r="AJS191" s="6"/>
      <c r="AJT191" s="6"/>
      <c r="AJU191" s="6"/>
      <c r="AJV191" s="6"/>
      <c r="AJW191" s="6"/>
      <c r="AJX191" s="6"/>
      <c r="AJY191" s="6"/>
      <c r="AJZ191" s="6"/>
      <c r="AKA191" s="6"/>
      <c r="AKB191" s="6"/>
      <c r="AKC191" s="6"/>
      <c r="AKD191" s="6"/>
      <c r="AKE191" s="6"/>
      <c r="AKF191" s="6"/>
      <c r="AKG191" s="6"/>
      <c r="AKH191" s="6"/>
      <c r="AKI191" s="6"/>
      <c r="AKJ191" s="6"/>
      <c r="AKK191" s="6"/>
      <c r="AKL191" s="6"/>
      <c r="AKM191" s="6"/>
      <c r="AKN191" s="6"/>
      <c r="AKO191" s="6"/>
      <c r="AKP191" s="6"/>
      <c r="AKQ191" s="6"/>
      <c r="AKR191" s="6"/>
      <c r="AKS191" s="6"/>
      <c r="AKT191" s="6"/>
      <c r="AKU191" s="6"/>
      <c r="AKV191" s="6"/>
      <c r="AKW191" s="6"/>
      <c r="AKX191" s="6"/>
      <c r="AKY191" s="6"/>
      <c r="AKZ191" s="6"/>
      <c r="ALA191" s="6"/>
      <c r="ALB191" s="6"/>
      <c r="ALC191" s="6"/>
      <c r="ALD191" s="6"/>
      <c r="ALE191" s="6"/>
      <c r="ALF191" s="6"/>
      <c r="ALG191" s="6"/>
      <c r="ALH191" s="6"/>
      <c r="ALI191" s="6"/>
      <c r="ALJ191" s="6"/>
      <c r="ALK191" s="6"/>
      <c r="ALL191" s="6"/>
      <c r="ALM191" s="6"/>
      <c r="ALN191" s="6"/>
      <c r="ALO191" s="6"/>
      <c r="ALP191" s="6"/>
      <c r="ALQ191" s="6"/>
      <c r="ALR191" s="6"/>
      <c r="ALS191" s="6"/>
      <c r="ALT191" s="6"/>
      <c r="ALU191" s="6"/>
      <c r="ALV191" s="6"/>
      <c r="ALW191" s="6"/>
      <c r="ALX191" s="6"/>
      <c r="ALY191" s="6"/>
      <c r="ALZ191" s="6"/>
      <c r="AMA191" s="6"/>
      <c r="AMB191" s="6"/>
      <c r="AMC191" s="6"/>
      <c r="AMD191" s="6"/>
      <c r="AME191" s="6"/>
      <c r="AMF191" s="6"/>
      <c r="AMG191" s="6"/>
      <c r="AMH191" s="6"/>
      <c r="AMI191" s="6"/>
      <c r="AMJ191" s="6"/>
      <c r="AMK191" s="6"/>
      <c r="AML191" s="6"/>
      <c r="AMM191" s="6"/>
      <c r="AMN191" s="6"/>
      <c r="AMO191" s="6"/>
      <c r="AMP191" s="6"/>
      <c r="AMQ191" s="6"/>
      <c r="AMR191" s="6"/>
      <c r="AMS191" s="6"/>
      <c r="AMT191" s="6"/>
      <c r="AMU191" s="6"/>
      <c r="AMV191" s="6"/>
      <c r="AMW191" s="6"/>
      <c r="AMX191" s="6"/>
      <c r="AMY191" s="6"/>
      <c r="AMZ191" s="6"/>
      <c r="ANA191" s="6"/>
      <c r="ANB191" s="6"/>
      <c r="ANC191" s="6"/>
      <c r="AND191" s="6"/>
      <c r="ANE191" s="6"/>
      <c r="ANF191" s="6"/>
      <c r="ANG191" s="6"/>
      <c r="ANH191" s="6"/>
      <c r="ANI191" s="6"/>
      <c r="ANJ191" s="6"/>
      <c r="ANK191" s="6"/>
      <c r="ANL191" s="6"/>
      <c r="ANM191" s="6"/>
      <c r="ANN191" s="6"/>
      <c r="ANO191" s="6"/>
      <c r="ANP191" s="6"/>
      <c r="ANQ191" s="6"/>
      <c r="ANR191" s="6"/>
      <c r="ANS191" s="6"/>
      <c r="ANT191" s="6"/>
      <c r="ANU191" s="6"/>
      <c r="ANV191" s="6"/>
      <c r="ANW191" s="6"/>
      <c r="ANX191" s="6"/>
      <c r="ANY191" s="6"/>
      <c r="ANZ191" s="6"/>
      <c r="AOA191" s="6"/>
      <c r="AOB191" s="6"/>
      <c r="AOC191" s="6"/>
      <c r="AOD191" s="6"/>
      <c r="AOE191" s="6"/>
      <c r="AOF191" s="6"/>
      <c r="AOG191" s="6"/>
      <c r="AOH191" s="6"/>
      <c r="AOI191" s="6"/>
      <c r="AOJ191" s="6"/>
      <c r="AOK191" s="6"/>
      <c r="AOL191" s="6"/>
      <c r="AOM191" s="6"/>
      <c r="AON191" s="6"/>
      <c r="AOO191" s="6"/>
      <c r="AOP191" s="6"/>
      <c r="AOQ191" s="6"/>
      <c r="AOR191" s="6"/>
      <c r="AOS191" s="6"/>
      <c r="AOT191" s="6"/>
      <c r="AOU191" s="6"/>
      <c r="AOV191" s="6"/>
      <c r="AOW191" s="6"/>
      <c r="AOX191" s="6"/>
      <c r="AOY191" s="6"/>
      <c r="AOZ191" s="6"/>
      <c r="APA191" s="6"/>
      <c r="APB191" s="6"/>
      <c r="APC191" s="6"/>
      <c r="APD191" s="6"/>
      <c r="APE191" s="6"/>
      <c r="APF191" s="6"/>
      <c r="APG191" s="6"/>
      <c r="APH191" s="6"/>
      <c r="API191" s="6"/>
      <c r="APJ191" s="6"/>
      <c r="APK191" s="6"/>
      <c r="APL191" s="6"/>
      <c r="APM191" s="6"/>
      <c r="APN191" s="6"/>
      <c r="APO191" s="6"/>
      <c r="APP191" s="6"/>
      <c r="APQ191" s="6"/>
      <c r="APR191" s="6"/>
      <c r="APS191" s="6"/>
      <c r="APT191" s="6"/>
      <c r="APU191" s="6"/>
      <c r="APV191" s="6"/>
      <c r="APW191" s="6"/>
      <c r="APX191" s="6"/>
      <c r="APY191" s="6"/>
      <c r="APZ191" s="6"/>
      <c r="AQA191" s="6"/>
      <c r="AQB191" s="6"/>
      <c r="AQC191" s="6"/>
      <c r="AQD191" s="6"/>
      <c r="AQE191" s="6"/>
      <c r="AQF191" s="6"/>
      <c r="AQG191" s="6"/>
      <c r="AQH191" s="6"/>
      <c r="AQI191" s="6"/>
      <c r="AQJ191" s="6"/>
      <c r="AQK191" s="6"/>
      <c r="AQL191" s="6"/>
      <c r="AQM191" s="6"/>
      <c r="AQN191" s="6"/>
      <c r="AQO191" s="6"/>
      <c r="AQP191" s="6"/>
      <c r="AQQ191" s="6"/>
      <c r="AQR191" s="6"/>
      <c r="AQS191" s="6"/>
      <c r="AQT191" s="6"/>
      <c r="AQU191" s="6"/>
      <c r="AQV191" s="6"/>
      <c r="AQW191" s="6"/>
      <c r="AQX191" s="6"/>
      <c r="AQY191" s="6"/>
      <c r="AQZ191" s="6"/>
      <c r="ARA191" s="6"/>
      <c r="ARB191" s="6"/>
      <c r="ARC191" s="6"/>
      <c r="ARD191" s="6"/>
      <c r="ARE191" s="6"/>
      <c r="ARF191" s="6"/>
      <c r="ARG191" s="6"/>
      <c r="ARH191" s="6"/>
      <c r="ARI191" s="6"/>
      <c r="ARJ191" s="6"/>
      <c r="ARK191" s="6"/>
      <c r="ARL191" s="6"/>
      <c r="ARM191" s="6"/>
      <c r="ARN191" s="6"/>
      <c r="ARO191" s="6"/>
      <c r="ARP191" s="6"/>
      <c r="ARQ191" s="6"/>
      <c r="ARR191" s="6"/>
      <c r="ARS191" s="6"/>
      <c r="ART191" s="6"/>
      <c r="ARU191" s="6"/>
      <c r="ARV191" s="6"/>
      <c r="ARW191" s="6"/>
      <c r="ARX191" s="6"/>
      <c r="ARY191" s="6"/>
      <c r="ARZ191" s="6"/>
      <c r="ASA191" s="6"/>
      <c r="ASB191" s="6"/>
      <c r="ASC191" s="6"/>
      <c r="ASD191" s="6"/>
      <c r="ASE191" s="6"/>
      <c r="ASF191" s="6"/>
      <c r="ASG191" s="6"/>
      <c r="ASH191" s="6"/>
      <c r="ASI191" s="6"/>
      <c r="ASJ191" s="6"/>
      <c r="ASK191" s="6"/>
      <c r="ASL191" s="6"/>
      <c r="ASM191" s="6"/>
      <c r="ASN191" s="6"/>
      <c r="ASO191" s="6"/>
      <c r="ASP191" s="6"/>
      <c r="ASQ191" s="6"/>
      <c r="ASR191" s="6"/>
      <c r="ASS191" s="6"/>
      <c r="AST191" s="6"/>
      <c r="ASU191" s="6"/>
      <c r="ASV191" s="6"/>
      <c r="ASW191" s="6"/>
      <c r="ASX191" s="6"/>
      <c r="ASY191" s="6"/>
      <c r="ASZ191" s="6"/>
      <c r="ATA191" s="6"/>
      <c r="ATB191" s="6"/>
      <c r="ATC191" s="6"/>
      <c r="ATD191" s="6"/>
      <c r="ATE191" s="6"/>
      <c r="ATF191" s="6"/>
      <c r="ATG191" s="6"/>
      <c r="ATH191" s="6"/>
      <c r="ATI191" s="6"/>
      <c r="ATJ191" s="6"/>
      <c r="ATK191" s="6"/>
      <c r="ATL191" s="6"/>
      <c r="ATM191" s="6"/>
      <c r="ATN191" s="6"/>
      <c r="ATO191" s="6"/>
      <c r="ATP191" s="6"/>
      <c r="ATQ191" s="6"/>
      <c r="ATR191" s="6"/>
      <c r="ATS191" s="6"/>
      <c r="ATT191" s="6"/>
      <c r="ATU191" s="6"/>
      <c r="ATV191" s="6"/>
      <c r="ATW191" s="6"/>
      <c r="ATX191" s="6"/>
      <c r="ATY191" s="6"/>
      <c r="ATZ191" s="6"/>
      <c r="AUA191" s="6"/>
      <c r="AUB191" s="6"/>
      <c r="AUC191" s="6"/>
      <c r="AUD191" s="6"/>
      <c r="AUE191" s="6"/>
      <c r="AUF191" s="6"/>
      <c r="AUG191" s="6"/>
      <c r="AUH191" s="6"/>
      <c r="AUI191" s="6"/>
      <c r="AUJ191" s="6"/>
      <c r="AUK191" s="6"/>
      <c r="AUL191" s="6"/>
      <c r="AUM191" s="6"/>
      <c r="AUN191" s="6"/>
      <c r="AUO191" s="6"/>
      <c r="AUP191" s="6"/>
      <c r="AUQ191" s="6"/>
      <c r="AUR191" s="6"/>
      <c r="AUS191" s="6"/>
      <c r="AUT191" s="6"/>
      <c r="AUU191" s="6"/>
      <c r="AUV191" s="6"/>
      <c r="AUW191" s="6"/>
      <c r="AUX191" s="6"/>
      <c r="AUY191" s="6"/>
      <c r="AUZ191" s="6"/>
      <c r="AVA191" s="6"/>
      <c r="AVB191" s="6"/>
      <c r="AVC191" s="6"/>
      <c r="AVD191" s="6"/>
      <c r="AVE191" s="6"/>
      <c r="AVF191" s="6"/>
      <c r="AVG191" s="6"/>
      <c r="AVH191" s="6"/>
      <c r="AVI191" s="6"/>
      <c r="AVJ191" s="6"/>
      <c r="AVK191" s="6"/>
      <c r="AVL191" s="6"/>
      <c r="AVM191" s="6"/>
      <c r="AVN191" s="6"/>
      <c r="AVO191" s="6"/>
      <c r="AVP191" s="6"/>
      <c r="AVQ191" s="6"/>
      <c r="AVR191" s="6"/>
      <c r="AVS191" s="6"/>
      <c r="AVT191" s="6"/>
      <c r="AVU191" s="6"/>
      <c r="AVV191" s="6"/>
      <c r="AVW191" s="6"/>
      <c r="AVX191" s="6"/>
      <c r="AVY191" s="6"/>
      <c r="AVZ191" s="6"/>
      <c r="AWA191" s="6"/>
      <c r="AWB191" s="6"/>
      <c r="AWC191" s="6"/>
      <c r="AWD191" s="6"/>
      <c r="AWE191" s="6"/>
      <c r="AWF191" s="6"/>
      <c r="AWG191" s="6"/>
      <c r="AWH191" s="6"/>
      <c r="AWI191" s="6"/>
      <c r="AWJ191" s="6"/>
      <c r="AWK191" s="6"/>
      <c r="AWL191" s="6"/>
      <c r="AWM191" s="6"/>
      <c r="AWN191" s="6"/>
      <c r="AWO191" s="6"/>
      <c r="AWP191" s="6"/>
      <c r="AWQ191" s="6"/>
      <c r="AWR191" s="6"/>
      <c r="AWS191" s="6"/>
      <c r="AWT191" s="6"/>
      <c r="AWU191" s="6"/>
      <c r="AWV191" s="6"/>
      <c r="AWW191" s="6"/>
      <c r="AWX191" s="6"/>
      <c r="AWY191" s="6"/>
      <c r="AWZ191" s="6"/>
      <c r="AXA191" s="6"/>
      <c r="AXB191" s="6"/>
      <c r="AXC191" s="6"/>
      <c r="AXD191" s="6"/>
      <c r="AXE191" s="6"/>
      <c r="AXF191" s="6"/>
      <c r="AXG191" s="6"/>
      <c r="AXH191" s="6"/>
      <c r="AXI191" s="6"/>
      <c r="AXJ191" s="6"/>
      <c r="AXK191" s="6"/>
      <c r="AXL191" s="6"/>
      <c r="AXM191" s="6"/>
      <c r="AXN191" s="6"/>
      <c r="AXO191" s="6"/>
      <c r="AXP191" s="6"/>
      <c r="AXQ191" s="6"/>
      <c r="AXR191" s="6"/>
      <c r="AXS191" s="6"/>
      <c r="AXT191" s="6"/>
      <c r="AXU191" s="6"/>
      <c r="AXV191" s="6"/>
      <c r="AXW191" s="6"/>
      <c r="AXX191" s="6"/>
      <c r="AXY191" s="6"/>
      <c r="AXZ191" s="6"/>
      <c r="AYA191" s="6"/>
      <c r="AYB191" s="6"/>
      <c r="AYC191" s="6"/>
      <c r="AYD191" s="6"/>
      <c r="AYE191" s="6"/>
      <c r="AYF191" s="6"/>
      <c r="AYG191" s="6"/>
      <c r="AYH191" s="6"/>
      <c r="AYI191" s="6"/>
      <c r="AYJ191" s="6"/>
      <c r="AYK191" s="6"/>
      <c r="AYL191" s="6"/>
      <c r="AYM191" s="6"/>
      <c r="AYN191" s="6"/>
      <c r="AYO191" s="6"/>
      <c r="AYP191" s="6"/>
      <c r="AYQ191" s="6"/>
      <c r="AYR191" s="6"/>
      <c r="AYS191" s="6"/>
      <c r="AYT191" s="6"/>
      <c r="AYU191" s="6"/>
      <c r="AYV191" s="6"/>
      <c r="AYW191" s="6"/>
      <c r="AYX191" s="6"/>
      <c r="AYY191" s="6"/>
      <c r="AYZ191" s="6"/>
      <c r="AZA191" s="6"/>
      <c r="AZB191" s="6"/>
      <c r="AZC191" s="6"/>
      <c r="AZD191" s="6"/>
      <c r="AZE191" s="6"/>
      <c r="AZF191" s="6"/>
      <c r="AZG191" s="6"/>
      <c r="AZH191" s="6"/>
      <c r="AZI191" s="6"/>
      <c r="AZJ191" s="6"/>
      <c r="AZK191" s="6"/>
      <c r="AZL191" s="6"/>
      <c r="AZM191" s="6"/>
      <c r="AZN191" s="6"/>
      <c r="AZO191" s="6"/>
      <c r="AZP191" s="6"/>
      <c r="AZQ191" s="6"/>
      <c r="AZR191" s="6"/>
      <c r="AZS191" s="6"/>
      <c r="AZT191" s="6"/>
      <c r="AZU191" s="6"/>
      <c r="AZV191" s="6"/>
      <c r="AZW191" s="6"/>
      <c r="AZX191" s="6"/>
      <c r="AZY191" s="6"/>
      <c r="AZZ191" s="6"/>
      <c r="BAA191" s="6"/>
      <c r="BAB191" s="6"/>
      <c r="BAC191" s="6"/>
      <c r="BAD191" s="6"/>
      <c r="BAE191" s="6"/>
      <c r="BAF191" s="6"/>
      <c r="BAG191" s="6"/>
      <c r="BAH191" s="6"/>
      <c r="BAI191" s="6"/>
      <c r="BAJ191" s="6"/>
      <c r="BAK191" s="6"/>
      <c r="BAL191" s="6"/>
      <c r="BAM191" s="6"/>
      <c r="BAN191" s="6"/>
      <c r="BAO191" s="6"/>
      <c r="BAP191" s="6"/>
      <c r="BAQ191" s="6"/>
      <c r="BAR191" s="6"/>
      <c r="BAS191" s="6"/>
      <c r="BAT191" s="6"/>
      <c r="BAU191" s="6"/>
      <c r="BAV191" s="6"/>
      <c r="BAW191" s="6"/>
      <c r="BAX191" s="6"/>
      <c r="BAY191" s="6"/>
      <c r="BAZ191" s="6"/>
      <c r="BBA191" s="6"/>
      <c r="BBB191" s="6"/>
      <c r="BBC191" s="6"/>
      <c r="BBD191" s="6"/>
      <c r="BBE191" s="6"/>
      <c r="BBF191" s="6"/>
      <c r="BBG191" s="6"/>
      <c r="BBH191" s="6"/>
      <c r="BBI191" s="6"/>
      <c r="BBJ191" s="6"/>
      <c r="BBK191" s="6"/>
      <c r="BBL191" s="6"/>
    </row>
    <row r="192" spans="1:1416" ht="24.95" customHeight="1">
      <c r="A192" s="33"/>
      <c r="B192" s="41" t="s">
        <v>74</v>
      </c>
      <c r="C192" s="63" t="s">
        <v>16</v>
      </c>
      <c r="D192" s="42">
        <f t="shared" si="16"/>
        <v>9</v>
      </c>
      <c r="E192" s="42">
        <f t="shared" si="17"/>
        <v>584.73317306250021</v>
      </c>
      <c r="F192" s="64">
        <v>3</v>
      </c>
      <c r="G192" s="66">
        <v>0</v>
      </c>
      <c r="H192" s="66">
        <v>0</v>
      </c>
      <c r="I192" s="42">
        <v>0</v>
      </c>
      <c r="J192" s="66">
        <v>0</v>
      </c>
      <c r="K192" s="66">
        <v>0</v>
      </c>
      <c r="L192" s="66">
        <v>0</v>
      </c>
      <c r="M192" s="66">
        <v>3</v>
      </c>
      <c r="N192" s="66">
        <v>0</v>
      </c>
      <c r="O192" s="66">
        <v>0</v>
      </c>
      <c r="P192" s="66">
        <v>0</v>
      </c>
      <c r="Q192" s="186">
        <v>3</v>
      </c>
      <c r="R192" s="145">
        <v>64.970352562500025</v>
      </c>
      <c r="S192" s="144" t="s">
        <v>98</v>
      </c>
    </row>
    <row r="193" spans="1:1416" ht="24.95" customHeight="1">
      <c r="A193" s="33"/>
      <c r="B193" s="160" t="s">
        <v>250</v>
      </c>
      <c r="C193" s="63" t="s">
        <v>377</v>
      </c>
      <c r="D193" s="42">
        <f t="shared" si="16"/>
        <v>4</v>
      </c>
      <c r="E193" s="42">
        <f t="shared" si="17"/>
        <v>297.00732600000009</v>
      </c>
      <c r="F193" s="64">
        <v>2</v>
      </c>
      <c r="G193" s="66">
        <v>0</v>
      </c>
      <c r="H193" s="66">
        <v>0</v>
      </c>
      <c r="I193" s="42">
        <v>0</v>
      </c>
      <c r="J193" s="66">
        <v>0</v>
      </c>
      <c r="K193" s="66">
        <v>2</v>
      </c>
      <c r="L193" s="66">
        <v>0</v>
      </c>
      <c r="M193" s="66">
        <v>0</v>
      </c>
      <c r="N193" s="66">
        <v>0</v>
      </c>
      <c r="O193" s="66">
        <v>0</v>
      </c>
      <c r="P193" s="66">
        <v>0</v>
      </c>
      <c r="Q193" s="186">
        <v>0</v>
      </c>
      <c r="R193" s="145">
        <v>74.251831500000023</v>
      </c>
      <c r="S193" s="144" t="s">
        <v>98</v>
      </c>
    </row>
    <row r="194" spans="1:1416" ht="24.95" customHeight="1">
      <c r="A194" s="33"/>
      <c r="B194" s="160" t="s">
        <v>420</v>
      </c>
      <c r="C194" s="63" t="s">
        <v>382</v>
      </c>
      <c r="D194" s="42">
        <f t="shared" si="16"/>
        <v>240</v>
      </c>
      <c r="E194" s="42">
        <f t="shared" si="17"/>
        <v>23517.580086000002</v>
      </c>
      <c r="F194" s="64">
        <v>20</v>
      </c>
      <c r="G194" s="64">
        <v>20</v>
      </c>
      <c r="H194" s="64">
        <v>20</v>
      </c>
      <c r="I194" s="64">
        <v>20</v>
      </c>
      <c r="J194" s="64">
        <v>20</v>
      </c>
      <c r="K194" s="64">
        <v>20</v>
      </c>
      <c r="L194" s="64">
        <v>20</v>
      </c>
      <c r="M194" s="64">
        <v>20</v>
      </c>
      <c r="N194" s="64">
        <v>20</v>
      </c>
      <c r="O194" s="64">
        <v>20</v>
      </c>
      <c r="P194" s="64">
        <v>20</v>
      </c>
      <c r="Q194" s="185">
        <v>20</v>
      </c>
      <c r="R194" s="145">
        <v>97.989917025000011</v>
      </c>
      <c r="S194" s="144" t="s">
        <v>98</v>
      </c>
    </row>
    <row r="195" spans="1:1416" ht="24.95" customHeight="1">
      <c r="A195" s="33"/>
      <c r="B195" s="41" t="s">
        <v>252</v>
      </c>
      <c r="C195" s="63" t="s">
        <v>16</v>
      </c>
      <c r="D195" s="42">
        <f t="shared" si="16"/>
        <v>540</v>
      </c>
      <c r="E195" s="42">
        <f t="shared" si="17"/>
        <v>10395</v>
      </c>
      <c r="F195" s="64">
        <v>45</v>
      </c>
      <c r="G195" s="64">
        <v>45</v>
      </c>
      <c r="H195" s="64">
        <v>45</v>
      </c>
      <c r="I195" s="64">
        <v>45</v>
      </c>
      <c r="J195" s="64">
        <v>45</v>
      </c>
      <c r="K195" s="64">
        <v>45</v>
      </c>
      <c r="L195" s="64">
        <v>45</v>
      </c>
      <c r="M195" s="64">
        <v>45</v>
      </c>
      <c r="N195" s="64">
        <v>45</v>
      </c>
      <c r="O195" s="64">
        <v>45</v>
      </c>
      <c r="P195" s="64">
        <v>45</v>
      </c>
      <c r="Q195" s="64">
        <v>45</v>
      </c>
      <c r="R195" s="145">
        <v>19.25</v>
      </c>
      <c r="S195" s="144" t="s">
        <v>98</v>
      </c>
    </row>
    <row r="196" spans="1:1416" s="65" customFormat="1" ht="24.95" customHeight="1">
      <c r="A196" s="33"/>
      <c r="B196" s="41" t="s">
        <v>253</v>
      </c>
      <c r="C196" s="63" t="s">
        <v>377</v>
      </c>
      <c r="D196" s="42">
        <v>2</v>
      </c>
      <c r="E196" s="42">
        <f t="shared" si="17"/>
        <v>3093.8263125000003</v>
      </c>
      <c r="F196" s="64">
        <v>3</v>
      </c>
      <c r="G196" s="64">
        <v>0</v>
      </c>
      <c r="H196" s="64">
        <v>0</v>
      </c>
      <c r="I196" s="42">
        <v>0</v>
      </c>
      <c r="J196" s="64">
        <v>0</v>
      </c>
      <c r="K196" s="64">
        <v>0</v>
      </c>
      <c r="L196" s="64">
        <v>0</v>
      </c>
      <c r="M196" s="64">
        <v>0</v>
      </c>
      <c r="N196" s="64">
        <v>0</v>
      </c>
      <c r="O196" s="64">
        <v>0</v>
      </c>
      <c r="P196" s="64">
        <v>0</v>
      </c>
      <c r="Q196" s="185">
        <v>0</v>
      </c>
      <c r="R196" s="145">
        <v>1546.9131562500002</v>
      </c>
      <c r="S196" s="144" t="s">
        <v>98</v>
      </c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  <c r="HW196" s="6"/>
      <c r="HX196" s="6"/>
      <c r="HY196" s="6"/>
      <c r="HZ196" s="6"/>
      <c r="IA196" s="6"/>
      <c r="IB196" s="6"/>
      <c r="IC196" s="6"/>
      <c r="ID196" s="6"/>
      <c r="IE196" s="6"/>
      <c r="IF196" s="6"/>
      <c r="IG196" s="6"/>
      <c r="IH196" s="6"/>
      <c r="II196" s="6"/>
      <c r="IJ196" s="6"/>
      <c r="IK196" s="6"/>
      <c r="IL196" s="6"/>
      <c r="IM196" s="6"/>
      <c r="IN196" s="6"/>
      <c r="IO196" s="6"/>
      <c r="IP196" s="6"/>
      <c r="IQ196" s="6"/>
      <c r="IR196" s="6"/>
      <c r="IS196" s="6"/>
      <c r="IT196" s="6"/>
      <c r="IU196" s="6"/>
      <c r="IV196" s="6"/>
      <c r="IW196" s="6"/>
      <c r="IX196" s="6"/>
      <c r="IY196" s="6"/>
      <c r="IZ196" s="6"/>
      <c r="JA196" s="6"/>
      <c r="JB196" s="6"/>
      <c r="JC196" s="6"/>
      <c r="JD196" s="6"/>
      <c r="JE196" s="6"/>
      <c r="JF196" s="6"/>
      <c r="JG196" s="6"/>
      <c r="JH196" s="6"/>
      <c r="JI196" s="6"/>
      <c r="JJ196" s="6"/>
      <c r="JK196" s="6"/>
      <c r="JL196" s="6"/>
      <c r="JM196" s="6"/>
      <c r="JN196" s="6"/>
      <c r="JO196" s="6"/>
      <c r="JP196" s="6"/>
      <c r="JQ196" s="6"/>
      <c r="JR196" s="6"/>
      <c r="JS196" s="6"/>
      <c r="JT196" s="6"/>
      <c r="JU196" s="6"/>
      <c r="JV196" s="6"/>
      <c r="JW196" s="6"/>
      <c r="JX196" s="6"/>
      <c r="JY196" s="6"/>
      <c r="JZ196" s="6"/>
      <c r="KA196" s="6"/>
      <c r="KB196" s="6"/>
      <c r="KC196" s="6"/>
      <c r="KD196" s="6"/>
      <c r="KE196" s="6"/>
      <c r="KF196" s="6"/>
      <c r="KG196" s="6"/>
      <c r="KH196" s="6"/>
      <c r="KI196" s="6"/>
      <c r="KJ196" s="6"/>
      <c r="KK196" s="6"/>
      <c r="KL196" s="6"/>
      <c r="KM196" s="6"/>
      <c r="KN196" s="6"/>
      <c r="KO196" s="6"/>
      <c r="KP196" s="6"/>
      <c r="KQ196" s="6"/>
      <c r="KR196" s="6"/>
      <c r="KS196" s="6"/>
      <c r="KT196" s="6"/>
      <c r="KU196" s="6"/>
      <c r="KV196" s="6"/>
      <c r="KW196" s="6"/>
      <c r="KX196" s="6"/>
      <c r="KY196" s="6"/>
      <c r="KZ196" s="6"/>
      <c r="LA196" s="6"/>
      <c r="LB196" s="6"/>
      <c r="LC196" s="6"/>
      <c r="LD196" s="6"/>
      <c r="LE196" s="6"/>
      <c r="LF196" s="6"/>
      <c r="LG196" s="6"/>
      <c r="LH196" s="6"/>
      <c r="LI196" s="6"/>
      <c r="LJ196" s="6"/>
      <c r="LK196" s="6"/>
      <c r="LL196" s="6"/>
      <c r="LM196" s="6"/>
      <c r="LN196" s="6"/>
      <c r="LO196" s="6"/>
      <c r="LP196" s="6"/>
      <c r="LQ196" s="6"/>
      <c r="LR196" s="6"/>
      <c r="LS196" s="6"/>
      <c r="LT196" s="6"/>
      <c r="LU196" s="6"/>
      <c r="LV196" s="6"/>
      <c r="LW196" s="6"/>
      <c r="LX196" s="6"/>
      <c r="LY196" s="6"/>
      <c r="LZ196" s="6"/>
      <c r="MA196" s="6"/>
      <c r="MB196" s="6"/>
      <c r="MC196" s="6"/>
      <c r="MD196" s="6"/>
      <c r="ME196" s="6"/>
      <c r="MF196" s="6"/>
      <c r="MG196" s="6"/>
      <c r="MH196" s="6"/>
      <c r="MI196" s="6"/>
      <c r="MJ196" s="6"/>
      <c r="MK196" s="6"/>
      <c r="ML196" s="6"/>
      <c r="MM196" s="6"/>
      <c r="MN196" s="6"/>
      <c r="MO196" s="6"/>
      <c r="MP196" s="6"/>
      <c r="MQ196" s="6"/>
      <c r="MR196" s="6"/>
      <c r="MS196" s="6"/>
      <c r="MT196" s="6"/>
      <c r="MU196" s="6"/>
      <c r="MV196" s="6"/>
      <c r="MW196" s="6"/>
      <c r="MX196" s="6"/>
      <c r="MY196" s="6"/>
      <c r="MZ196" s="6"/>
      <c r="NA196" s="6"/>
      <c r="NB196" s="6"/>
      <c r="NC196" s="6"/>
      <c r="ND196" s="6"/>
      <c r="NE196" s="6"/>
      <c r="NF196" s="6"/>
      <c r="NG196" s="6"/>
      <c r="NH196" s="6"/>
      <c r="NI196" s="6"/>
      <c r="NJ196" s="6"/>
      <c r="NK196" s="6"/>
      <c r="NL196" s="6"/>
      <c r="NM196" s="6"/>
      <c r="NN196" s="6"/>
      <c r="NO196" s="6"/>
      <c r="NP196" s="6"/>
      <c r="NQ196" s="6"/>
      <c r="NR196" s="6"/>
      <c r="NS196" s="6"/>
      <c r="NT196" s="6"/>
      <c r="NU196" s="6"/>
      <c r="NV196" s="6"/>
      <c r="NW196" s="6"/>
      <c r="NX196" s="6"/>
      <c r="NY196" s="6"/>
      <c r="NZ196" s="6"/>
      <c r="OA196" s="6"/>
      <c r="OB196" s="6"/>
      <c r="OC196" s="6"/>
      <c r="OD196" s="6"/>
      <c r="OE196" s="6"/>
      <c r="OF196" s="6"/>
      <c r="OG196" s="6"/>
      <c r="OH196" s="6"/>
      <c r="OI196" s="6"/>
      <c r="OJ196" s="6"/>
      <c r="OK196" s="6"/>
      <c r="OL196" s="6"/>
      <c r="OM196" s="6"/>
      <c r="ON196" s="6"/>
      <c r="OO196" s="6"/>
      <c r="OP196" s="6"/>
      <c r="OQ196" s="6"/>
      <c r="OR196" s="6"/>
      <c r="OS196" s="6"/>
      <c r="OT196" s="6"/>
      <c r="OU196" s="6"/>
      <c r="OV196" s="6"/>
      <c r="OW196" s="6"/>
      <c r="OX196" s="6"/>
      <c r="OY196" s="6"/>
      <c r="OZ196" s="6"/>
      <c r="PA196" s="6"/>
      <c r="PB196" s="6"/>
      <c r="PC196" s="6"/>
      <c r="PD196" s="6"/>
      <c r="PE196" s="6"/>
      <c r="PF196" s="6"/>
      <c r="PG196" s="6"/>
      <c r="PH196" s="6"/>
      <c r="PI196" s="6"/>
      <c r="PJ196" s="6"/>
      <c r="PK196" s="6"/>
      <c r="PL196" s="6"/>
      <c r="PM196" s="6"/>
      <c r="PN196" s="6"/>
      <c r="PO196" s="6"/>
      <c r="PP196" s="6"/>
      <c r="PQ196" s="6"/>
      <c r="PR196" s="6"/>
      <c r="PS196" s="6"/>
      <c r="PT196" s="6"/>
      <c r="PU196" s="6"/>
      <c r="PV196" s="6"/>
      <c r="PW196" s="6"/>
      <c r="PX196" s="6"/>
      <c r="PY196" s="6"/>
      <c r="PZ196" s="6"/>
      <c r="QA196" s="6"/>
      <c r="QB196" s="6"/>
      <c r="QC196" s="6"/>
      <c r="QD196" s="6"/>
      <c r="QE196" s="6"/>
      <c r="QF196" s="6"/>
      <c r="QG196" s="6"/>
      <c r="QH196" s="6"/>
      <c r="QI196" s="6"/>
      <c r="QJ196" s="6"/>
      <c r="QK196" s="6"/>
      <c r="QL196" s="6"/>
      <c r="QM196" s="6"/>
      <c r="QN196" s="6"/>
      <c r="QO196" s="6"/>
      <c r="QP196" s="6"/>
      <c r="QQ196" s="6"/>
      <c r="QR196" s="6"/>
      <c r="QS196" s="6"/>
      <c r="QT196" s="6"/>
      <c r="QU196" s="6"/>
      <c r="QV196" s="6"/>
      <c r="QW196" s="6"/>
      <c r="QX196" s="6"/>
      <c r="QY196" s="6"/>
      <c r="QZ196" s="6"/>
      <c r="RA196" s="6"/>
      <c r="RB196" s="6"/>
      <c r="RC196" s="6"/>
      <c r="RD196" s="6"/>
      <c r="RE196" s="6"/>
      <c r="RF196" s="6"/>
      <c r="RG196" s="6"/>
      <c r="RH196" s="6"/>
      <c r="RI196" s="6"/>
      <c r="RJ196" s="6"/>
      <c r="RK196" s="6"/>
      <c r="RL196" s="6"/>
      <c r="RM196" s="6"/>
      <c r="RN196" s="6"/>
      <c r="RO196" s="6"/>
      <c r="RP196" s="6"/>
      <c r="RQ196" s="6"/>
      <c r="RR196" s="6"/>
      <c r="RS196" s="6"/>
      <c r="RT196" s="6"/>
      <c r="RU196" s="6"/>
      <c r="RV196" s="6"/>
      <c r="RW196" s="6"/>
      <c r="RX196" s="6"/>
      <c r="RY196" s="6"/>
      <c r="RZ196" s="6"/>
      <c r="SA196" s="6"/>
      <c r="SB196" s="6"/>
      <c r="SC196" s="6"/>
      <c r="SD196" s="6"/>
      <c r="SE196" s="6"/>
      <c r="SF196" s="6"/>
      <c r="SG196" s="6"/>
      <c r="SH196" s="6"/>
      <c r="SI196" s="6"/>
      <c r="SJ196" s="6"/>
      <c r="SK196" s="6"/>
      <c r="SL196" s="6"/>
      <c r="SM196" s="6"/>
      <c r="SN196" s="6"/>
      <c r="SO196" s="6"/>
      <c r="SP196" s="6"/>
      <c r="SQ196" s="6"/>
      <c r="SR196" s="6"/>
      <c r="SS196" s="6"/>
      <c r="ST196" s="6"/>
      <c r="SU196" s="6"/>
      <c r="SV196" s="6"/>
      <c r="SW196" s="6"/>
      <c r="SX196" s="6"/>
      <c r="SY196" s="6"/>
      <c r="SZ196" s="6"/>
      <c r="TA196" s="6"/>
      <c r="TB196" s="6"/>
      <c r="TC196" s="6"/>
      <c r="TD196" s="6"/>
      <c r="TE196" s="6"/>
      <c r="TF196" s="6"/>
      <c r="TG196" s="6"/>
      <c r="TH196" s="6"/>
      <c r="TI196" s="6"/>
      <c r="TJ196" s="6"/>
      <c r="TK196" s="6"/>
      <c r="TL196" s="6"/>
      <c r="TM196" s="6"/>
      <c r="TN196" s="6"/>
      <c r="TO196" s="6"/>
      <c r="TP196" s="6"/>
      <c r="TQ196" s="6"/>
      <c r="TR196" s="6"/>
      <c r="TS196" s="6"/>
      <c r="TT196" s="6"/>
      <c r="TU196" s="6"/>
      <c r="TV196" s="6"/>
      <c r="TW196" s="6"/>
      <c r="TX196" s="6"/>
      <c r="TY196" s="6"/>
      <c r="TZ196" s="6"/>
      <c r="UA196" s="6"/>
      <c r="UB196" s="6"/>
      <c r="UC196" s="6"/>
      <c r="UD196" s="6"/>
      <c r="UE196" s="6"/>
      <c r="UF196" s="6"/>
      <c r="UG196" s="6"/>
      <c r="UH196" s="6"/>
      <c r="UI196" s="6"/>
      <c r="UJ196" s="6"/>
      <c r="UK196" s="6"/>
      <c r="UL196" s="6"/>
      <c r="UM196" s="6"/>
      <c r="UN196" s="6"/>
      <c r="UO196" s="6"/>
      <c r="UP196" s="6"/>
      <c r="UQ196" s="6"/>
      <c r="UR196" s="6"/>
      <c r="US196" s="6"/>
      <c r="UT196" s="6"/>
      <c r="UU196" s="6"/>
      <c r="UV196" s="6"/>
      <c r="UW196" s="6"/>
      <c r="UX196" s="6"/>
      <c r="UY196" s="6"/>
      <c r="UZ196" s="6"/>
      <c r="VA196" s="6"/>
      <c r="VB196" s="6"/>
      <c r="VC196" s="6"/>
      <c r="VD196" s="6"/>
      <c r="VE196" s="6"/>
      <c r="VF196" s="6"/>
      <c r="VG196" s="6"/>
      <c r="VH196" s="6"/>
      <c r="VI196" s="6"/>
      <c r="VJ196" s="6"/>
      <c r="VK196" s="6"/>
      <c r="VL196" s="6"/>
      <c r="VM196" s="6"/>
      <c r="VN196" s="6"/>
      <c r="VO196" s="6"/>
      <c r="VP196" s="6"/>
      <c r="VQ196" s="6"/>
      <c r="VR196" s="6"/>
      <c r="VS196" s="6"/>
      <c r="VT196" s="6"/>
      <c r="VU196" s="6"/>
      <c r="VV196" s="6"/>
      <c r="VW196" s="6"/>
      <c r="VX196" s="6"/>
      <c r="VY196" s="6"/>
      <c r="VZ196" s="6"/>
      <c r="WA196" s="6"/>
      <c r="WB196" s="6"/>
      <c r="WC196" s="6"/>
      <c r="WD196" s="6"/>
      <c r="WE196" s="6"/>
      <c r="WF196" s="6"/>
      <c r="WG196" s="6"/>
      <c r="WH196" s="6"/>
      <c r="WI196" s="6"/>
      <c r="WJ196" s="6"/>
      <c r="WK196" s="6"/>
      <c r="WL196" s="6"/>
      <c r="WM196" s="6"/>
      <c r="WN196" s="6"/>
      <c r="WO196" s="6"/>
      <c r="WP196" s="6"/>
      <c r="WQ196" s="6"/>
      <c r="WR196" s="6"/>
      <c r="WS196" s="6"/>
      <c r="WT196" s="6"/>
      <c r="WU196" s="6"/>
      <c r="WV196" s="6"/>
      <c r="WW196" s="6"/>
      <c r="WX196" s="6"/>
      <c r="WY196" s="6"/>
      <c r="WZ196" s="6"/>
      <c r="XA196" s="6"/>
      <c r="XB196" s="6"/>
      <c r="XC196" s="6"/>
      <c r="XD196" s="6"/>
      <c r="XE196" s="6"/>
      <c r="XF196" s="6"/>
      <c r="XG196" s="6"/>
      <c r="XH196" s="6"/>
      <c r="XI196" s="6"/>
      <c r="XJ196" s="6"/>
      <c r="XK196" s="6"/>
      <c r="XL196" s="6"/>
      <c r="XM196" s="6"/>
      <c r="XN196" s="6"/>
      <c r="XO196" s="6"/>
      <c r="XP196" s="6"/>
      <c r="XQ196" s="6"/>
      <c r="XR196" s="6"/>
      <c r="XS196" s="6"/>
      <c r="XT196" s="6"/>
      <c r="XU196" s="6"/>
      <c r="XV196" s="6"/>
      <c r="XW196" s="6"/>
      <c r="XX196" s="6"/>
      <c r="XY196" s="6"/>
      <c r="XZ196" s="6"/>
      <c r="YA196" s="6"/>
      <c r="YB196" s="6"/>
      <c r="YC196" s="6"/>
      <c r="YD196" s="6"/>
      <c r="YE196" s="6"/>
      <c r="YF196" s="6"/>
      <c r="YG196" s="6"/>
      <c r="YH196" s="6"/>
      <c r="YI196" s="6"/>
      <c r="YJ196" s="6"/>
      <c r="YK196" s="6"/>
      <c r="YL196" s="6"/>
      <c r="YM196" s="6"/>
      <c r="YN196" s="6"/>
      <c r="YO196" s="6"/>
      <c r="YP196" s="6"/>
      <c r="YQ196" s="6"/>
      <c r="YR196" s="6"/>
      <c r="YS196" s="6"/>
      <c r="YT196" s="6"/>
      <c r="YU196" s="6"/>
      <c r="YV196" s="6"/>
      <c r="YW196" s="6"/>
      <c r="YX196" s="6"/>
      <c r="YY196" s="6"/>
      <c r="YZ196" s="6"/>
      <c r="ZA196" s="6"/>
      <c r="ZB196" s="6"/>
      <c r="ZC196" s="6"/>
      <c r="ZD196" s="6"/>
      <c r="ZE196" s="6"/>
      <c r="ZF196" s="6"/>
      <c r="ZG196" s="6"/>
      <c r="ZH196" s="6"/>
      <c r="ZI196" s="6"/>
      <c r="ZJ196" s="6"/>
      <c r="ZK196" s="6"/>
      <c r="ZL196" s="6"/>
      <c r="ZM196" s="6"/>
      <c r="ZN196" s="6"/>
      <c r="ZO196" s="6"/>
      <c r="ZP196" s="6"/>
      <c r="ZQ196" s="6"/>
      <c r="ZR196" s="6"/>
      <c r="ZS196" s="6"/>
      <c r="ZT196" s="6"/>
      <c r="ZU196" s="6"/>
      <c r="ZV196" s="6"/>
      <c r="ZW196" s="6"/>
      <c r="ZX196" s="6"/>
      <c r="ZY196" s="6"/>
      <c r="ZZ196" s="6"/>
      <c r="AAA196" s="6"/>
      <c r="AAB196" s="6"/>
      <c r="AAC196" s="6"/>
      <c r="AAD196" s="6"/>
      <c r="AAE196" s="6"/>
      <c r="AAF196" s="6"/>
      <c r="AAG196" s="6"/>
      <c r="AAH196" s="6"/>
      <c r="AAI196" s="6"/>
      <c r="AAJ196" s="6"/>
      <c r="AAK196" s="6"/>
      <c r="AAL196" s="6"/>
      <c r="AAM196" s="6"/>
      <c r="AAN196" s="6"/>
      <c r="AAO196" s="6"/>
      <c r="AAP196" s="6"/>
      <c r="AAQ196" s="6"/>
      <c r="AAR196" s="6"/>
      <c r="AAS196" s="6"/>
      <c r="AAT196" s="6"/>
      <c r="AAU196" s="6"/>
      <c r="AAV196" s="6"/>
      <c r="AAW196" s="6"/>
      <c r="AAX196" s="6"/>
      <c r="AAY196" s="6"/>
      <c r="AAZ196" s="6"/>
      <c r="ABA196" s="6"/>
      <c r="ABB196" s="6"/>
      <c r="ABC196" s="6"/>
      <c r="ABD196" s="6"/>
      <c r="ABE196" s="6"/>
      <c r="ABF196" s="6"/>
      <c r="ABG196" s="6"/>
      <c r="ABH196" s="6"/>
      <c r="ABI196" s="6"/>
      <c r="ABJ196" s="6"/>
      <c r="ABK196" s="6"/>
      <c r="ABL196" s="6"/>
      <c r="ABM196" s="6"/>
      <c r="ABN196" s="6"/>
      <c r="ABO196" s="6"/>
      <c r="ABP196" s="6"/>
      <c r="ABQ196" s="6"/>
      <c r="ABR196" s="6"/>
      <c r="ABS196" s="6"/>
      <c r="ABT196" s="6"/>
      <c r="ABU196" s="6"/>
      <c r="ABV196" s="6"/>
      <c r="ABW196" s="6"/>
      <c r="ABX196" s="6"/>
      <c r="ABY196" s="6"/>
      <c r="ABZ196" s="6"/>
      <c r="ACA196" s="6"/>
      <c r="ACB196" s="6"/>
      <c r="ACC196" s="6"/>
      <c r="ACD196" s="6"/>
      <c r="ACE196" s="6"/>
      <c r="ACF196" s="6"/>
      <c r="ACG196" s="6"/>
      <c r="ACH196" s="6"/>
      <c r="ACI196" s="6"/>
      <c r="ACJ196" s="6"/>
      <c r="ACK196" s="6"/>
      <c r="ACL196" s="6"/>
      <c r="ACM196" s="6"/>
      <c r="ACN196" s="6"/>
      <c r="ACO196" s="6"/>
      <c r="ACP196" s="6"/>
      <c r="ACQ196" s="6"/>
      <c r="ACR196" s="6"/>
      <c r="ACS196" s="6"/>
      <c r="ACT196" s="6"/>
      <c r="ACU196" s="6"/>
      <c r="ACV196" s="6"/>
      <c r="ACW196" s="6"/>
      <c r="ACX196" s="6"/>
      <c r="ACY196" s="6"/>
      <c r="ACZ196" s="6"/>
      <c r="ADA196" s="6"/>
      <c r="ADB196" s="6"/>
      <c r="ADC196" s="6"/>
      <c r="ADD196" s="6"/>
      <c r="ADE196" s="6"/>
      <c r="ADF196" s="6"/>
      <c r="ADG196" s="6"/>
      <c r="ADH196" s="6"/>
      <c r="ADI196" s="6"/>
      <c r="ADJ196" s="6"/>
      <c r="ADK196" s="6"/>
      <c r="ADL196" s="6"/>
      <c r="ADM196" s="6"/>
      <c r="ADN196" s="6"/>
      <c r="ADO196" s="6"/>
      <c r="ADP196" s="6"/>
      <c r="ADQ196" s="6"/>
      <c r="ADR196" s="6"/>
      <c r="ADS196" s="6"/>
      <c r="ADT196" s="6"/>
      <c r="ADU196" s="6"/>
      <c r="ADV196" s="6"/>
      <c r="ADW196" s="6"/>
      <c r="ADX196" s="6"/>
      <c r="ADY196" s="6"/>
      <c r="ADZ196" s="6"/>
      <c r="AEA196" s="6"/>
      <c r="AEB196" s="6"/>
      <c r="AEC196" s="6"/>
      <c r="AED196" s="6"/>
      <c r="AEE196" s="6"/>
      <c r="AEF196" s="6"/>
      <c r="AEG196" s="6"/>
      <c r="AEH196" s="6"/>
      <c r="AEI196" s="6"/>
      <c r="AEJ196" s="6"/>
      <c r="AEK196" s="6"/>
      <c r="AEL196" s="6"/>
      <c r="AEM196" s="6"/>
      <c r="AEN196" s="6"/>
      <c r="AEO196" s="6"/>
      <c r="AEP196" s="6"/>
      <c r="AEQ196" s="6"/>
      <c r="AER196" s="6"/>
      <c r="AES196" s="6"/>
      <c r="AET196" s="6"/>
      <c r="AEU196" s="6"/>
      <c r="AEV196" s="6"/>
      <c r="AEW196" s="6"/>
      <c r="AEX196" s="6"/>
      <c r="AEY196" s="6"/>
      <c r="AEZ196" s="6"/>
      <c r="AFA196" s="6"/>
      <c r="AFB196" s="6"/>
      <c r="AFC196" s="6"/>
      <c r="AFD196" s="6"/>
      <c r="AFE196" s="6"/>
      <c r="AFF196" s="6"/>
      <c r="AFG196" s="6"/>
      <c r="AFH196" s="6"/>
      <c r="AFI196" s="6"/>
      <c r="AFJ196" s="6"/>
      <c r="AFK196" s="6"/>
      <c r="AFL196" s="6"/>
      <c r="AFM196" s="6"/>
      <c r="AFN196" s="6"/>
      <c r="AFO196" s="6"/>
      <c r="AFP196" s="6"/>
      <c r="AFQ196" s="6"/>
      <c r="AFR196" s="6"/>
      <c r="AFS196" s="6"/>
      <c r="AFT196" s="6"/>
      <c r="AFU196" s="6"/>
      <c r="AFV196" s="6"/>
      <c r="AFW196" s="6"/>
      <c r="AFX196" s="6"/>
      <c r="AFY196" s="6"/>
      <c r="AFZ196" s="6"/>
      <c r="AGA196" s="6"/>
      <c r="AGB196" s="6"/>
      <c r="AGC196" s="6"/>
      <c r="AGD196" s="6"/>
      <c r="AGE196" s="6"/>
      <c r="AGF196" s="6"/>
      <c r="AGG196" s="6"/>
      <c r="AGH196" s="6"/>
      <c r="AGI196" s="6"/>
      <c r="AGJ196" s="6"/>
      <c r="AGK196" s="6"/>
      <c r="AGL196" s="6"/>
      <c r="AGM196" s="6"/>
      <c r="AGN196" s="6"/>
      <c r="AGO196" s="6"/>
      <c r="AGP196" s="6"/>
      <c r="AGQ196" s="6"/>
      <c r="AGR196" s="6"/>
      <c r="AGS196" s="6"/>
      <c r="AGT196" s="6"/>
      <c r="AGU196" s="6"/>
      <c r="AGV196" s="6"/>
      <c r="AGW196" s="6"/>
      <c r="AGX196" s="6"/>
      <c r="AGY196" s="6"/>
      <c r="AGZ196" s="6"/>
      <c r="AHA196" s="6"/>
      <c r="AHB196" s="6"/>
      <c r="AHC196" s="6"/>
      <c r="AHD196" s="6"/>
      <c r="AHE196" s="6"/>
      <c r="AHF196" s="6"/>
      <c r="AHG196" s="6"/>
      <c r="AHH196" s="6"/>
      <c r="AHI196" s="6"/>
      <c r="AHJ196" s="6"/>
      <c r="AHK196" s="6"/>
      <c r="AHL196" s="6"/>
      <c r="AHM196" s="6"/>
      <c r="AHN196" s="6"/>
      <c r="AHO196" s="6"/>
      <c r="AHP196" s="6"/>
      <c r="AHQ196" s="6"/>
      <c r="AHR196" s="6"/>
      <c r="AHS196" s="6"/>
      <c r="AHT196" s="6"/>
      <c r="AHU196" s="6"/>
      <c r="AHV196" s="6"/>
      <c r="AHW196" s="6"/>
      <c r="AHX196" s="6"/>
      <c r="AHY196" s="6"/>
      <c r="AHZ196" s="6"/>
      <c r="AIA196" s="6"/>
      <c r="AIB196" s="6"/>
      <c r="AIC196" s="6"/>
      <c r="AID196" s="6"/>
      <c r="AIE196" s="6"/>
      <c r="AIF196" s="6"/>
      <c r="AIG196" s="6"/>
      <c r="AIH196" s="6"/>
      <c r="AII196" s="6"/>
      <c r="AIJ196" s="6"/>
      <c r="AIK196" s="6"/>
      <c r="AIL196" s="6"/>
      <c r="AIM196" s="6"/>
      <c r="AIN196" s="6"/>
      <c r="AIO196" s="6"/>
      <c r="AIP196" s="6"/>
      <c r="AIQ196" s="6"/>
      <c r="AIR196" s="6"/>
      <c r="AIS196" s="6"/>
      <c r="AIT196" s="6"/>
      <c r="AIU196" s="6"/>
      <c r="AIV196" s="6"/>
      <c r="AIW196" s="6"/>
      <c r="AIX196" s="6"/>
      <c r="AIY196" s="6"/>
      <c r="AIZ196" s="6"/>
      <c r="AJA196" s="6"/>
      <c r="AJB196" s="6"/>
      <c r="AJC196" s="6"/>
      <c r="AJD196" s="6"/>
      <c r="AJE196" s="6"/>
      <c r="AJF196" s="6"/>
      <c r="AJG196" s="6"/>
      <c r="AJH196" s="6"/>
      <c r="AJI196" s="6"/>
      <c r="AJJ196" s="6"/>
      <c r="AJK196" s="6"/>
      <c r="AJL196" s="6"/>
      <c r="AJM196" s="6"/>
      <c r="AJN196" s="6"/>
      <c r="AJO196" s="6"/>
      <c r="AJP196" s="6"/>
      <c r="AJQ196" s="6"/>
      <c r="AJR196" s="6"/>
      <c r="AJS196" s="6"/>
      <c r="AJT196" s="6"/>
      <c r="AJU196" s="6"/>
      <c r="AJV196" s="6"/>
      <c r="AJW196" s="6"/>
      <c r="AJX196" s="6"/>
      <c r="AJY196" s="6"/>
      <c r="AJZ196" s="6"/>
      <c r="AKA196" s="6"/>
      <c r="AKB196" s="6"/>
      <c r="AKC196" s="6"/>
      <c r="AKD196" s="6"/>
      <c r="AKE196" s="6"/>
      <c r="AKF196" s="6"/>
      <c r="AKG196" s="6"/>
      <c r="AKH196" s="6"/>
      <c r="AKI196" s="6"/>
      <c r="AKJ196" s="6"/>
      <c r="AKK196" s="6"/>
      <c r="AKL196" s="6"/>
      <c r="AKM196" s="6"/>
      <c r="AKN196" s="6"/>
      <c r="AKO196" s="6"/>
      <c r="AKP196" s="6"/>
      <c r="AKQ196" s="6"/>
      <c r="AKR196" s="6"/>
      <c r="AKS196" s="6"/>
      <c r="AKT196" s="6"/>
      <c r="AKU196" s="6"/>
      <c r="AKV196" s="6"/>
      <c r="AKW196" s="6"/>
      <c r="AKX196" s="6"/>
      <c r="AKY196" s="6"/>
      <c r="AKZ196" s="6"/>
      <c r="ALA196" s="6"/>
      <c r="ALB196" s="6"/>
      <c r="ALC196" s="6"/>
      <c r="ALD196" s="6"/>
      <c r="ALE196" s="6"/>
      <c r="ALF196" s="6"/>
      <c r="ALG196" s="6"/>
      <c r="ALH196" s="6"/>
      <c r="ALI196" s="6"/>
      <c r="ALJ196" s="6"/>
      <c r="ALK196" s="6"/>
      <c r="ALL196" s="6"/>
      <c r="ALM196" s="6"/>
      <c r="ALN196" s="6"/>
      <c r="ALO196" s="6"/>
      <c r="ALP196" s="6"/>
      <c r="ALQ196" s="6"/>
      <c r="ALR196" s="6"/>
      <c r="ALS196" s="6"/>
      <c r="ALT196" s="6"/>
      <c r="ALU196" s="6"/>
      <c r="ALV196" s="6"/>
      <c r="ALW196" s="6"/>
      <c r="ALX196" s="6"/>
      <c r="ALY196" s="6"/>
      <c r="ALZ196" s="6"/>
      <c r="AMA196" s="6"/>
      <c r="AMB196" s="6"/>
      <c r="AMC196" s="6"/>
      <c r="AMD196" s="6"/>
      <c r="AME196" s="6"/>
      <c r="AMF196" s="6"/>
      <c r="AMG196" s="6"/>
      <c r="AMH196" s="6"/>
      <c r="AMI196" s="6"/>
      <c r="AMJ196" s="6"/>
      <c r="AMK196" s="6"/>
      <c r="AML196" s="6"/>
      <c r="AMM196" s="6"/>
      <c r="AMN196" s="6"/>
      <c r="AMO196" s="6"/>
      <c r="AMP196" s="6"/>
      <c r="AMQ196" s="6"/>
      <c r="AMR196" s="6"/>
      <c r="AMS196" s="6"/>
      <c r="AMT196" s="6"/>
      <c r="AMU196" s="6"/>
      <c r="AMV196" s="6"/>
      <c r="AMW196" s="6"/>
      <c r="AMX196" s="6"/>
      <c r="AMY196" s="6"/>
      <c r="AMZ196" s="6"/>
      <c r="ANA196" s="6"/>
      <c r="ANB196" s="6"/>
      <c r="ANC196" s="6"/>
      <c r="AND196" s="6"/>
      <c r="ANE196" s="6"/>
      <c r="ANF196" s="6"/>
      <c r="ANG196" s="6"/>
      <c r="ANH196" s="6"/>
      <c r="ANI196" s="6"/>
      <c r="ANJ196" s="6"/>
      <c r="ANK196" s="6"/>
      <c r="ANL196" s="6"/>
      <c r="ANM196" s="6"/>
      <c r="ANN196" s="6"/>
      <c r="ANO196" s="6"/>
      <c r="ANP196" s="6"/>
      <c r="ANQ196" s="6"/>
      <c r="ANR196" s="6"/>
      <c r="ANS196" s="6"/>
      <c r="ANT196" s="6"/>
      <c r="ANU196" s="6"/>
      <c r="ANV196" s="6"/>
      <c r="ANW196" s="6"/>
      <c r="ANX196" s="6"/>
      <c r="ANY196" s="6"/>
      <c r="ANZ196" s="6"/>
      <c r="AOA196" s="6"/>
      <c r="AOB196" s="6"/>
      <c r="AOC196" s="6"/>
      <c r="AOD196" s="6"/>
      <c r="AOE196" s="6"/>
      <c r="AOF196" s="6"/>
      <c r="AOG196" s="6"/>
      <c r="AOH196" s="6"/>
      <c r="AOI196" s="6"/>
      <c r="AOJ196" s="6"/>
      <c r="AOK196" s="6"/>
      <c r="AOL196" s="6"/>
      <c r="AOM196" s="6"/>
      <c r="AON196" s="6"/>
      <c r="AOO196" s="6"/>
      <c r="AOP196" s="6"/>
      <c r="AOQ196" s="6"/>
      <c r="AOR196" s="6"/>
      <c r="AOS196" s="6"/>
      <c r="AOT196" s="6"/>
      <c r="AOU196" s="6"/>
      <c r="AOV196" s="6"/>
      <c r="AOW196" s="6"/>
      <c r="AOX196" s="6"/>
      <c r="AOY196" s="6"/>
      <c r="AOZ196" s="6"/>
      <c r="APA196" s="6"/>
      <c r="APB196" s="6"/>
      <c r="APC196" s="6"/>
      <c r="APD196" s="6"/>
      <c r="APE196" s="6"/>
      <c r="APF196" s="6"/>
      <c r="APG196" s="6"/>
      <c r="APH196" s="6"/>
      <c r="API196" s="6"/>
      <c r="APJ196" s="6"/>
      <c r="APK196" s="6"/>
      <c r="APL196" s="6"/>
      <c r="APM196" s="6"/>
      <c r="APN196" s="6"/>
      <c r="APO196" s="6"/>
      <c r="APP196" s="6"/>
      <c r="APQ196" s="6"/>
      <c r="APR196" s="6"/>
      <c r="APS196" s="6"/>
      <c r="APT196" s="6"/>
      <c r="APU196" s="6"/>
      <c r="APV196" s="6"/>
      <c r="APW196" s="6"/>
      <c r="APX196" s="6"/>
      <c r="APY196" s="6"/>
      <c r="APZ196" s="6"/>
      <c r="AQA196" s="6"/>
      <c r="AQB196" s="6"/>
      <c r="AQC196" s="6"/>
      <c r="AQD196" s="6"/>
      <c r="AQE196" s="6"/>
      <c r="AQF196" s="6"/>
      <c r="AQG196" s="6"/>
      <c r="AQH196" s="6"/>
      <c r="AQI196" s="6"/>
      <c r="AQJ196" s="6"/>
      <c r="AQK196" s="6"/>
      <c r="AQL196" s="6"/>
      <c r="AQM196" s="6"/>
      <c r="AQN196" s="6"/>
      <c r="AQO196" s="6"/>
      <c r="AQP196" s="6"/>
      <c r="AQQ196" s="6"/>
      <c r="AQR196" s="6"/>
      <c r="AQS196" s="6"/>
      <c r="AQT196" s="6"/>
      <c r="AQU196" s="6"/>
      <c r="AQV196" s="6"/>
      <c r="AQW196" s="6"/>
      <c r="AQX196" s="6"/>
      <c r="AQY196" s="6"/>
      <c r="AQZ196" s="6"/>
      <c r="ARA196" s="6"/>
      <c r="ARB196" s="6"/>
      <c r="ARC196" s="6"/>
      <c r="ARD196" s="6"/>
      <c r="ARE196" s="6"/>
      <c r="ARF196" s="6"/>
      <c r="ARG196" s="6"/>
      <c r="ARH196" s="6"/>
      <c r="ARI196" s="6"/>
      <c r="ARJ196" s="6"/>
      <c r="ARK196" s="6"/>
      <c r="ARL196" s="6"/>
      <c r="ARM196" s="6"/>
      <c r="ARN196" s="6"/>
      <c r="ARO196" s="6"/>
      <c r="ARP196" s="6"/>
      <c r="ARQ196" s="6"/>
      <c r="ARR196" s="6"/>
      <c r="ARS196" s="6"/>
      <c r="ART196" s="6"/>
      <c r="ARU196" s="6"/>
      <c r="ARV196" s="6"/>
      <c r="ARW196" s="6"/>
      <c r="ARX196" s="6"/>
      <c r="ARY196" s="6"/>
      <c r="ARZ196" s="6"/>
      <c r="ASA196" s="6"/>
      <c r="ASB196" s="6"/>
      <c r="ASC196" s="6"/>
      <c r="ASD196" s="6"/>
      <c r="ASE196" s="6"/>
      <c r="ASF196" s="6"/>
      <c r="ASG196" s="6"/>
      <c r="ASH196" s="6"/>
      <c r="ASI196" s="6"/>
      <c r="ASJ196" s="6"/>
      <c r="ASK196" s="6"/>
      <c r="ASL196" s="6"/>
      <c r="ASM196" s="6"/>
      <c r="ASN196" s="6"/>
      <c r="ASO196" s="6"/>
      <c r="ASP196" s="6"/>
      <c r="ASQ196" s="6"/>
      <c r="ASR196" s="6"/>
      <c r="ASS196" s="6"/>
      <c r="AST196" s="6"/>
      <c r="ASU196" s="6"/>
      <c r="ASV196" s="6"/>
      <c r="ASW196" s="6"/>
      <c r="ASX196" s="6"/>
      <c r="ASY196" s="6"/>
      <c r="ASZ196" s="6"/>
      <c r="ATA196" s="6"/>
      <c r="ATB196" s="6"/>
      <c r="ATC196" s="6"/>
      <c r="ATD196" s="6"/>
      <c r="ATE196" s="6"/>
      <c r="ATF196" s="6"/>
      <c r="ATG196" s="6"/>
      <c r="ATH196" s="6"/>
      <c r="ATI196" s="6"/>
      <c r="ATJ196" s="6"/>
      <c r="ATK196" s="6"/>
      <c r="ATL196" s="6"/>
      <c r="ATM196" s="6"/>
      <c r="ATN196" s="6"/>
      <c r="ATO196" s="6"/>
      <c r="ATP196" s="6"/>
      <c r="ATQ196" s="6"/>
      <c r="ATR196" s="6"/>
      <c r="ATS196" s="6"/>
      <c r="ATT196" s="6"/>
      <c r="ATU196" s="6"/>
      <c r="ATV196" s="6"/>
      <c r="ATW196" s="6"/>
      <c r="ATX196" s="6"/>
      <c r="ATY196" s="6"/>
      <c r="ATZ196" s="6"/>
      <c r="AUA196" s="6"/>
      <c r="AUB196" s="6"/>
      <c r="AUC196" s="6"/>
      <c r="AUD196" s="6"/>
      <c r="AUE196" s="6"/>
      <c r="AUF196" s="6"/>
      <c r="AUG196" s="6"/>
      <c r="AUH196" s="6"/>
      <c r="AUI196" s="6"/>
      <c r="AUJ196" s="6"/>
      <c r="AUK196" s="6"/>
      <c r="AUL196" s="6"/>
      <c r="AUM196" s="6"/>
      <c r="AUN196" s="6"/>
      <c r="AUO196" s="6"/>
      <c r="AUP196" s="6"/>
      <c r="AUQ196" s="6"/>
      <c r="AUR196" s="6"/>
      <c r="AUS196" s="6"/>
      <c r="AUT196" s="6"/>
      <c r="AUU196" s="6"/>
      <c r="AUV196" s="6"/>
      <c r="AUW196" s="6"/>
      <c r="AUX196" s="6"/>
      <c r="AUY196" s="6"/>
      <c r="AUZ196" s="6"/>
      <c r="AVA196" s="6"/>
      <c r="AVB196" s="6"/>
      <c r="AVC196" s="6"/>
      <c r="AVD196" s="6"/>
      <c r="AVE196" s="6"/>
      <c r="AVF196" s="6"/>
      <c r="AVG196" s="6"/>
      <c r="AVH196" s="6"/>
      <c r="AVI196" s="6"/>
      <c r="AVJ196" s="6"/>
      <c r="AVK196" s="6"/>
      <c r="AVL196" s="6"/>
      <c r="AVM196" s="6"/>
      <c r="AVN196" s="6"/>
      <c r="AVO196" s="6"/>
      <c r="AVP196" s="6"/>
      <c r="AVQ196" s="6"/>
      <c r="AVR196" s="6"/>
      <c r="AVS196" s="6"/>
      <c r="AVT196" s="6"/>
      <c r="AVU196" s="6"/>
      <c r="AVV196" s="6"/>
      <c r="AVW196" s="6"/>
      <c r="AVX196" s="6"/>
      <c r="AVY196" s="6"/>
      <c r="AVZ196" s="6"/>
      <c r="AWA196" s="6"/>
      <c r="AWB196" s="6"/>
      <c r="AWC196" s="6"/>
      <c r="AWD196" s="6"/>
      <c r="AWE196" s="6"/>
      <c r="AWF196" s="6"/>
      <c r="AWG196" s="6"/>
      <c r="AWH196" s="6"/>
      <c r="AWI196" s="6"/>
      <c r="AWJ196" s="6"/>
      <c r="AWK196" s="6"/>
      <c r="AWL196" s="6"/>
      <c r="AWM196" s="6"/>
      <c r="AWN196" s="6"/>
      <c r="AWO196" s="6"/>
      <c r="AWP196" s="6"/>
      <c r="AWQ196" s="6"/>
      <c r="AWR196" s="6"/>
      <c r="AWS196" s="6"/>
      <c r="AWT196" s="6"/>
      <c r="AWU196" s="6"/>
      <c r="AWV196" s="6"/>
      <c r="AWW196" s="6"/>
      <c r="AWX196" s="6"/>
      <c r="AWY196" s="6"/>
      <c r="AWZ196" s="6"/>
      <c r="AXA196" s="6"/>
      <c r="AXB196" s="6"/>
      <c r="AXC196" s="6"/>
      <c r="AXD196" s="6"/>
      <c r="AXE196" s="6"/>
      <c r="AXF196" s="6"/>
      <c r="AXG196" s="6"/>
      <c r="AXH196" s="6"/>
      <c r="AXI196" s="6"/>
      <c r="AXJ196" s="6"/>
      <c r="AXK196" s="6"/>
      <c r="AXL196" s="6"/>
      <c r="AXM196" s="6"/>
      <c r="AXN196" s="6"/>
      <c r="AXO196" s="6"/>
      <c r="AXP196" s="6"/>
      <c r="AXQ196" s="6"/>
      <c r="AXR196" s="6"/>
      <c r="AXS196" s="6"/>
      <c r="AXT196" s="6"/>
      <c r="AXU196" s="6"/>
      <c r="AXV196" s="6"/>
      <c r="AXW196" s="6"/>
      <c r="AXX196" s="6"/>
      <c r="AXY196" s="6"/>
      <c r="AXZ196" s="6"/>
      <c r="AYA196" s="6"/>
      <c r="AYB196" s="6"/>
      <c r="AYC196" s="6"/>
      <c r="AYD196" s="6"/>
      <c r="AYE196" s="6"/>
      <c r="AYF196" s="6"/>
      <c r="AYG196" s="6"/>
      <c r="AYH196" s="6"/>
      <c r="AYI196" s="6"/>
      <c r="AYJ196" s="6"/>
      <c r="AYK196" s="6"/>
      <c r="AYL196" s="6"/>
      <c r="AYM196" s="6"/>
      <c r="AYN196" s="6"/>
      <c r="AYO196" s="6"/>
      <c r="AYP196" s="6"/>
      <c r="AYQ196" s="6"/>
      <c r="AYR196" s="6"/>
      <c r="AYS196" s="6"/>
      <c r="AYT196" s="6"/>
      <c r="AYU196" s="6"/>
      <c r="AYV196" s="6"/>
      <c r="AYW196" s="6"/>
      <c r="AYX196" s="6"/>
      <c r="AYY196" s="6"/>
      <c r="AYZ196" s="6"/>
      <c r="AZA196" s="6"/>
      <c r="AZB196" s="6"/>
      <c r="AZC196" s="6"/>
      <c r="AZD196" s="6"/>
      <c r="AZE196" s="6"/>
      <c r="AZF196" s="6"/>
      <c r="AZG196" s="6"/>
      <c r="AZH196" s="6"/>
      <c r="AZI196" s="6"/>
      <c r="AZJ196" s="6"/>
      <c r="AZK196" s="6"/>
      <c r="AZL196" s="6"/>
      <c r="AZM196" s="6"/>
      <c r="AZN196" s="6"/>
      <c r="AZO196" s="6"/>
      <c r="AZP196" s="6"/>
      <c r="AZQ196" s="6"/>
      <c r="AZR196" s="6"/>
      <c r="AZS196" s="6"/>
      <c r="AZT196" s="6"/>
      <c r="AZU196" s="6"/>
      <c r="AZV196" s="6"/>
      <c r="AZW196" s="6"/>
      <c r="AZX196" s="6"/>
      <c r="AZY196" s="6"/>
      <c r="AZZ196" s="6"/>
      <c r="BAA196" s="6"/>
      <c r="BAB196" s="6"/>
      <c r="BAC196" s="6"/>
      <c r="BAD196" s="6"/>
      <c r="BAE196" s="6"/>
      <c r="BAF196" s="6"/>
      <c r="BAG196" s="6"/>
      <c r="BAH196" s="6"/>
      <c r="BAI196" s="6"/>
      <c r="BAJ196" s="6"/>
      <c r="BAK196" s="6"/>
      <c r="BAL196" s="6"/>
      <c r="BAM196" s="6"/>
      <c r="BAN196" s="6"/>
      <c r="BAO196" s="6"/>
      <c r="BAP196" s="6"/>
      <c r="BAQ196" s="6"/>
      <c r="BAR196" s="6"/>
      <c r="BAS196" s="6"/>
      <c r="BAT196" s="6"/>
      <c r="BAU196" s="6"/>
      <c r="BAV196" s="6"/>
      <c r="BAW196" s="6"/>
      <c r="BAX196" s="6"/>
      <c r="BAY196" s="6"/>
      <c r="BAZ196" s="6"/>
      <c r="BBA196" s="6"/>
      <c r="BBB196" s="6"/>
      <c r="BBC196" s="6"/>
      <c r="BBD196" s="6"/>
      <c r="BBE196" s="6"/>
      <c r="BBF196" s="6"/>
      <c r="BBG196" s="6"/>
      <c r="BBH196" s="6"/>
      <c r="BBI196" s="6"/>
      <c r="BBJ196" s="6"/>
      <c r="BBK196" s="6"/>
      <c r="BBL196" s="6"/>
    </row>
    <row r="197" spans="1:1416" s="65" customFormat="1" ht="24.95" customHeight="1">
      <c r="A197" s="33"/>
      <c r="B197" s="41" t="s">
        <v>254</v>
      </c>
      <c r="C197" s="63" t="s">
        <v>16</v>
      </c>
      <c r="D197" s="42">
        <f t="shared" si="16"/>
        <v>180</v>
      </c>
      <c r="E197" s="42">
        <f t="shared" si="17"/>
        <v>13596.763950000004</v>
      </c>
      <c r="F197" s="64">
        <v>15</v>
      </c>
      <c r="G197" s="64">
        <v>15</v>
      </c>
      <c r="H197" s="64">
        <v>15</v>
      </c>
      <c r="I197" s="64">
        <v>15</v>
      </c>
      <c r="J197" s="64">
        <v>15</v>
      </c>
      <c r="K197" s="64">
        <v>15</v>
      </c>
      <c r="L197" s="64">
        <v>15</v>
      </c>
      <c r="M197" s="64">
        <v>15</v>
      </c>
      <c r="N197" s="64">
        <v>15</v>
      </c>
      <c r="O197" s="64">
        <v>15</v>
      </c>
      <c r="P197" s="64">
        <v>15</v>
      </c>
      <c r="Q197" s="64">
        <v>15</v>
      </c>
      <c r="R197" s="145">
        <v>75.537577500000026</v>
      </c>
      <c r="S197" s="144" t="s">
        <v>98</v>
      </c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  <c r="JY197" s="6"/>
      <c r="JZ197" s="6"/>
      <c r="KA197" s="6"/>
      <c r="KB197" s="6"/>
      <c r="KC197" s="6"/>
      <c r="KD197" s="6"/>
      <c r="KE197" s="6"/>
      <c r="KF197" s="6"/>
      <c r="KG197" s="6"/>
      <c r="KH197" s="6"/>
      <c r="KI197" s="6"/>
      <c r="KJ197" s="6"/>
      <c r="KK197" s="6"/>
      <c r="KL197" s="6"/>
      <c r="KM197" s="6"/>
      <c r="KN197" s="6"/>
      <c r="KO197" s="6"/>
      <c r="KP197" s="6"/>
      <c r="KQ197" s="6"/>
      <c r="KR197" s="6"/>
      <c r="KS197" s="6"/>
      <c r="KT197" s="6"/>
      <c r="KU197" s="6"/>
      <c r="KV197" s="6"/>
      <c r="KW197" s="6"/>
      <c r="KX197" s="6"/>
      <c r="KY197" s="6"/>
      <c r="KZ197" s="6"/>
      <c r="LA197" s="6"/>
      <c r="LB197" s="6"/>
      <c r="LC197" s="6"/>
      <c r="LD197" s="6"/>
      <c r="LE197" s="6"/>
      <c r="LF197" s="6"/>
      <c r="LG197" s="6"/>
      <c r="LH197" s="6"/>
      <c r="LI197" s="6"/>
      <c r="LJ197" s="6"/>
      <c r="LK197" s="6"/>
      <c r="LL197" s="6"/>
      <c r="LM197" s="6"/>
      <c r="LN197" s="6"/>
      <c r="LO197" s="6"/>
      <c r="LP197" s="6"/>
      <c r="LQ197" s="6"/>
      <c r="LR197" s="6"/>
      <c r="LS197" s="6"/>
      <c r="LT197" s="6"/>
      <c r="LU197" s="6"/>
      <c r="LV197" s="6"/>
      <c r="LW197" s="6"/>
      <c r="LX197" s="6"/>
      <c r="LY197" s="6"/>
      <c r="LZ197" s="6"/>
      <c r="MA197" s="6"/>
      <c r="MB197" s="6"/>
      <c r="MC197" s="6"/>
      <c r="MD197" s="6"/>
      <c r="ME197" s="6"/>
      <c r="MF197" s="6"/>
      <c r="MG197" s="6"/>
      <c r="MH197" s="6"/>
      <c r="MI197" s="6"/>
      <c r="MJ197" s="6"/>
      <c r="MK197" s="6"/>
      <c r="ML197" s="6"/>
      <c r="MM197" s="6"/>
      <c r="MN197" s="6"/>
      <c r="MO197" s="6"/>
      <c r="MP197" s="6"/>
      <c r="MQ197" s="6"/>
      <c r="MR197" s="6"/>
      <c r="MS197" s="6"/>
      <c r="MT197" s="6"/>
      <c r="MU197" s="6"/>
      <c r="MV197" s="6"/>
      <c r="MW197" s="6"/>
      <c r="MX197" s="6"/>
      <c r="MY197" s="6"/>
      <c r="MZ197" s="6"/>
      <c r="NA197" s="6"/>
      <c r="NB197" s="6"/>
      <c r="NC197" s="6"/>
      <c r="ND197" s="6"/>
      <c r="NE197" s="6"/>
      <c r="NF197" s="6"/>
      <c r="NG197" s="6"/>
      <c r="NH197" s="6"/>
      <c r="NI197" s="6"/>
      <c r="NJ197" s="6"/>
      <c r="NK197" s="6"/>
      <c r="NL197" s="6"/>
      <c r="NM197" s="6"/>
      <c r="NN197" s="6"/>
      <c r="NO197" s="6"/>
      <c r="NP197" s="6"/>
      <c r="NQ197" s="6"/>
      <c r="NR197" s="6"/>
      <c r="NS197" s="6"/>
      <c r="NT197" s="6"/>
      <c r="NU197" s="6"/>
      <c r="NV197" s="6"/>
      <c r="NW197" s="6"/>
      <c r="NX197" s="6"/>
      <c r="NY197" s="6"/>
      <c r="NZ197" s="6"/>
      <c r="OA197" s="6"/>
      <c r="OB197" s="6"/>
      <c r="OC197" s="6"/>
      <c r="OD197" s="6"/>
      <c r="OE197" s="6"/>
      <c r="OF197" s="6"/>
      <c r="OG197" s="6"/>
      <c r="OH197" s="6"/>
      <c r="OI197" s="6"/>
      <c r="OJ197" s="6"/>
      <c r="OK197" s="6"/>
      <c r="OL197" s="6"/>
      <c r="OM197" s="6"/>
      <c r="ON197" s="6"/>
      <c r="OO197" s="6"/>
      <c r="OP197" s="6"/>
      <c r="OQ197" s="6"/>
      <c r="OR197" s="6"/>
      <c r="OS197" s="6"/>
      <c r="OT197" s="6"/>
      <c r="OU197" s="6"/>
      <c r="OV197" s="6"/>
      <c r="OW197" s="6"/>
      <c r="OX197" s="6"/>
      <c r="OY197" s="6"/>
      <c r="OZ197" s="6"/>
      <c r="PA197" s="6"/>
      <c r="PB197" s="6"/>
      <c r="PC197" s="6"/>
      <c r="PD197" s="6"/>
      <c r="PE197" s="6"/>
      <c r="PF197" s="6"/>
      <c r="PG197" s="6"/>
      <c r="PH197" s="6"/>
      <c r="PI197" s="6"/>
      <c r="PJ197" s="6"/>
      <c r="PK197" s="6"/>
      <c r="PL197" s="6"/>
      <c r="PM197" s="6"/>
      <c r="PN197" s="6"/>
      <c r="PO197" s="6"/>
      <c r="PP197" s="6"/>
      <c r="PQ197" s="6"/>
      <c r="PR197" s="6"/>
      <c r="PS197" s="6"/>
      <c r="PT197" s="6"/>
      <c r="PU197" s="6"/>
      <c r="PV197" s="6"/>
      <c r="PW197" s="6"/>
      <c r="PX197" s="6"/>
      <c r="PY197" s="6"/>
      <c r="PZ197" s="6"/>
      <c r="QA197" s="6"/>
      <c r="QB197" s="6"/>
      <c r="QC197" s="6"/>
      <c r="QD197" s="6"/>
      <c r="QE197" s="6"/>
      <c r="QF197" s="6"/>
      <c r="QG197" s="6"/>
      <c r="QH197" s="6"/>
      <c r="QI197" s="6"/>
      <c r="QJ197" s="6"/>
      <c r="QK197" s="6"/>
      <c r="QL197" s="6"/>
      <c r="QM197" s="6"/>
      <c r="QN197" s="6"/>
      <c r="QO197" s="6"/>
      <c r="QP197" s="6"/>
      <c r="QQ197" s="6"/>
      <c r="QR197" s="6"/>
      <c r="QS197" s="6"/>
      <c r="QT197" s="6"/>
      <c r="QU197" s="6"/>
      <c r="QV197" s="6"/>
      <c r="QW197" s="6"/>
      <c r="QX197" s="6"/>
      <c r="QY197" s="6"/>
      <c r="QZ197" s="6"/>
      <c r="RA197" s="6"/>
      <c r="RB197" s="6"/>
      <c r="RC197" s="6"/>
      <c r="RD197" s="6"/>
      <c r="RE197" s="6"/>
      <c r="RF197" s="6"/>
      <c r="RG197" s="6"/>
      <c r="RH197" s="6"/>
      <c r="RI197" s="6"/>
      <c r="RJ197" s="6"/>
      <c r="RK197" s="6"/>
      <c r="RL197" s="6"/>
      <c r="RM197" s="6"/>
      <c r="RN197" s="6"/>
      <c r="RO197" s="6"/>
      <c r="RP197" s="6"/>
      <c r="RQ197" s="6"/>
      <c r="RR197" s="6"/>
      <c r="RS197" s="6"/>
      <c r="RT197" s="6"/>
      <c r="RU197" s="6"/>
      <c r="RV197" s="6"/>
      <c r="RW197" s="6"/>
      <c r="RX197" s="6"/>
      <c r="RY197" s="6"/>
      <c r="RZ197" s="6"/>
      <c r="SA197" s="6"/>
      <c r="SB197" s="6"/>
      <c r="SC197" s="6"/>
      <c r="SD197" s="6"/>
      <c r="SE197" s="6"/>
      <c r="SF197" s="6"/>
      <c r="SG197" s="6"/>
      <c r="SH197" s="6"/>
      <c r="SI197" s="6"/>
      <c r="SJ197" s="6"/>
      <c r="SK197" s="6"/>
      <c r="SL197" s="6"/>
      <c r="SM197" s="6"/>
      <c r="SN197" s="6"/>
      <c r="SO197" s="6"/>
      <c r="SP197" s="6"/>
      <c r="SQ197" s="6"/>
      <c r="SR197" s="6"/>
      <c r="SS197" s="6"/>
      <c r="ST197" s="6"/>
      <c r="SU197" s="6"/>
      <c r="SV197" s="6"/>
      <c r="SW197" s="6"/>
      <c r="SX197" s="6"/>
      <c r="SY197" s="6"/>
      <c r="SZ197" s="6"/>
      <c r="TA197" s="6"/>
      <c r="TB197" s="6"/>
      <c r="TC197" s="6"/>
      <c r="TD197" s="6"/>
      <c r="TE197" s="6"/>
      <c r="TF197" s="6"/>
      <c r="TG197" s="6"/>
      <c r="TH197" s="6"/>
      <c r="TI197" s="6"/>
      <c r="TJ197" s="6"/>
      <c r="TK197" s="6"/>
      <c r="TL197" s="6"/>
      <c r="TM197" s="6"/>
      <c r="TN197" s="6"/>
      <c r="TO197" s="6"/>
      <c r="TP197" s="6"/>
      <c r="TQ197" s="6"/>
      <c r="TR197" s="6"/>
      <c r="TS197" s="6"/>
      <c r="TT197" s="6"/>
      <c r="TU197" s="6"/>
      <c r="TV197" s="6"/>
      <c r="TW197" s="6"/>
      <c r="TX197" s="6"/>
      <c r="TY197" s="6"/>
      <c r="TZ197" s="6"/>
      <c r="UA197" s="6"/>
      <c r="UB197" s="6"/>
      <c r="UC197" s="6"/>
      <c r="UD197" s="6"/>
      <c r="UE197" s="6"/>
      <c r="UF197" s="6"/>
      <c r="UG197" s="6"/>
      <c r="UH197" s="6"/>
      <c r="UI197" s="6"/>
      <c r="UJ197" s="6"/>
      <c r="UK197" s="6"/>
      <c r="UL197" s="6"/>
      <c r="UM197" s="6"/>
      <c r="UN197" s="6"/>
      <c r="UO197" s="6"/>
      <c r="UP197" s="6"/>
      <c r="UQ197" s="6"/>
      <c r="UR197" s="6"/>
      <c r="US197" s="6"/>
      <c r="UT197" s="6"/>
      <c r="UU197" s="6"/>
      <c r="UV197" s="6"/>
      <c r="UW197" s="6"/>
      <c r="UX197" s="6"/>
      <c r="UY197" s="6"/>
      <c r="UZ197" s="6"/>
      <c r="VA197" s="6"/>
      <c r="VB197" s="6"/>
      <c r="VC197" s="6"/>
      <c r="VD197" s="6"/>
      <c r="VE197" s="6"/>
      <c r="VF197" s="6"/>
      <c r="VG197" s="6"/>
      <c r="VH197" s="6"/>
      <c r="VI197" s="6"/>
      <c r="VJ197" s="6"/>
      <c r="VK197" s="6"/>
      <c r="VL197" s="6"/>
      <c r="VM197" s="6"/>
      <c r="VN197" s="6"/>
      <c r="VO197" s="6"/>
      <c r="VP197" s="6"/>
      <c r="VQ197" s="6"/>
      <c r="VR197" s="6"/>
      <c r="VS197" s="6"/>
      <c r="VT197" s="6"/>
      <c r="VU197" s="6"/>
      <c r="VV197" s="6"/>
      <c r="VW197" s="6"/>
      <c r="VX197" s="6"/>
      <c r="VY197" s="6"/>
      <c r="VZ197" s="6"/>
      <c r="WA197" s="6"/>
      <c r="WB197" s="6"/>
      <c r="WC197" s="6"/>
      <c r="WD197" s="6"/>
      <c r="WE197" s="6"/>
      <c r="WF197" s="6"/>
      <c r="WG197" s="6"/>
      <c r="WH197" s="6"/>
      <c r="WI197" s="6"/>
      <c r="WJ197" s="6"/>
      <c r="WK197" s="6"/>
      <c r="WL197" s="6"/>
      <c r="WM197" s="6"/>
      <c r="WN197" s="6"/>
      <c r="WO197" s="6"/>
      <c r="WP197" s="6"/>
      <c r="WQ197" s="6"/>
      <c r="WR197" s="6"/>
      <c r="WS197" s="6"/>
      <c r="WT197" s="6"/>
      <c r="WU197" s="6"/>
      <c r="WV197" s="6"/>
      <c r="WW197" s="6"/>
      <c r="WX197" s="6"/>
      <c r="WY197" s="6"/>
      <c r="WZ197" s="6"/>
      <c r="XA197" s="6"/>
      <c r="XB197" s="6"/>
      <c r="XC197" s="6"/>
      <c r="XD197" s="6"/>
      <c r="XE197" s="6"/>
      <c r="XF197" s="6"/>
      <c r="XG197" s="6"/>
      <c r="XH197" s="6"/>
      <c r="XI197" s="6"/>
      <c r="XJ197" s="6"/>
      <c r="XK197" s="6"/>
      <c r="XL197" s="6"/>
      <c r="XM197" s="6"/>
      <c r="XN197" s="6"/>
      <c r="XO197" s="6"/>
      <c r="XP197" s="6"/>
      <c r="XQ197" s="6"/>
      <c r="XR197" s="6"/>
      <c r="XS197" s="6"/>
      <c r="XT197" s="6"/>
      <c r="XU197" s="6"/>
      <c r="XV197" s="6"/>
      <c r="XW197" s="6"/>
      <c r="XX197" s="6"/>
      <c r="XY197" s="6"/>
      <c r="XZ197" s="6"/>
      <c r="YA197" s="6"/>
      <c r="YB197" s="6"/>
      <c r="YC197" s="6"/>
      <c r="YD197" s="6"/>
      <c r="YE197" s="6"/>
      <c r="YF197" s="6"/>
      <c r="YG197" s="6"/>
      <c r="YH197" s="6"/>
      <c r="YI197" s="6"/>
      <c r="YJ197" s="6"/>
      <c r="YK197" s="6"/>
      <c r="YL197" s="6"/>
      <c r="YM197" s="6"/>
      <c r="YN197" s="6"/>
      <c r="YO197" s="6"/>
      <c r="YP197" s="6"/>
      <c r="YQ197" s="6"/>
      <c r="YR197" s="6"/>
      <c r="YS197" s="6"/>
      <c r="YT197" s="6"/>
      <c r="YU197" s="6"/>
      <c r="YV197" s="6"/>
      <c r="YW197" s="6"/>
      <c r="YX197" s="6"/>
      <c r="YY197" s="6"/>
      <c r="YZ197" s="6"/>
      <c r="ZA197" s="6"/>
      <c r="ZB197" s="6"/>
      <c r="ZC197" s="6"/>
      <c r="ZD197" s="6"/>
      <c r="ZE197" s="6"/>
      <c r="ZF197" s="6"/>
      <c r="ZG197" s="6"/>
      <c r="ZH197" s="6"/>
      <c r="ZI197" s="6"/>
      <c r="ZJ197" s="6"/>
      <c r="ZK197" s="6"/>
      <c r="ZL197" s="6"/>
      <c r="ZM197" s="6"/>
      <c r="ZN197" s="6"/>
      <c r="ZO197" s="6"/>
      <c r="ZP197" s="6"/>
      <c r="ZQ197" s="6"/>
      <c r="ZR197" s="6"/>
      <c r="ZS197" s="6"/>
      <c r="ZT197" s="6"/>
      <c r="ZU197" s="6"/>
      <c r="ZV197" s="6"/>
      <c r="ZW197" s="6"/>
      <c r="ZX197" s="6"/>
      <c r="ZY197" s="6"/>
      <c r="ZZ197" s="6"/>
      <c r="AAA197" s="6"/>
      <c r="AAB197" s="6"/>
      <c r="AAC197" s="6"/>
      <c r="AAD197" s="6"/>
      <c r="AAE197" s="6"/>
      <c r="AAF197" s="6"/>
      <c r="AAG197" s="6"/>
      <c r="AAH197" s="6"/>
      <c r="AAI197" s="6"/>
      <c r="AAJ197" s="6"/>
      <c r="AAK197" s="6"/>
      <c r="AAL197" s="6"/>
      <c r="AAM197" s="6"/>
      <c r="AAN197" s="6"/>
      <c r="AAO197" s="6"/>
      <c r="AAP197" s="6"/>
      <c r="AAQ197" s="6"/>
      <c r="AAR197" s="6"/>
      <c r="AAS197" s="6"/>
      <c r="AAT197" s="6"/>
      <c r="AAU197" s="6"/>
      <c r="AAV197" s="6"/>
      <c r="AAW197" s="6"/>
      <c r="AAX197" s="6"/>
      <c r="AAY197" s="6"/>
      <c r="AAZ197" s="6"/>
      <c r="ABA197" s="6"/>
      <c r="ABB197" s="6"/>
      <c r="ABC197" s="6"/>
      <c r="ABD197" s="6"/>
      <c r="ABE197" s="6"/>
      <c r="ABF197" s="6"/>
      <c r="ABG197" s="6"/>
      <c r="ABH197" s="6"/>
      <c r="ABI197" s="6"/>
      <c r="ABJ197" s="6"/>
      <c r="ABK197" s="6"/>
      <c r="ABL197" s="6"/>
      <c r="ABM197" s="6"/>
      <c r="ABN197" s="6"/>
      <c r="ABO197" s="6"/>
      <c r="ABP197" s="6"/>
      <c r="ABQ197" s="6"/>
      <c r="ABR197" s="6"/>
      <c r="ABS197" s="6"/>
      <c r="ABT197" s="6"/>
      <c r="ABU197" s="6"/>
      <c r="ABV197" s="6"/>
      <c r="ABW197" s="6"/>
      <c r="ABX197" s="6"/>
      <c r="ABY197" s="6"/>
      <c r="ABZ197" s="6"/>
      <c r="ACA197" s="6"/>
      <c r="ACB197" s="6"/>
      <c r="ACC197" s="6"/>
      <c r="ACD197" s="6"/>
      <c r="ACE197" s="6"/>
      <c r="ACF197" s="6"/>
      <c r="ACG197" s="6"/>
      <c r="ACH197" s="6"/>
      <c r="ACI197" s="6"/>
      <c r="ACJ197" s="6"/>
      <c r="ACK197" s="6"/>
      <c r="ACL197" s="6"/>
      <c r="ACM197" s="6"/>
      <c r="ACN197" s="6"/>
      <c r="ACO197" s="6"/>
      <c r="ACP197" s="6"/>
      <c r="ACQ197" s="6"/>
      <c r="ACR197" s="6"/>
      <c r="ACS197" s="6"/>
      <c r="ACT197" s="6"/>
      <c r="ACU197" s="6"/>
      <c r="ACV197" s="6"/>
      <c r="ACW197" s="6"/>
      <c r="ACX197" s="6"/>
      <c r="ACY197" s="6"/>
      <c r="ACZ197" s="6"/>
      <c r="ADA197" s="6"/>
      <c r="ADB197" s="6"/>
      <c r="ADC197" s="6"/>
      <c r="ADD197" s="6"/>
      <c r="ADE197" s="6"/>
      <c r="ADF197" s="6"/>
      <c r="ADG197" s="6"/>
      <c r="ADH197" s="6"/>
      <c r="ADI197" s="6"/>
      <c r="ADJ197" s="6"/>
      <c r="ADK197" s="6"/>
      <c r="ADL197" s="6"/>
      <c r="ADM197" s="6"/>
      <c r="ADN197" s="6"/>
      <c r="ADO197" s="6"/>
      <c r="ADP197" s="6"/>
      <c r="ADQ197" s="6"/>
      <c r="ADR197" s="6"/>
      <c r="ADS197" s="6"/>
      <c r="ADT197" s="6"/>
      <c r="ADU197" s="6"/>
      <c r="ADV197" s="6"/>
      <c r="ADW197" s="6"/>
      <c r="ADX197" s="6"/>
      <c r="ADY197" s="6"/>
      <c r="ADZ197" s="6"/>
      <c r="AEA197" s="6"/>
      <c r="AEB197" s="6"/>
      <c r="AEC197" s="6"/>
      <c r="AED197" s="6"/>
      <c r="AEE197" s="6"/>
      <c r="AEF197" s="6"/>
      <c r="AEG197" s="6"/>
      <c r="AEH197" s="6"/>
      <c r="AEI197" s="6"/>
      <c r="AEJ197" s="6"/>
      <c r="AEK197" s="6"/>
      <c r="AEL197" s="6"/>
      <c r="AEM197" s="6"/>
      <c r="AEN197" s="6"/>
      <c r="AEO197" s="6"/>
      <c r="AEP197" s="6"/>
      <c r="AEQ197" s="6"/>
      <c r="AER197" s="6"/>
      <c r="AES197" s="6"/>
      <c r="AET197" s="6"/>
      <c r="AEU197" s="6"/>
      <c r="AEV197" s="6"/>
      <c r="AEW197" s="6"/>
      <c r="AEX197" s="6"/>
      <c r="AEY197" s="6"/>
      <c r="AEZ197" s="6"/>
      <c r="AFA197" s="6"/>
      <c r="AFB197" s="6"/>
      <c r="AFC197" s="6"/>
      <c r="AFD197" s="6"/>
      <c r="AFE197" s="6"/>
      <c r="AFF197" s="6"/>
      <c r="AFG197" s="6"/>
      <c r="AFH197" s="6"/>
      <c r="AFI197" s="6"/>
      <c r="AFJ197" s="6"/>
      <c r="AFK197" s="6"/>
      <c r="AFL197" s="6"/>
      <c r="AFM197" s="6"/>
      <c r="AFN197" s="6"/>
      <c r="AFO197" s="6"/>
      <c r="AFP197" s="6"/>
      <c r="AFQ197" s="6"/>
      <c r="AFR197" s="6"/>
      <c r="AFS197" s="6"/>
      <c r="AFT197" s="6"/>
      <c r="AFU197" s="6"/>
      <c r="AFV197" s="6"/>
      <c r="AFW197" s="6"/>
      <c r="AFX197" s="6"/>
      <c r="AFY197" s="6"/>
      <c r="AFZ197" s="6"/>
      <c r="AGA197" s="6"/>
      <c r="AGB197" s="6"/>
      <c r="AGC197" s="6"/>
      <c r="AGD197" s="6"/>
      <c r="AGE197" s="6"/>
      <c r="AGF197" s="6"/>
      <c r="AGG197" s="6"/>
      <c r="AGH197" s="6"/>
      <c r="AGI197" s="6"/>
      <c r="AGJ197" s="6"/>
      <c r="AGK197" s="6"/>
      <c r="AGL197" s="6"/>
      <c r="AGM197" s="6"/>
      <c r="AGN197" s="6"/>
      <c r="AGO197" s="6"/>
      <c r="AGP197" s="6"/>
      <c r="AGQ197" s="6"/>
      <c r="AGR197" s="6"/>
      <c r="AGS197" s="6"/>
      <c r="AGT197" s="6"/>
      <c r="AGU197" s="6"/>
      <c r="AGV197" s="6"/>
      <c r="AGW197" s="6"/>
      <c r="AGX197" s="6"/>
      <c r="AGY197" s="6"/>
      <c r="AGZ197" s="6"/>
      <c r="AHA197" s="6"/>
      <c r="AHB197" s="6"/>
      <c r="AHC197" s="6"/>
      <c r="AHD197" s="6"/>
      <c r="AHE197" s="6"/>
      <c r="AHF197" s="6"/>
      <c r="AHG197" s="6"/>
      <c r="AHH197" s="6"/>
      <c r="AHI197" s="6"/>
      <c r="AHJ197" s="6"/>
      <c r="AHK197" s="6"/>
      <c r="AHL197" s="6"/>
      <c r="AHM197" s="6"/>
      <c r="AHN197" s="6"/>
      <c r="AHO197" s="6"/>
      <c r="AHP197" s="6"/>
      <c r="AHQ197" s="6"/>
      <c r="AHR197" s="6"/>
      <c r="AHS197" s="6"/>
      <c r="AHT197" s="6"/>
      <c r="AHU197" s="6"/>
      <c r="AHV197" s="6"/>
      <c r="AHW197" s="6"/>
      <c r="AHX197" s="6"/>
      <c r="AHY197" s="6"/>
      <c r="AHZ197" s="6"/>
      <c r="AIA197" s="6"/>
      <c r="AIB197" s="6"/>
      <c r="AIC197" s="6"/>
      <c r="AID197" s="6"/>
      <c r="AIE197" s="6"/>
      <c r="AIF197" s="6"/>
      <c r="AIG197" s="6"/>
      <c r="AIH197" s="6"/>
      <c r="AII197" s="6"/>
      <c r="AIJ197" s="6"/>
      <c r="AIK197" s="6"/>
      <c r="AIL197" s="6"/>
      <c r="AIM197" s="6"/>
      <c r="AIN197" s="6"/>
      <c r="AIO197" s="6"/>
      <c r="AIP197" s="6"/>
      <c r="AIQ197" s="6"/>
      <c r="AIR197" s="6"/>
      <c r="AIS197" s="6"/>
      <c r="AIT197" s="6"/>
      <c r="AIU197" s="6"/>
      <c r="AIV197" s="6"/>
      <c r="AIW197" s="6"/>
      <c r="AIX197" s="6"/>
      <c r="AIY197" s="6"/>
      <c r="AIZ197" s="6"/>
      <c r="AJA197" s="6"/>
      <c r="AJB197" s="6"/>
      <c r="AJC197" s="6"/>
      <c r="AJD197" s="6"/>
      <c r="AJE197" s="6"/>
      <c r="AJF197" s="6"/>
      <c r="AJG197" s="6"/>
      <c r="AJH197" s="6"/>
      <c r="AJI197" s="6"/>
      <c r="AJJ197" s="6"/>
      <c r="AJK197" s="6"/>
      <c r="AJL197" s="6"/>
      <c r="AJM197" s="6"/>
      <c r="AJN197" s="6"/>
      <c r="AJO197" s="6"/>
      <c r="AJP197" s="6"/>
      <c r="AJQ197" s="6"/>
      <c r="AJR197" s="6"/>
      <c r="AJS197" s="6"/>
      <c r="AJT197" s="6"/>
      <c r="AJU197" s="6"/>
      <c r="AJV197" s="6"/>
      <c r="AJW197" s="6"/>
      <c r="AJX197" s="6"/>
      <c r="AJY197" s="6"/>
      <c r="AJZ197" s="6"/>
      <c r="AKA197" s="6"/>
      <c r="AKB197" s="6"/>
      <c r="AKC197" s="6"/>
      <c r="AKD197" s="6"/>
      <c r="AKE197" s="6"/>
      <c r="AKF197" s="6"/>
      <c r="AKG197" s="6"/>
      <c r="AKH197" s="6"/>
      <c r="AKI197" s="6"/>
      <c r="AKJ197" s="6"/>
      <c r="AKK197" s="6"/>
      <c r="AKL197" s="6"/>
      <c r="AKM197" s="6"/>
      <c r="AKN197" s="6"/>
      <c r="AKO197" s="6"/>
      <c r="AKP197" s="6"/>
      <c r="AKQ197" s="6"/>
      <c r="AKR197" s="6"/>
      <c r="AKS197" s="6"/>
      <c r="AKT197" s="6"/>
      <c r="AKU197" s="6"/>
      <c r="AKV197" s="6"/>
      <c r="AKW197" s="6"/>
      <c r="AKX197" s="6"/>
      <c r="AKY197" s="6"/>
      <c r="AKZ197" s="6"/>
      <c r="ALA197" s="6"/>
      <c r="ALB197" s="6"/>
      <c r="ALC197" s="6"/>
      <c r="ALD197" s="6"/>
      <c r="ALE197" s="6"/>
      <c r="ALF197" s="6"/>
      <c r="ALG197" s="6"/>
      <c r="ALH197" s="6"/>
      <c r="ALI197" s="6"/>
      <c r="ALJ197" s="6"/>
      <c r="ALK197" s="6"/>
      <c r="ALL197" s="6"/>
      <c r="ALM197" s="6"/>
      <c r="ALN197" s="6"/>
      <c r="ALO197" s="6"/>
      <c r="ALP197" s="6"/>
      <c r="ALQ197" s="6"/>
      <c r="ALR197" s="6"/>
      <c r="ALS197" s="6"/>
      <c r="ALT197" s="6"/>
      <c r="ALU197" s="6"/>
      <c r="ALV197" s="6"/>
      <c r="ALW197" s="6"/>
      <c r="ALX197" s="6"/>
      <c r="ALY197" s="6"/>
      <c r="ALZ197" s="6"/>
      <c r="AMA197" s="6"/>
      <c r="AMB197" s="6"/>
      <c r="AMC197" s="6"/>
      <c r="AMD197" s="6"/>
      <c r="AME197" s="6"/>
      <c r="AMF197" s="6"/>
      <c r="AMG197" s="6"/>
      <c r="AMH197" s="6"/>
      <c r="AMI197" s="6"/>
      <c r="AMJ197" s="6"/>
      <c r="AMK197" s="6"/>
      <c r="AML197" s="6"/>
      <c r="AMM197" s="6"/>
      <c r="AMN197" s="6"/>
      <c r="AMO197" s="6"/>
      <c r="AMP197" s="6"/>
      <c r="AMQ197" s="6"/>
      <c r="AMR197" s="6"/>
      <c r="AMS197" s="6"/>
      <c r="AMT197" s="6"/>
      <c r="AMU197" s="6"/>
      <c r="AMV197" s="6"/>
      <c r="AMW197" s="6"/>
      <c r="AMX197" s="6"/>
      <c r="AMY197" s="6"/>
      <c r="AMZ197" s="6"/>
      <c r="ANA197" s="6"/>
      <c r="ANB197" s="6"/>
      <c r="ANC197" s="6"/>
      <c r="AND197" s="6"/>
      <c r="ANE197" s="6"/>
      <c r="ANF197" s="6"/>
      <c r="ANG197" s="6"/>
      <c r="ANH197" s="6"/>
      <c r="ANI197" s="6"/>
      <c r="ANJ197" s="6"/>
      <c r="ANK197" s="6"/>
      <c r="ANL197" s="6"/>
      <c r="ANM197" s="6"/>
      <c r="ANN197" s="6"/>
      <c r="ANO197" s="6"/>
      <c r="ANP197" s="6"/>
      <c r="ANQ197" s="6"/>
      <c r="ANR197" s="6"/>
      <c r="ANS197" s="6"/>
      <c r="ANT197" s="6"/>
      <c r="ANU197" s="6"/>
      <c r="ANV197" s="6"/>
      <c r="ANW197" s="6"/>
      <c r="ANX197" s="6"/>
      <c r="ANY197" s="6"/>
      <c r="ANZ197" s="6"/>
      <c r="AOA197" s="6"/>
      <c r="AOB197" s="6"/>
      <c r="AOC197" s="6"/>
      <c r="AOD197" s="6"/>
      <c r="AOE197" s="6"/>
      <c r="AOF197" s="6"/>
      <c r="AOG197" s="6"/>
      <c r="AOH197" s="6"/>
      <c r="AOI197" s="6"/>
      <c r="AOJ197" s="6"/>
      <c r="AOK197" s="6"/>
      <c r="AOL197" s="6"/>
      <c r="AOM197" s="6"/>
      <c r="AON197" s="6"/>
      <c r="AOO197" s="6"/>
      <c r="AOP197" s="6"/>
      <c r="AOQ197" s="6"/>
      <c r="AOR197" s="6"/>
      <c r="AOS197" s="6"/>
      <c r="AOT197" s="6"/>
      <c r="AOU197" s="6"/>
      <c r="AOV197" s="6"/>
      <c r="AOW197" s="6"/>
      <c r="AOX197" s="6"/>
      <c r="AOY197" s="6"/>
      <c r="AOZ197" s="6"/>
      <c r="APA197" s="6"/>
      <c r="APB197" s="6"/>
      <c r="APC197" s="6"/>
      <c r="APD197" s="6"/>
      <c r="APE197" s="6"/>
      <c r="APF197" s="6"/>
      <c r="APG197" s="6"/>
      <c r="APH197" s="6"/>
      <c r="API197" s="6"/>
      <c r="APJ197" s="6"/>
      <c r="APK197" s="6"/>
      <c r="APL197" s="6"/>
      <c r="APM197" s="6"/>
      <c r="APN197" s="6"/>
      <c r="APO197" s="6"/>
      <c r="APP197" s="6"/>
      <c r="APQ197" s="6"/>
      <c r="APR197" s="6"/>
      <c r="APS197" s="6"/>
      <c r="APT197" s="6"/>
      <c r="APU197" s="6"/>
      <c r="APV197" s="6"/>
      <c r="APW197" s="6"/>
      <c r="APX197" s="6"/>
      <c r="APY197" s="6"/>
      <c r="APZ197" s="6"/>
      <c r="AQA197" s="6"/>
      <c r="AQB197" s="6"/>
      <c r="AQC197" s="6"/>
      <c r="AQD197" s="6"/>
      <c r="AQE197" s="6"/>
      <c r="AQF197" s="6"/>
      <c r="AQG197" s="6"/>
      <c r="AQH197" s="6"/>
      <c r="AQI197" s="6"/>
      <c r="AQJ197" s="6"/>
      <c r="AQK197" s="6"/>
      <c r="AQL197" s="6"/>
      <c r="AQM197" s="6"/>
      <c r="AQN197" s="6"/>
      <c r="AQO197" s="6"/>
      <c r="AQP197" s="6"/>
      <c r="AQQ197" s="6"/>
      <c r="AQR197" s="6"/>
      <c r="AQS197" s="6"/>
      <c r="AQT197" s="6"/>
      <c r="AQU197" s="6"/>
      <c r="AQV197" s="6"/>
      <c r="AQW197" s="6"/>
      <c r="AQX197" s="6"/>
      <c r="AQY197" s="6"/>
      <c r="AQZ197" s="6"/>
      <c r="ARA197" s="6"/>
      <c r="ARB197" s="6"/>
      <c r="ARC197" s="6"/>
      <c r="ARD197" s="6"/>
      <c r="ARE197" s="6"/>
      <c r="ARF197" s="6"/>
      <c r="ARG197" s="6"/>
      <c r="ARH197" s="6"/>
      <c r="ARI197" s="6"/>
      <c r="ARJ197" s="6"/>
      <c r="ARK197" s="6"/>
      <c r="ARL197" s="6"/>
      <c r="ARM197" s="6"/>
      <c r="ARN197" s="6"/>
      <c r="ARO197" s="6"/>
      <c r="ARP197" s="6"/>
      <c r="ARQ197" s="6"/>
      <c r="ARR197" s="6"/>
      <c r="ARS197" s="6"/>
      <c r="ART197" s="6"/>
      <c r="ARU197" s="6"/>
      <c r="ARV197" s="6"/>
      <c r="ARW197" s="6"/>
      <c r="ARX197" s="6"/>
      <c r="ARY197" s="6"/>
      <c r="ARZ197" s="6"/>
      <c r="ASA197" s="6"/>
      <c r="ASB197" s="6"/>
      <c r="ASC197" s="6"/>
      <c r="ASD197" s="6"/>
      <c r="ASE197" s="6"/>
      <c r="ASF197" s="6"/>
      <c r="ASG197" s="6"/>
      <c r="ASH197" s="6"/>
      <c r="ASI197" s="6"/>
      <c r="ASJ197" s="6"/>
      <c r="ASK197" s="6"/>
      <c r="ASL197" s="6"/>
      <c r="ASM197" s="6"/>
      <c r="ASN197" s="6"/>
      <c r="ASO197" s="6"/>
      <c r="ASP197" s="6"/>
      <c r="ASQ197" s="6"/>
      <c r="ASR197" s="6"/>
      <c r="ASS197" s="6"/>
      <c r="AST197" s="6"/>
      <c r="ASU197" s="6"/>
      <c r="ASV197" s="6"/>
      <c r="ASW197" s="6"/>
      <c r="ASX197" s="6"/>
      <c r="ASY197" s="6"/>
      <c r="ASZ197" s="6"/>
      <c r="ATA197" s="6"/>
      <c r="ATB197" s="6"/>
      <c r="ATC197" s="6"/>
      <c r="ATD197" s="6"/>
      <c r="ATE197" s="6"/>
      <c r="ATF197" s="6"/>
      <c r="ATG197" s="6"/>
      <c r="ATH197" s="6"/>
      <c r="ATI197" s="6"/>
      <c r="ATJ197" s="6"/>
      <c r="ATK197" s="6"/>
      <c r="ATL197" s="6"/>
      <c r="ATM197" s="6"/>
      <c r="ATN197" s="6"/>
      <c r="ATO197" s="6"/>
      <c r="ATP197" s="6"/>
      <c r="ATQ197" s="6"/>
      <c r="ATR197" s="6"/>
      <c r="ATS197" s="6"/>
      <c r="ATT197" s="6"/>
      <c r="ATU197" s="6"/>
      <c r="ATV197" s="6"/>
      <c r="ATW197" s="6"/>
      <c r="ATX197" s="6"/>
      <c r="ATY197" s="6"/>
      <c r="ATZ197" s="6"/>
      <c r="AUA197" s="6"/>
      <c r="AUB197" s="6"/>
      <c r="AUC197" s="6"/>
      <c r="AUD197" s="6"/>
      <c r="AUE197" s="6"/>
      <c r="AUF197" s="6"/>
      <c r="AUG197" s="6"/>
      <c r="AUH197" s="6"/>
      <c r="AUI197" s="6"/>
      <c r="AUJ197" s="6"/>
      <c r="AUK197" s="6"/>
      <c r="AUL197" s="6"/>
      <c r="AUM197" s="6"/>
      <c r="AUN197" s="6"/>
      <c r="AUO197" s="6"/>
      <c r="AUP197" s="6"/>
      <c r="AUQ197" s="6"/>
      <c r="AUR197" s="6"/>
      <c r="AUS197" s="6"/>
      <c r="AUT197" s="6"/>
      <c r="AUU197" s="6"/>
      <c r="AUV197" s="6"/>
      <c r="AUW197" s="6"/>
      <c r="AUX197" s="6"/>
      <c r="AUY197" s="6"/>
      <c r="AUZ197" s="6"/>
      <c r="AVA197" s="6"/>
      <c r="AVB197" s="6"/>
      <c r="AVC197" s="6"/>
      <c r="AVD197" s="6"/>
      <c r="AVE197" s="6"/>
      <c r="AVF197" s="6"/>
      <c r="AVG197" s="6"/>
      <c r="AVH197" s="6"/>
      <c r="AVI197" s="6"/>
      <c r="AVJ197" s="6"/>
      <c r="AVK197" s="6"/>
      <c r="AVL197" s="6"/>
      <c r="AVM197" s="6"/>
      <c r="AVN197" s="6"/>
      <c r="AVO197" s="6"/>
      <c r="AVP197" s="6"/>
      <c r="AVQ197" s="6"/>
      <c r="AVR197" s="6"/>
      <c r="AVS197" s="6"/>
      <c r="AVT197" s="6"/>
      <c r="AVU197" s="6"/>
      <c r="AVV197" s="6"/>
      <c r="AVW197" s="6"/>
      <c r="AVX197" s="6"/>
      <c r="AVY197" s="6"/>
      <c r="AVZ197" s="6"/>
      <c r="AWA197" s="6"/>
      <c r="AWB197" s="6"/>
      <c r="AWC197" s="6"/>
      <c r="AWD197" s="6"/>
      <c r="AWE197" s="6"/>
      <c r="AWF197" s="6"/>
      <c r="AWG197" s="6"/>
      <c r="AWH197" s="6"/>
      <c r="AWI197" s="6"/>
      <c r="AWJ197" s="6"/>
      <c r="AWK197" s="6"/>
      <c r="AWL197" s="6"/>
      <c r="AWM197" s="6"/>
      <c r="AWN197" s="6"/>
      <c r="AWO197" s="6"/>
      <c r="AWP197" s="6"/>
      <c r="AWQ197" s="6"/>
      <c r="AWR197" s="6"/>
      <c r="AWS197" s="6"/>
      <c r="AWT197" s="6"/>
      <c r="AWU197" s="6"/>
      <c r="AWV197" s="6"/>
      <c r="AWW197" s="6"/>
      <c r="AWX197" s="6"/>
      <c r="AWY197" s="6"/>
      <c r="AWZ197" s="6"/>
      <c r="AXA197" s="6"/>
      <c r="AXB197" s="6"/>
      <c r="AXC197" s="6"/>
      <c r="AXD197" s="6"/>
      <c r="AXE197" s="6"/>
      <c r="AXF197" s="6"/>
      <c r="AXG197" s="6"/>
      <c r="AXH197" s="6"/>
      <c r="AXI197" s="6"/>
      <c r="AXJ197" s="6"/>
      <c r="AXK197" s="6"/>
      <c r="AXL197" s="6"/>
      <c r="AXM197" s="6"/>
      <c r="AXN197" s="6"/>
      <c r="AXO197" s="6"/>
      <c r="AXP197" s="6"/>
      <c r="AXQ197" s="6"/>
      <c r="AXR197" s="6"/>
      <c r="AXS197" s="6"/>
      <c r="AXT197" s="6"/>
      <c r="AXU197" s="6"/>
      <c r="AXV197" s="6"/>
      <c r="AXW197" s="6"/>
      <c r="AXX197" s="6"/>
      <c r="AXY197" s="6"/>
      <c r="AXZ197" s="6"/>
      <c r="AYA197" s="6"/>
      <c r="AYB197" s="6"/>
      <c r="AYC197" s="6"/>
      <c r="AYD197" s="6"/>
      <c r="AYE197" s="6"/>
      <c r="AYF197" s="6"/>
      <c r="AYG197" s="6"/>
      <c r="AYH197" s="6"/>
      <c r="AYI197" s="6"/>
      <c r="AYJ197" s="6"/>
      <c r="AYK197" s="6"/>
      <c r="AYL197" s="6"/>
      <c r="AYM197" s="6"/>
      <c r="AYN197" s="6"/>
      <c r="AYO197" s="6"/>
      <c r="AYP197" s="6"/>
      <c r="AYQ197" s="6"/>
      <c r="AYR197" s="6"/>
      <c r="AYS197" s="6"/>
      <c r="AYT197" s="6"/>
      <c r="AYU197" s="6"/>
      <c r="AYV197" s="6"/>
      <c r="AYW197" s="6"/>
      <c r="AYX197" s="6"/>
      <c r="AYY197" s="6"/>
      <c r="AYZ197" s="6"/>
      <c r="AZA197" s="6"/>
      <c r="AZB197" s="6"/>
      <c r="AZC197" s="6"/>
      <c r="AZD197" s="6"/>
      <c r="AZE197" s="6"/>
      <c r="AZF197" s="6"/>
      <c r="AZG197" s="6"/>
      <c r="AZH197" s="6"/>
      <c r="AZI197" s="6"/>
      <c r="AZJ197" s="6"/>
      <c r="AZK197" s="6"/>
      <c r="AZL197" s="6"/>
      <c r="AZM197" s="6"/>
      <c r="AZN197" s="6"/>
      <c r="AZO197" s="6"/>
      <c r="AZP197" s="6"/>
      <c r="AZQ197" s="6"/>
      <c r="AZR197" s="6"/>
      <c r="AZS197" s="6"/>
      <c r="AZT197" s="6"/>
      <c r="AZU197" s="6"/>
      <c r="AZV197" s="6"/>
      <c r="AZW197" s="6"/>
      <c r="AZX197" s="6"/>
      <c r="AZY197" s="6"/>
      <c r="AZZ197" s="6"/>
      <c r="BAA197" s="6"/>
      <c r="BAB197" s="6"/>
      <c r="BAC197" s="6"/>
      <c r="BAD197" s="6"/>
      <c r="BAE197" s="6"/>
      <c r="BAF197" s="6"/>
      <c r="BAG197" s="6"/>
      <c r="BAH197" s="6"/>
      <c r="BAI197" s="6"/>
      <c r="BAJ197" s="6"/>
      <c r="BAK197" s="6"/>
      <c r="BAL197" s="6"/>
      <c r="BAM197" s="6"/>
      <c r="BAN197" s="6"/>
      <c r="BAO197" s="6"/>
      <c r="BAP197" s="6"/>
      <c r="BAQ197" s="6"/>
      <c r="BAR197" s="6"/>
      <c r="BAS197" s="6"/>
      <c r="BAT197" s="6"/>
      <c r="BAU197" s="6"/>
      <c r="BAV197" s="6"/>
      <c r="BAW197" s="6"/>
      <c r="BAX197" s="6"/>
      <c r="BAY197" s="6"/>
      <c r="BAZ197" s="6"/>
      <c r="BBA197" s="6"/>
      <c r="BBB197" s="6"/>
      <c r="BBC197" s="6"/>
      <c r="BBD197" s="6"/>
      <c r="BBE197" s="6"/>
      <c r="BBF197" s="6"/>
      <c r="BBG197" s="6"/>
      <c r="BBH197" s="6"/>
      <c r="BBI197" s="6"/>
      <c r="BBJ197" s="6"/>
      <c r="BBK197" s="6"/>
      <c r="BBL197" s="6"/>
    </row>
    <row r="198" spans="1:1416" ht="24.95" customHeight="1">
      <c r="A198" s="33"/>
      <c r="B198" s="41" t="s">
        <v>76</v>
      </c>
      <c r="C198" s="63" t="s">
        <v>16</v>
      </c>
      <c r="D198" s="42">
        <f t="shared" si="16"/>
        <v>10</v>
      </c>
      <c r="E198" s="42">
        <f t="shared" si="17"/>
        <v>594.0146520000003</v>
      </c>
      <c r="F198" s="64">
        <v>4</v>
      </c>
      <c r="G198" s="64">
        <v>2</v>
      </c>
      <c r="H198" s="64">
        <v>0</v>
      </c>
      <c r="I198" s="42">
        <v>0</v>
      </c>
      <c r="J198" s="64">
        <v>0</v>
      </c>
      <c r="K198" s="64">
        <v>2</v>
      </c>
      <c r="L198" s="64">
        <v>0</v>
      </c>
      <c r="M198" s="64">
        <v>0</v>
      </c>
      <c r="N198" s="64">
        <v>0</v>
      </c>
      <c r="O198" s="64">
        <v>0</v>
      </c>
      <c r="P198" s="64">
        <v>2</v>
      </c>
      <c r="Q198" s="185">
        <v>0</v>
      </c>
      <c r="R198" s="145">
        <v>59.401465200000025</v>
      </c>
      <c r="S198" s="144" t="s">
        <v>98</v>
      </c>
    </row>
    <row r="199" spans="1:1416" s="65" customFormat="1" ht="24.95" customHeight="1">
      <c r="A199" s="33"/>
      <c r="B199" s="41" t="s">
        <v>255</v>
      </c>
      <c r="C199" s="63" t="s">
        <v>16</v>
      </c>
      <c r="D199" s="42">
        <f t="shared" si="16"/>
        <v>27</v>
      </c>
      <c r="E199" s="42">
        <f t="shared" si="17"/>
        <v>601.43983515000014</v>
      </c>
      <c r="F199" s="64">
        <v>3</v>
      </c>
      <c r="G199" s="64">
        <v>3</v>
      </c>
      <c r="H199" s="64">
        <v>3</v>
      </c>
      <c r="I199" s="42">
        <v>0</v>
      </c>
      <c r="J199" s="64">
        <v>0</v>
      </c>
      <c r="K199" s="64">
        <v>3</v>
      </c>
      <c r="L199" s="64">
        <v>3</v>
      </c>
      <c r="M199" s="64">
        <v>3</v>
      </c>
      <c r="N199" s="64">
        <v>3</v>
      </c>
      <c r="O199" s="64">
        <v>0</v>
      </c>
      <c r="P199" s="64">
        <v>3</v>
      </c>
      <c r="Q199" s="185">
        <v>3</v>
      </c>
      <c r="R199" s="145">
        <v>22.275549450000007</v>
      </c>
      <c r="S199" s="144" t="s">
        <v>98</v>
      </c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  <c r="IO199" s="6"/>
      <c r="IP199" s="6"/>
      <c r="IQ199" s="6"/>
      <c r="IR199" s="6"/>
      <c r="IS199" s="6"/>
      <c r="IT199" s="6"/>
      <c r="IU199" s="6"/>
      <c r="IV199" s="6"/>
      <c r="IW199" s="6"/>
      <c r="IX199" s="6"/>
      <c r="IY199" s="6"/>
      <c r="IZ199" s="6"/>
      <c r="JA199" s="6"/>
      <c r="JB199" s="6"/>
      <c r="JC199" s="6"/>
      <c r="JD199" s="6"/>
      <c r="JE199" s="6"/>
      <c r="JF199" s="6"/>
      <c r="JG199" s="6"/>
      <c r="JH199" s="6"/>
      <c r="JI199" s="6"/>
      <c r="JJ199" s="6"/>
      <c r="JK199" s="6"/>
      <c r="JL199" s="6"/>
      <c r="JM199" s="6"/>
      <c r="JN199" s="6"/>
      <c r="JO199" s="6"/>
      <c r="JP199" s="6"/>
      <c r="JQ199" s="6"/>
      <c r="JR199" s="6"/>
      <c r="JS199" s="6"/>
      <c r="JT199" s="6"/>
      <c r="JU199" s="6"/>
      <c r="JV199" s="6"/>
      <c r="JW199" s="6"/>
      <c r="JX199" s="6"/>
      <c r="JY199" s="6"/>
      <c r="JZ199" s="6"/>
      <c r="KA199" s="6"/>
      <c r="KB199" s="6"/>
      <c r="KC199" s="6"/>
      <c r="KD199" s="6"/>
      <c r="KE199" s="6"/>
      <c r="KF199" s="6"/>
      <c r="KG199" s="6"/>
      <c r="KH199" s="6"/>
      <c r="KI199" s="6"/>
      <c r="KJ199" s="6"/>
      <c r="KK199" s="6"/>
      <c r="KL199" s="6"/>
      <c r="KM199" s="6"/>
      <c r="KN199" s="6"/>
      <c r="KO199" s="6"/>
      <c r="KP199" s="6"/>
      <c r="KQ199" s="6"/>
      <c r="KR199" s="6"/>
      <c r="KS199" s="6"/>
      <c r="KT199" s="6"/>
      <c r="KU199" s="6"/>
      <c r="KV199" s="6"/>
      <c r="KW199" s="6"/>
      <c r="KX199" s="6"/>
      <c r="KY199" s="6"/>
      <c r="KZ199" s="6"/>
      <c r="LA199" s="6"/>
      <c r="LB199" s="6"/>
      <c r="LC199" s="6"/>
      <c r="LD199" s="6"/>
      <c r="LE199" s="6"/>
      <c r="LF199" s="6"/>
      <c r="LG199" s="6"/>
      <c r="LH199" s="6"/>
      <c r="LI199" s="6"/>
      <c r="LJ199" s="6"/>
      <c r="LK199" s="6"/>
      <c r="LL199" s="6"/>
      <c r="LM199" s="6"/>
      <c r="LN199" s="6"/>
      <c r="LO199" s="6"/>
      <c r="LP199" s="6"/>
      <c r="LQ199" s="6"/>
      <c r="LR199" s="6"/>
      <c r="LS199" s="6"/>
      <c r="LT199" s="6"/>
      <c r="LU199" s="6"/>
      <c r="LV199" s="6"/>
      <c r="LW199" s="6"/>
      <c r="LX199" s="6"/>
      <c r="LY199" s="6"/>
      <c r="LZ199" s="6"/>
      <c r="MA199" s="6"/>
      <c r="MB199" s="6"/>
      <c r="MC199" s="6"/>
      <c r="MD199" s="6"/>
      <c r="ME199" s="6"/>
      <c r="MF199" s="6"/>
      <c r="MG199" s="6"/>
      <c r="MH199" s="6"/>
      <c r="MI199" s="6"/>
      <c r="MJ199" s="6"/>
      <c r="MK199" s="6"/>
      <c r="ML199" s="6"/>
      <c r="MM199" s="6"/>
      <c r="MN199" s="6"/>
      <c r="MO199" s="6"/>
      <c r="MP199" s="6"/>
      <c r="MQ199" s="6"/>
      <c r="MR199" s="6"/>
      <c r="MS199" s="6"/>
      <c r="MT199" s="6"/>
      <c r="MU199" s="6"/>
      <c r="MV199" s="6"/>
      <c r="MW199" s="6"/>
      <c r="MX199" s="6"/>
      <c r="MY199" s="6"/>
      <c r="MZ199" s="6"/>
      <c r="NA199" s="6"/>
      <c r="NB199" s="6"/>
      <c r="NC199" s="6"/>
      <c r="ND199" s="6"/>
      <c r="NE199" s="6"/>
      <c r="NF199" s="6"/>
      <c r="NG199" s="6"/>
      <c r="NH199" s="6"/>
      <c r="NI199" s="6"/>
      <c r="NJ199" s="6"/>
      <c r="NK199" s="6"/>
      <c r="NL199" s="6"/>
      <c r="NM199" s="6"/>
      <c r="NN199" s="6"/>
      <c r="NO199" s="6"/>
      <c r="NP199" s="6"/>
      <c r="NQ199" s="6"/>
      <c r="NR199" s="6"/>
      <c r="NS199" s="6"/>
      <c r="NT199" s="6"/>
      <c r="NU199" s="6"/>
      <c r="NV199" s="6"/>
      <c r="NW199" s="6"/>
      <c r="NX199" s="6"/>
      <c r="NY199" s="6"/>
      <c r="NZ199" s="6"/>
      <c r="OA199" s="6"/>
      <c r="OB199" s="6"/>
      <c r="OC199" s="6"/>
      <c r="OD199" s="6"/>
      <c r="OE199" s="6"/>
      <c r="OF199" s="6"/>
      <c r="OG199" s="6"/>
      <c r="OH199" s="6"/>
      <c r="OI199" s="6"/>
      <c r="OJ199" s="6"/>
      <c r="OK199" s="6"/>
      <c r="OL199" s="6"/>
      <c r="OM199" s="6"/>
      <c r="ON199" s="6"/>
      <c r="OO199" s="6"/>
      <c r="OP199" s="6"/>
      <c r="OQ199" s="6"/>
      <c r="OR199" s="6"/>
      <c r="OS199" s="6"/>
      <c r="OT199" s="6"/>
      <c r="OU199" s="6"/>
      <c r="OV199" s="6"/>
      <c r="OW199" s="6"/>
      <c r="OX199" s="6"/>
      <c r="OY199" s="6"/>
      <c r="OZ199" s="6"/>
      <c r="PA199" s="6"/>
      <c r="PB199" s="6"/>
      <c r="PC199" s="6"/>
      <c r="PD199" s="6"/>
      <c r="PE199" s="6"/>
      <c r="PF199" s="6"/>
      <c r="PG199" s="6"/>
      <c r="PH199" s="6"/>
      <c r="PI199" s="6"/>
      <c r="PJ199" s="6"/>
      <c r="PK199" s="6"/>
      <c r="PL199" s="6"/>
      <c r="PM199" s="6"/>
      <c r="PN199" s="6"/>
      <c r="PO199" s="6"/>
      <c r="PP199" s="6"/>
      <c r="PQ199" s="6"/>
      <c r="PR199" s="6"/>
      <c r="PS199" s="6"/>
      <c r="PT199" s="6"/>
      <c r="PU199" s="6"/>
      <c r="PV199" s="6"/>
      <c r="PW199" s="6"/>
      <c r="PX199" s="6"/>
      <c r="PY199" s="6"/>
      <c r="PZ199" s="6"/>
      <c r="QA199" s="6"/>
      <c r="QB199" s="6"/>
      <c r="QC199" s="6"/>
      <c r="QD199" s="6"/>
      <c r="QE199" s="6"/>
      <c r="QF199" s="6"/>
      <c r="QG199" s="6"/>
      <c r="QH199" s="6"/>
      <c r="QI199" s="6"/>
      <c r="QJ199" s="6"/>
      <c r="QK199" s="6"/>
      <c r="QL199" s="6"/>
      <c r="QM199" s="6"/>
      <c r="QN199" s="6"/>
      <c r="QO199" s="6"/>
      <c r="QP199" s="6"/>
      <c r="QQ199" s="6"/>
      <c r="QR199" s="6"/>
      <c r="QS199" s="6"/>
      <c r="QT199" s="6"/>
      <c r="QU199" s="6"/>
      <c r="QV199" s="6"/>
      <c r="QW199" s="6"/>
      <c r="QX199" s="6"/>
      <c r="QY199" s="6"/>
      <c r="QZ199" s="6"/>
      <c r="RA199" s="6"/>
      <c r="RB199" s="6"/>
      <c r="RC199" s="6"/>
      <c r="RD199" s="6"/>
      <c r="RE199" s="6"/>
      <c r="RF199" s="6"/>
      <c r="RG199" s="6"/>
      <c r="RH199" s="6"/>
      <c r="RI199" s="6"/>
      <c r="RJ199" s="6"/>
      <c r="RK199" s="6"/>
      <c r="RL199" s="6"/>
      <c r="RM199" s="6"/>
      <c r="RN199" s="6"/>
      <c r="RO199" s="6"/>
      <c r="RP199" s="6"/>
      <c r="RQ199" s="6"/>
      <c r="RR199" s="6"/>
      <c r="RS199" s="6"/>
      <c r="RT199" s="6"/>
      <c r="RU199" s="6"/>
      <c r="RV199" s="6"/>
      <c r="RW199" s="6"/>
      <c r="RX199" s="6"/>
      <c r="RY199" s="6"/>
      <c r="RZ199" s="6"/>
      <c r="SA199" s="6"/>
      <c r="SB199" s="6"/>
      <c r="SC199" s="6"/>
      <c r="SD199" s="6"/>
      <c r="SE199" s="6"/>
      <c r="SF199" s="6"/>
      <c r="SG199" s="6"/>
      <c r="SH199" s="6"/>
      <c r="SI199" s="6"/>
      <c r="SJ199" s="6"/>
      <c r="SK199" s="6"/>
      <c r="SL199" s="6"/>
      <c r="SM199" s="6"/>
      <c r="SN199" s="6"/>
      <c r="SO199" s="6"/>
      <c r="SP199" s="6"/>
      <c r="SQ199" s="6"/>
      <c r="SR199" s="6"/>
      <c r="SS199" s="6"/>
      <c r="ST199" s="6"/>
      <c r="SU199" s="6"/>
      <c r="SV199" s="6"/>
      <c r="SW199" s="6"/>
      <c r="SX199" s="6"/>
      <c r="SY199" s="6"/>
      <c r="SZ199" s="6"/>
      <c r="TA199" s="6"/>
      <c r="TB199" s="6"/>
      <c r="TC199" s="6"/>
      <c r="TD199" s="6"/>
      <c r="TE199" s="6"/>
      <c r="TF199" s="6"/>
      <c r="TG199" s="6"/>
      <c r="TH199" s="6"/>
      <c r="TI199" s="6"/>
      <c r="TJ199" s="6"/>
      <c r="TK199" s="6"/>
      <c r="TL199" s="6"/>
      <c r="TM199" s="6"/>
      <c r="TN199" s="6"/>
      <c r="TO199" s="6"/>
      <c r="TP199" s="6"/>
      <c r="TQ199" s="6"/>
      <c r="TR199" s="6"/>
      <c r="TS199" s="6"/>
      <c r="TT199" s="6"/>
      <c r="TU199" s="6"/>
      <c r="TV199" s="6"/>
      <c r="TW199" s="6"/>
      <c r="TX199" s="6"/>
      <c r="TY199" s="6"/>
      <c r="TZ199" s="6"/>
      <c r="UA199" s="6"/>
      <c r="UB199" s="6"/>
      <c r="UC199" s="6"/>
      <c r="UD199" s="6"/>
      <c r="UE199" s="6"/>
      <c r="UF199" s="6"/>
      <c r="UG199" s="6"/>
      <c r="UH199" s="6"/>
      <c r="UI199" s="6"/>
      <c r="UJ199" s="6"/>
      <c r="UK199" s="6"/>
      <c r="UL199" s="6"/>
      <c r="UM199" s="6"/>
      <c r="UN199" s="6"/>
      <c r="UO199" s="6"/>
      <c r="UP199" s="6"/>
      <c r="UQ199" s="6"/>
      <c r="UR199" s="6"/>
      <c r="US199" s="6"/>
      <c r="UT199" s="6"/>
      <c r="UU199" s="6"/>
      <c r="UV199" s="6"/>
      <c r="UW199" s="6"/>
      <c r="UX199" s="6"/>
      <c r="UY199" s="6"/>
      <c r="UZ199" s="6"/>
      <c r="VA199" s="6"/>
      <c r="VB199" s="6"/>
      <c r="VC199" s="6"/>
      <c r="VD199" s="6"/>
      <c r="VE199" s="6"/>
      <c r="VF199" s="6"/>
      <c r="VG199" s="6"/>
      <c r="VH199" s="6"/>
      <c r="VI199" s="6"/>
      <c r="VJ199" s="6"/>
      <c r="VK199" s="6"/>
      <c r="VL199" s="6"/>
      <c r="VM199" s="6"/>
      <c r="VN199" s="6"/>
      <c r="VO199" s="6"/>
      <c r="VP199" s="6"/>
      <c r="VQ199" s="6"/>
      <c r="VR199" s="6"/>
      <c r="VS199" s="6"/>
      <c r="VT199" s="6"/>
      <c r="VU199" s="6"/>
      <c r="VV199" s="6"/>
      <c r="VW199" s="6"/>
      <c r="VX199" s="6"/>
      <c r="VY199" s="6"/>
      <c r="VZ199" s="6"/>
      <c r="WA199" s="6"/>
      <c r="WB199" s="6"/>
      <c r="WC199" s="6"/>
      <c r="WD199" s="6"/>
      <c r="WE199" s="6"/>
      <c r="WF199" s="6"/>
      <c r="WG199" s="6"/>
      <c r="WH199" s="6"/>
      <c r="WI199" s="6"/>
      <c r="WJ199" s="6"/>
      <c r="WK199" s="6"/>
      <c r="WL199" s="6"/>
      <c r="WM199" s="6"/>
      <c r="WN199" s="6"/>
      <c r="WO199" s="6"/>
      <c r="WP199" s="6"/>
      <c r="WQ199" s="6"/>
      <c r="WR199" s="6"/>
      <c r="WS199" s="6"/>
      <c r="WT199" s="6"/>
      <c r="WU199" s="6"/>
      <c r="WV199" s="6"/>
      <c r="WW199" s="6"/>
      <c r="WX199" s="6"/>
      <c r="WY199" s="6"/>
      <c r="WZ199" s="6"/>
      <c r="XA199" s="6"/>
      <c r="XB199" s="6"/>
      <c r="XC199" s="6"/>
      <c r="XD199" s="6"/>
      <c r="XE199" s="6"/>
      <c r="XF199" s="6"/>
      <c r="XG199" s="6"/>
      <c r="XH199" s="6"/>
      <c r="XI199" s="6"/>
      <c r="XJ199" s="6"/>
      <c r="XK199" s="6"/>
      <c r="XL199" s="6"/>
      <c r="XM199" s="6"/>
      <c r="XN199" s="6"/>
      <c r="XO199" s="6"/>
      <c r="XP199" s="6"/>
      <c r="XQ199" s="6"/>
      <c r="XR199" s="6"/>
      <c r="XS199" s="6"/>
      <c r="XT199" s="6"/>
      <c r="XU199" s="6"/>
      <c r="XV199" s="6"/>
      <c r="XW199" s="6"/>
      <c r="XX199" s="6"/>
      <c r="XY199" s="6"/>
      <c r="XZ199" s="6"/>
      <c r="YA199" s="6"/>
      <c r="YB199" s="6"/>
      <c r="YC199" s="6"/>
      <c r="YD199" s="6"/>
      <c r="YE199" s="6"/>
      <c r="YF199" s="6"/>
      <c r="YG199" s="6"/>
      <c r="YH199" s="6"/>
      <c r="YI199" s="6"/>
      <c r="YJ199" s="6"/>
      <c r="YK199" s="6"/>
      <c r="YL199" s="6"/>
      <c r="YM199" s="6"/>
      <c r="YN199" s="6"/>
      <c r="YO199" s="6"/>
      <c r="YP199" s="6"/>
      <c r="YQ199" s="6"/>
      <c r="YR199" s="6"/>
      <c r="YS199" s="6"/>
      <c r="YT199" s="6"/>
      <c r="YU199" s="6"/>
      <c r="YV199" s="6"/>
      <c r="YW199" s="6"/>
      <c r="YX199" s="6"/>
      <c r="YY199" s="6"/>
      <c r="YZ199" s="6"/>
      <c r="ZA199" s="6"/>
      <c r="ZB199" s="6"/>
      <c r="ZC199" s="6"/>
      <c r="ZD199" s="6"/>
      <c r="ZE199" s="6"/>
      <c r="ZF199" s="6"/>
      <c r="ZG199" s="6"/>
      <c r="ZH199" s="6"/>
      <c r="ZI199" s="6"/>
      <c r="ZJ199" s="6"/>
      <c r="ZK199" s="6"/>
      <c r="ZL199" s="6"/>
      <c r="ZM199" s="6"/>
      <c r="ZN199" s="6"/>
      <c r="ZO199" s="6"/>
      <c r="ZP199" s="6"/>
      <c r="ZQ199" s="6"/>
      <c r="ZR199" s="6"/>
      <c r="ZS199" s="6"/>
      <c r="ZT199" s="6"/>
      <c r="ZU199" s="6"/>
      <c r="ZV199" s="6"/>
      <c r="ZW199" s="6"/>
      <c r="ZX199" s="6"/>
      <c r="ZY199" s="6"/>
      <c r="ZZ199" s="6"/>
      <c r="AAA199" s="6"/>
      <c r="AAB199" s="6"/>
      <c r="AAC199" s="6"/>
      <c r="AAD199" s="6"/>
      <c r="AAE199" s="6"/>
      <c r="AAF199" s="6"/>
      <c r="AAG199" s="6"/>
      <c r="AAH199" s="6"/>
      <c r="AAI199" s="6"/>
      <c r="AAJ199" s="6"/>
      <c r="AAK199" s="6"/>
      <c r="AAL199" s="6"/>
      <c r="AAM199" s="6"/>
      <c r="AAN199" s="6"/>
      <c r="AAO199" s="6"/>
      <c r="AAP199" s="6"/>
      <c r="AAQ199" s="6"/>
      <c r="AAR199" s="6"/>
      <c r="AAS199" s="6"/>
      <c r="AAT199" s="6"/>
      <c r="AAU199" s="6"/>
      <c r="AAV199" s="6"/>
      <c r="AAW199" s="6"/>
      <c r="AAX199" s="6"/>
      <c r="AAY199" s="6"/>
      <c r="AAZ199" s="6"/>
      <c r="ABA199" s="6"/>
      <c r="ABB199" s="6"/>
      <c r="ABC199" s="6"/>
      <c r="ABD199" s="6"/>
      <c r="ABE199" s="6"/>
      <c r="ABF199" s="6"/>
      <c r="ABG199" s="6"/>
      <c r="ABH199" s="6"/>
      <c r="ABI199" s="6"/>
      <c r="ABJ199" s="6"/>
      <c r="ABK199" s="6"/>
      <c r="ABL199" s="6"/>
      <c r="ABM199" s="6"/>
      <c r="ABN199" s="6"/>
      <c r="ABO199" s="6"/>
      <c r="ABP199" s="6"/>
      <c r="ABQ199" s="6"/>
      <c r="ABR199" s="6"/>
      <c r="ABS199" s="6"/>
      <c r="ABT199" s="6"/>
      <c r="ABU199" s="6"/>
      <c r="ABV199" s="6"/>
      <c r="ABW199" s="6"/>
      <c r="ABX199" s="6"/>
      <c r="ABY199" s="6"/>
      <c r="ABZ199" s="6"/>
      <c r="ACA199" s="6"/>
      <c r="ACB199" s="6"/>
      <c r="ACC199" s="6"/>
      <c r="ACD199" s="6"/>
      <c r="ACE199" s="6"/>
      <c r="ACF199" s="6"/>
      <c r="ACG199" s="6"/>
      <c r="ACH199" s="6"/>
      <c r="ACI199" s="6"/>
      <c r="ACJ199" s="6"/>
      <c r="ACK199" s="6"/>
      <c r="ACL199" s="6"/>
      <c r="ACM199" s="6"/>
      <c r="ACN199" s="6"/>
      <c r="ACO199" s="6"/>
      <c r="ACP199" s="6"/>
      <c r="ACQ199" s="6"/>
      <c r="ACR199" s="6"/>
      <c r="ACS199" s="6"/>
      <c r="ACT199" s="6"/>
      <c r="ACU199" s="6"/>
      <c r="ACV199" s="6"/>
      <c r="ACW199" s="6"/>
      <c r="ACX199" s="6"/>
      <c r="ACY199" s="6"/>
      <c r="ACZ199" s="6"/>
      <c r="ADA199" s="6"/>
      <c r="ADB199" s="6"/>
      <c r="ADC199" s="6"/>
      <c r="ADD199" s="6"/>
      <c r="ADE199" s="6"/>
      <c r="ADF199" s="6"/>
      <c r="ADG199" s="6"/>
      <c r="ADH199" s="6"/>
      <c r="ADI199" s="6"/>
      <c r="ADJ199" s="6"/>
      <c r="ADK199" s="6"/>
      <c r="ADL199" s="6"/>
      <c r="ADM199" s="6"/>
      <c r="ADN199" s="6"/>
      <c r="ADO199" s="6"/>
      <c r="ADP199" s="6"/>
      <c r="ADQ199" s="6"/>
      <c r="ADR199" s="6"/>
      <c r="ADS199" s="6"/>
      <c r="ADT199" s="6"/>
      <c r="ADU199" s="6"/>
      <c r="ADV199" s="6"/>
      <c r="ADW199" s="6"/>
      <c r="ADX199" s="6"/>
      <c r="ADY199" s="6"/>
      <c r="ADZ199" s="6"/>
      <c r="AEA199" s="6"/>
      <c r="AEB199" s="6"/>
      <c r="AEC199" s="6"/>
      <c r="AED199" s="6"/>
      <c r="AEE199" s="6"/>
      <c r="AEF199" s="6"/>
      <c r="AEG199" s="6"/>
      <c r="AEH199" s="6"/>
      <c r="AEI199" s="6"/>
      <c r="AEJ199" s="6"/>
      <c r="AEK199" s="6"/>
      <c r="AEL199" s="6"/>
      <c r="AEM199" s="6"/>
      <c r="AEN199" s="6"/>
      <c r="AEO199" s="6"/>
      <c r="AEP199" s="6"/>
      <c r="AEQ199" s="6"/>
      <c r="AER199" s="6"/>
      <c r="AES199" s="6"/>
      <c r="AET199" s="6"/>
      <c r="AEU199" s="6"/>
      <c r="AEV199" s="6"/>
      <c r="AEW199" s="6"/>
      <c r="AEX199" s="6"/>
      <c r="AEY199" s="6"/>
      <c r="AEZ199" s="6"/>
      <c r="AFA199" s="6"/>
      <c r="AFB199" s="6"/>
      <c r="AFC199" s="6"/>
      <c r="AFD199" s="6"/>
      <c r="AFE199" s="6"/>
      <c r="AFF199" s="6"/>
      <c r="AFG199" s="6"/>
      <c r="AFH199" s="6"/>
      <c r="AFI199" s="6"/>
      <c r="AFJ199" s="6"/>
      <c r="AFK199" s="6"/>
      <c r="AFL199" s="6"/>
      <c r="AFM199" s="6"/>
      <c r="AFN199" s="6"/>
      <c r="AFO199" s="6"/>
      <c r="AFP199" s="6"/>
      <c r="AFQ199" s="6"/>
      <c r="AFR199" s="6"/>
      <c r="AFS199" s="6"/>
      <c r="AFT199" s="6"/>
      <c r="AFU199" s="6"/>
      <c r="AFV199" s="6"/>
      <c r="AFW199" s="6"/>
      <c r="AFX199" s="6"/>
      <c r="AFY199" s="6"/>
      <c r="AFZ199" s="6"/>
      <c r="AGA199" s="6"/>
      <c r="AGB199" s="6"/>
      <c r="AGC199" s="6"/>
      <c r="AGD199" s="6"/>
      <c r="AGE199" s="6"/>
      <c r="AGF199" s="6"/>
      <c r="AGG199" s="6"/>
      <c r="AGH199" s="6"/>
      <c r="AGI199" s="6"/>
      <c r="AGJ199" s="6"/>
      <c r="AGK199" s="6"/>
      <c r="AGL199" s="6"/>
      <c r="AGM199" s="6"/>
      <c r="AGN199" s="6"/>
      <c r="AGO199" s="6"/>
      <c r="AGP199" s="6"/>
      <c r="AGQ199" s="6"/>
      <c r="AGR199" s="6"/>
      <c r="AGS199" s="6"/>
      <c r="AGT199" s="6"/>
      <c r="AGU199" s="6"/>
      <c r="AGV199" s="6"/>
      <c r="AGW199" s="6"/>
      <c r="AGX199" s="6"/>
      <c r="AGY199" s="6"/>
      <c r="AGZ199" s="6"/>
      <c r="AHA199" s="6"/>
      <c r="AHB199" s="6"/>
      <c r="AHC199" s="6"/>
      <c r="AHD199" s="6"/>
      <c r="AHE199" s="6"/>
      <c r="AHF199" s="6"/>
      <c r="AHG199" s="6"/>
      <c r="AHH199" s="6"/>
      <c r="AHI199" s="6"/>
      <c r="AHJ199" s="6"/>
      <c r="AHK199" s="6"/>
      <c r="AHL199" s="6"/>
      <c r="AHM199" s="6"/>
      <c r="AHN199" s="6"/>
      <c r="AHO199" s="6"/>
      <c r="AHP199" s="6"/>
      <c r="AHQ199" s="6"/>
      <c r="AHR199" s="6"/>
      <c r="AHS199" s="6"/>
      <c r="AHT199" s="6"/>
      <c r="AHU199" s="6"/>
      <c r="AHV199" s="6"/>
      <c r="AHW199" s="6"/>
      <c r="AHX199" s="6"/>
      <c r="AHY199" s="6"/>
      <c r="AHZ199" s="6"/>
      <c r="AIA199" s="6"/>
      <c r="AIB199" s="6"/>
      <c r="AIC199" s="6"/>
      <c r="AID199" s="6"/>
      <c r="AIE199" s="6"/>
      <c r="AIF199" s="6"/>
      <c r="AIG199" s="6"/>
      <c r="AIH199" s="6"/>
      <c r="AII199" s="6"/>
      <c r="AIJ199" s="6"/>
      <c r="AIK199" s="6"/>
      <c r="AIL199" s="6"/>
      <c r="AIM199" s="6"/>
      <c r="AIN199" s="6"/>
      <c r="AIO199" s="6"/>
      <c r="AIP199" s="6"/>
      <c r="AIQ199" s="6"/>
      <c r="AIR199" s="6"/>
      <c r="AIS199" s="6"/>
      <c r="AIT199" s="6"/>
      <c r="AIU199" s="6"/>
      <c r="AIV199" s="6"/>
      <c r="AIW199" s="6"/>
      <c r="AIX199" s="6"/>
      <c r="AIY199" s="6"/>
      <c r="AIZ199" s="6"/>
      <c r="AJA199" s="6"/>
      <c r="AJB199" s="6"/>
      <c r="AJC199" s="6"/>
      <c r="AJD199" s="6"/>
      <c r="AJE199" s="6"/>
      <c r="AJF199" s="6"/>
      <c r="AJG199" s="6"/>
      <c r="AJH199" s="6"/>
      <c r="AJI199" s="6"/>
      <c r="AJJ199" s="6"/>
      <c r="AJK199" s="6"/>
      <c r="AJL199" s="6"/>
      <c r="AJM199" s="6"/>
      <c r="AJN199" s="6"/>
      <c r="AJO199" s="6"/>
      <c r="AJP199" s="6"/>
      <c r="AJQ199" s="6"/>
      <c r="AJR199" s="6"/>
      <c r="AJS199" s="6"/>
      <c r="AJT199" s="6"/>
      <c r="AJU199" s="6"/>
      <c r="AJV199" s="6"/>
      <c r="AJW199" s="6"/>
      <c r="AJX199" s="6"/>
      <c r="AJY199" s="6"/>
      <c r="AJZ199" s="6"/>
      <c r="AKA199" s="6"/>
      <c r="AKB199" s="6"/>
      <c r="AKC199" s="6"/>
      <c r="AKD199" s="6"/>
      <c r="AKE199" s="6"/>
      <c r="AKF199" s="6"/>
      <c r="AKG199" s="6"/>
      <c r="AKH199" s="6"/>
      <c r="AKI199" s="6"/>
      <c r="AKJ199" s="6"/>
      <c r="AKK199" s="6"/>
      <c r="AKL199" s="6"/>
      <c r="AKM199" s="6"/>
      <c r="AKN199" s="6"/>
      <c r="AKO199" s="6"/>
      <c r="AKP199" s="6"/>
      <c r="AKQ199" s="6"/>
      <c r="AKR199" s="6"/>
      <c r="AKS199" s="6"/>
      <c r="AKT199" s="6"/>
      <c r="AKU199" s="6"/>
      <c r="AKV199" s="6"/>
      <c r="AKW199" s="6"/>
      <c r="AKX199" s="6"/>
      <c r="AKY199" s="6"/>
      <c r="AKZ199" s="6"/>
      <c r="ALA199" s="6"/>
      <c r="ALB199" s="6"/>
      <c r="ALC199" s="6"/>
      <c r="ALD199" s="6"/>
      <c r="ALE199" s="6"/>
      <c r="ALF199" s="6"/>
      <c r="ALG199" s="6"/>
      <c r="ALH199" s="6"/>
      <c r="ALI199" s="6"/>
      <c r="ALJ199" s="6"/>
      <c r="ALK199" s="6"/>
      <c r="ALL199" s="6"/>
      <c r="ALM199" s="6"/>
      <c r="ALN199" s="6"/>
      <c r="ALO199" s="6"/>
      <c r="ALP199" s="6"/>
      <c r="ALQ199" s="6"/>
      <c r="ALR199" s="6"/>
      <c r="ALS199" s="6"/>
      <c r="ALT199" s="6"/>
      <c r="ALU199" s="6"/>
      <c r="ALV199" s="6"/>
      <c r="ALW199" s="6"/>
      <c r="ALX199" s="6"/>
      <c r="ALY199" s="6"/>
      <c r="ALZ199" s="6"/>
      <c r="AMA199" s="6"/>
      <c r="AMB199" s="6"/>
      <c r="AMC199" s="6"/>
      <c r="AMD199" s="6"/>
      <c r="AME199" s="6"/>
      <c r="AMF199" s="6"/>
      <c r="AMG199" s="6"/>
      <c r="AMH199" s="6"/>
      <c r="AMI199" s="6"/>
      <c r="AMJ199" s="6"/>
      <c r="AMK199" s="6"/>
      <c r="AML199" s="6"/>
      <c r="AMM199" s="6"/>
      <c r="AMN199" s="6"/>
      <c r="AMO199" s="6"/>
      <c r="AMP199" s="6"/>
      <c r="AMQ199" s="6"/>
      <c r="AMR199" s="6"/>
      <c r="AMS199" s="6"/>
      <c r="AMT199" s="6"/>
      <c r="AMU199" s="6"/>
      <c r="AMV199" s="6"/>
      <c r="AMW199" s="6"/>
      <c r="AMX199" s="6"/>
      <c r="AMY199" s="6"/>
      <c r="AMZ199" s="6"/>
      <c r="ANA199" s="6"/>
      <c r="ANB199" s="6"/>
      <c r="ANC199" s="6"/>
      <c r="AND199" s="6"/>
      <c r="ANE199" s="6"/>
      <c r="ANF199" s="6"/>
      <c r="ANG199" s="6"/>
      <c r="ANH199" s="6"/>
      <c r="ANI199" s="6"/>
      <c r="ANJ199" s="6"/>
      <c r="ANK199" s="6"/>
      <c r="ANL199" s="6"/>
      <c r="ANM199" s="6"/>
      <c r="ANN199" s="6"/>
      <c r="ANO199" s="6"/>
      <c r="ANP199" s="6"/>
      <c r="ANQ199" s="6"/>
      <c r="ANR199" s="6"/>
      <c r="ANS199" s="6"/>
      <c r="ANT199" s="6"/>
      <c r="ANU199" s="6"/>
      <c r="ANV199" s="6"/>
      <c r="ANW199" s="6"/>
      <c r="ANX199" s="6"/>
      <c r="ANY199" s="6"/>
      <c r="ANZ199" s="6"/>
      <c r="AOA199" s="6"/>
      <c r="AOB199" s="6"/>
      <c r="AOC199" s="6"/>
      <c r="AOD199" s="6"/>
      <c r="AOE199" s="6"/>
      <c r="AOF199" s="6"/>
      <c r="AOG199" s="6"/>
      <c r="AOH199" s="6"/>
      <c r="AOI199" s="6"/>
      <c r="AOJ199" s="6"/>
      <c r="AOK199" s="6"/>
      <c r="AOL199" s="6"/>
      <c r="AOM199" s="6"/>
      <c r="AON199" s="6"/>
      <c r="AOO199" s="6"/>
      <c r="AOP199" s="6"/>
      <c r="AOQ199" s="6"/>
      <c r="AOR199" s="6"/>
      <c r="AOS199" s="6"/>
      <c r="AOT199" s="6"/>
      <c r="AOU199" s="6"/>
      <c r="AOV199" s="6"/>
      <c r="AOW199" s="6"/>
      <c r="AOX199" s="6"/>
      <c r="AOY199" s="6"/>
      <c r="AOZ199" s="6"/>
      <c r="APA199" s="6"/>
      <c r="APB199" s="6"/>
      <c r="APC199" s="6"/>
      <c r="APD199" s="6"/>
      <c r="APE199" s="6"/>
      <c r="APF199" s="6"/>
      <c r="APG199" s="6"/>
      <c r="APH199" s="6"/>
      <c r="API199" s="6"/>
      <c r="APJ199" s="6"/>
      <c r="APK199" s="6"/>
      <c r="APL199" s="6"/>
      <c r="APM199" s="6"/>
      <c r="APN199" s="6"/>
      <c r="APO199" s="6"/>
      <c r="APP199" s="6"/>
      <c r="APQ199" s="6"/>
      <c r="APR199" s="6"/>
      <c r="APS199" s="6"/>
      <c r="APT199" s="6"/>
      <c r="APU199" s="6"/>
      <c r="APV199" s="6"/>
      <c r="APW199" s="6"/>
      <c r="APX199" s="6"/>
      <c r="APY199" s="6"/>
      <c r="APZ199" s="6"/>
      <c r="AQA199" s="6"/>
      <c r="AQB199" s="6"/>
      <c r="AQC199" s="6"/>
      <c r="AQD199" s="6"/>
      <c r="AQE199" s="6"/>
      <c r="AQF199" s="6"/>
      <c r="AQG199" s="6"/>
      <c r="AQH199" s="6"/>
      <c r="AQI199" s="6"/>
      <c r="AQJ199" s="6"/>
      <c r="AQK199" s="6"/>
      <c r="AQL199" s="6"/>
      <c r="AQM199" s="6"/>
      <c r="AQN199" s="6"/>
      <c r="AQO199" s="6"/>
      <c r="AQP199" s="6"/>
      <c r="AQQ199" s="6"/>
      <c r="AQR199" s="6"/>
      <c r="AQS199" s="6"/>
      <c r="AQT199" s="6"/>
      <c r="AQU199" s="6"/>
      <c r="AQV199" s="6"/>
      <c r="AQW199" s="6"/>
      <c r="AQX199" s="6"/>
      <c r="AQY199" s="6"/>
      <c r="AQZ199" s="6"/>
      <c r="ARA199" s="6"/>
      <c r="ARB199" s="6"/>
      <c r="ARC199" s="6"/>
      <c r="ARD199" s="6"/>
      <c r="ARE199" s="6"/>
      <c r="ARF199" s="6"/>
      <c r="ARG199" s="6"/>
      <c r="ARH199" s="6"/>
      <c r="ARI199" s="6"/>
      <c r="ARJ199" s="6"/>
      <c r="ARK199" s="6"/>
      <c r="ARL199" s="6"/>
      <c r="ARM199" s="6"/>
      <c r="ARN199" s="6"/>
      <c r="ARO199" s="6"/>
      <c r="ARP199" s="6"/>
      <c r="ARQ199" s="6"/>
      <c r="ARR199" s="6"/>
      <c r="ARS199" s="6"/>
      <c r="ART199" s="6"/>
      <c r="ARU199" s="6"/>
      <c r="ARV199" s="6"/>
      <c r="ARW199" s="6"/>
      <c r="ARX199" s="6"/>
      <c r="ARY199" s="6"/>
      <c r="ARZ199" s="6"/>
      <c r="ASA199" s="6"/>
      <c r="ASB199" s="6"/>
      <c r="ASC199" s="6"/>
      <c r="ASD199" s="6"/>
      <c r="ASE199" s="6"/>
      <c r="ASF199" s="6"/>
      <c r="ASG199" s="6"/>
      <c r="ASH199" s="6"/>
      <c r="ASI199" s="6"/>
      <c r="ASJ199" s="6"/>
      <c r="ASK199" s="6"/>
      <c r="ASL199" s="6"/>
      <c r="ASM199" s="6"/>
      <c r="ASN199" s="6"/>
      <c r="ASO199" s="6"/>
      <c r="ASP199" s="6"/>
      <c r="ASQ199" s="6"/>
      <c r="ASR199" s="6"/>
      <c r="ASS199" s="6"/>
      <c r="AST199" s="6"/>
      <c r="ASU199" s="6"/>
      <c r="ASV199" s="6"/>
      <c r="ASW199" s="6"/>
      <c r="ASX199" s="6"/>
      <c r="ASY199" s="6"/>
      <c r="ASZ199" s="6"/>
      <c r="ATA199" s="6"/>
      <c r="ATB199" s="6"/>
      <c r="ATC199" s="6"/>
      <c r="ATD199" s="6"/>
      <c r="ATE199" s="6"/>
      <c r="ATF199" s="6"/>
      <c r="ATG199" s="6"/>
      <c r="ATH199" s="6"/>
      <c r="ATI199" s="6"/>
      <c r="ATJ199" s="6"/>
      <c r="ATK199" s="6"/>
      <c r="ATL199" s="6"/>
      <c r="ATM199" s="6"/>
      <c r="ATN199" s="6"/>
      <c r="ATO199" s="6"/>
      <c r="ATP199" s="6"/>
      <c r="ATQ199" s="6"/>
      <c r="ATR199" s="6"/>
      <c r="ATS199" s="6"/>
      <c r="ATT199" s="6"/>
      <c r="ATU199" s="6"/>
      <c r="ATV199" s="6"/>
      <c r="ATW199" s="6"/>
      <c r="ATX199" s="6"/>
      <c r="ATY199" s="6"/>
      <c r="ATZ199" s="6"/>
      <c r="AUA199" s="6"/>
      <c r="AUB199" s="6"/>
      <c r="AUC199" s="6"/>
      <c r="AUD199" s="6"/>
      <c r="AUE199" s="6"/>
      <c r="AUF199" s="6"/>
      <c r="AUG199" s="6"/>
      <c r="AUH199" s="6"/>
      <c r="AUI199" s="6"/>
      <c r="AUJ199" s="6"/>
      <c r="AUK199" s="6"/>
      <c r="AUL199" s="6"/>
      <c r="AUM199" s="6"/>
      <c r="AUN199" s="6"/>
      <c r="AUO199" s="6"/>
      <c r="AUP199" s="6"/>
      <c r="AUQ199" s="6"/>
      <c r="AUR199" s="6"/>
      <c r="AUS199" s="6"/>
      <c r="AUT199" s="6"/>
      <c r="AUU199" s="6"/>
      <c r="AUV199" s="6"/>
      <c r="AUW199" s="6"/>
      <c r="AUX199" s="6"/>
      <c r="AUY199" s="6"/>
      <c r="AUZ199" s="6"/>
      <c r="AVA199" s="6"/>
      <c r="AVB199" s="6"/>
      <c r="AVC199" s="6"/>
      <c r="AVD199" s="6"/>
      <c r="AVE199" s="6"/>
      <c r="AVF199" s="6"/>
      <c r="AVG199" s="6"/>
      <c r="AVH199" s="6"/>
      <c r="AVI199" s="6"/>
      <c r="AVJ199" s="6"/>
      <c r="AVK199" s="6"/>
      <c r="AVL199" s="6"/>
      <c r="AVM199" s="6"/>
      <c r="AVN199" s="6"/>
      <c r="AVO199" s="6"/>
      <c r="AVP199" s="6"/>
      <c r="AVQ199" s="6"/>
      <c r="AVR199" s="6"/>
      <c r="AVS199" s="6"/>
      <c r="AVT199" s="6"/>
      <c r="AVU199" s="6"/>
      <c r="AVV199" s="6"/>
      <c r="AVW199" s="6"/>
      <c r="AVX199" s="6"/>
      <c r="AVY199" s="6"/>
      <c r="AVZ199" s="6"/>
      <c r="AWA199" s="6"/>
      <c r="AWB199" s="6"/>
      <c r="AWC199" s="6"/>
      <c r="AWD199" s="6"/>
      <c r="AWE199" s="6"/>
      <c r="AWF199" s="6"/>
      <c r="AWG199" s="6"/>
      <c r="AWH199" s="6"/>
      <c r="AWI199" s="6"/>
      <c r="AWJ199" s="6"/>
      <c r="AWK199" s="6"/>
      <c r="AWL199" s="6"/>
      <c r="AWM199" s="6"/>
      <c r="AWN199" s="6"/>
      <c r="AWO199" s="6"/>
      <c r="AWP199" s="6"/>
      <c r="AWQ199" s="6"/>
      <c r="AWR199" s="6"/>
      <c r="AWS199" s="6"/>
      <c r="AWT199" s="6"/>
      <c r="AWU199" s="6"/>
      <c r="AWV199" s="6"/>
      <c r="AWW199" s="6"/>
      <c r="AWX199" s="6"/>
      <c r="AWY199" s="6"/>
      <c r="AWZ199" s="6"/>
      <c r="AXA199" s="6"/>
      <c r="AXB199" s="6"/>
      <c r="AXC199" s="6"/>
      <c r="AXD199" s="6"/>
      <c r="AXE199" s="6"/>
      <c r="AXF199" s="6"/>
      <c r="AXG199" s="6"/>
      <c r="AXH199" s="6"/>
      <c r="AXI199" s="6"/>
      <c r="AXJ199" s="6"/>
      <c r="AXK199" s="6"/>
      <c r="AXL199" s="6"/>
      <c r="AXM199" s="6"/>
      <c r="AXN199" s="6"/>
      <c r="AXO199" s="6"/>
      <c r="AXP199" s="6"/>
      <c r="AXQ199" s="6"/>
      <c r="AXR199" s="6"/>
      <c r="AXS199" s="6"/>
      <c r="AXT199" s="6"/>
      <c r="AXU199" s="6"/>
      <c r="AXV199" s="6"/>
      <c r="AXW199" s="6"/>
      <c r="AXX199" s="6"/>
      <c r="AXY199" s="6"/>
      <c r="AXZ199" s="6"/>
      <c r="AYA199" s="6"/>
      <c r="AYB199" s="6"/>
      <c r="AYC199" s="6"/>
      <c r="AYD199" s="6"/>
      <c r="AYE199" s="6"/>
      <c r="AYF199" s="6"/>
      <c r="AYG199" s="6"/>
      <c r="AYH199" s="6"/>
      <c r="AYI199" s="6"/>
      <c r="AYJ199" s="6"/>
      <c r="AYK199" s="6"/>
      <c r="AYL199" s="6"/>
      <c r="AYM199" s="6"/>
      <c r="AYN199" s="6"/>
      <c r="AYO199" s="6"/>
      <c r="AYP199" s="6"/>
      <c r="AYQ199" s="6"/>
      <c r="AYR199" s="6"/>
      <c r="AYS199" s="6"/>
      <c r="AYT199" s="6"/>
      <c r="AYU199" s="6"/>
      <c r="AYV199" s="6"/>
      <c r="AYW199" s="6"/>
      <c r="AYX199" s="6"/>
      <c r="AYY199" s="6"/>
      <c r="AYZ199" s="6"/>
      <c r="AZA199" s="6"/>
      <c r="AZB199" s="6"/>
      <c r="AZC199" s="6"/>
      <c r="AZD199" s="6"/>
      <c r="AZE199" s="6"/>
      <c r="AZF199" s="6"/>
      <c r="AZG199" s="6"/>
      <c r="AZH199" s="6"/>
      <c r="AZI199" s="6"/>
      <c r="AZJ199" s="6"/>
      <c r="AZK199" s="6"/>
      <c r="AZL199" s="6"/>
      <c r="AZM199" s="6"/>
      <c r="AZN199" s="6"/>
      <c r="AZO199" s="6"/>
      <c r="AZP199" s="6"/>
      <c r="AZQ199" s="6"/>
      <c r="AZR199" s="6"/>
      <c r="AZS199" s="6"/>
      <c r="AZT199" s="6"/>
      <c r="AZU199" s="6"/>
      <c r="AZV199" s="6"/>
      <c r="AZW199" s="6"/>
      <c r="AZX199" s="6"/>
      <c r="AZY199" s="6"/>
      <c r="AZZ199" s="6"/>
      <c r="BAA199" s="6"/>
      <c r="BAB199" s="6"/>
      <c r="BAC199" s="6"/>
      <c r="BAD199" s="6"/>
      <c r="BAE199" s="6"/>
      <c r="BAF199" s="6"/>
      <c r="BAG199" s="6"/>
      <c r="BAH199" s="6"/>
      <c r="BAI199" s="6"/>
      <c r="BAJ199" s="6"/>
      <c r="BAK199" s="6"/>
      <c r="BAL199" s="6"/>
      <c r="BAM199" s="6"/>
      <c r="BAN199" s="6"/>
      <c r="BAO199" s="6"/>
      <c r="BAP199" s="6"/>
      <c r="BAQ199" s="6"/>
      <c r="BAR199" s="6"/>
      <c r="BAS199" s="6"/>
      <c r="BAT199" s="6"/>
      <c r="BAU199" s="6"/>
      <c r="BAV199" s="6"/>
      <c r="BAW199" s="6"/>
      <c r="BAX199" s="6"/>
      <c r="BAY199" s="6"/>
      <c r="BAZ199" s="6"/>
      <c r="BBA199" s="6"/>
      <c r="BBB199" s="6"/>
      <c r="BBC199" s="6"/>
      <c r="BBD199" s="6"/>
      <c r="BBE199" s="6"/>
      <c r="BBF199" s="6"/>
      <c r="BBG199" s="6"/>
      <c r="BBH199" s="6"/>
      <c r="BBI199" s="6"/>
      <c r="BBJ199" s="6"/>
      <c r="BBK199" s="6"/>
      <c r="BBL199" s="6"/>
    </row>
    <row r="200" spans="1:1416" s="65" customFormat="1" ht="24.95" customHeight="1">
      <c r="A200" s="33"/>
      <c r="B200" s="41" t="s">
        <v>77</v>
      </c>
      <c r="C200" s="63" t="s">
        <v>16</v>
      </c>
      <c r="D200" s="42">
        <f t="shared" si="16"/>
        <v>40</v>
      </c>
      <c r="E200" s="42">
        <f t="shared" si="17"/>
        <v>816.77014650000035</v>
      </c>
      <c r="F200" s="64">
        <v>4</v>
      </c>
      <c r="G200" s="66">
        <v>2</v>
      </c>
      <c r="H200" s="66">
        <v>2</v>
      </c>
      <c r="I200" s="42">
        <v>0</v>
      </c>
      <c r="J200" s="66">
        <v>0</v>
      </c>
      <c r="K200" s="66">
        <v>4</v>
      </c>
      <c r="L200" s="66">
        <v>4</v>
      </c>
      <c r="M200" s="66">
        <v>6</v>
      </c>
      <c r="N200" s="66">
        <v>6</v>
      </c>
      <c r="O200" s="66">
        <v>0</v>
      </c>
      <c r="P200" s="66">
        <v>6</v>
      </c>
      <c r="Q200" s="186">
        <v>6</v>
      </c>
      <c r="R200" s="145">
        <v>20.419253662500008</v>
      </c>
      <c r="S200" s="144" t="s">
        <v>98</v>
      </c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  <c r="IO200" s="6"/>
      <c r="IP200" s="6"/>
      <c r="IQ200" s="6"/>
      <c r="IR200" s="6"/>
      <c r="IS200" s="6"/>
      <c r="IT200" s="6"/>
      <c r="IU200" s="6"/>
      <c r="IV200" s="6"/>
      <c r="IW200" s="6"/>
      <c r="IX200" s="6"/>
      <c r="IY200" s="6"/>
      <c r="IZ200" s="6"/>
      <c r="JA200" s="6"/>
      <c r="JB200" s="6"/>
      <c r="JC200" s="6"/>
      <c r="JD200" s="6"/>
      <c r="JE200" s="6"/>
      <c r="JF200" s="6"/>
      <c r="JG200" s="6"/>
      <c r="JH200" s="6"/>
      <c r="JI200" s="6"/>
      <c r="JJ200" s="6"/>
      <c r="JK200" s="6"/>
      <c r="JL200" s="6"/>
      <c r="JM200" s="6"/>
      <c r="JN200" s="6"/>
      <c r="JO200" s="6"/>
      <c r="JP200" s="6"/>
      <c r="JQ200" s="6"/>
      <c r="JR200" s="6"/>
      <c r="JS200" s="6"/>
      <c r="JT200" s="6"/>
      <c r="JU200" s="6"/>
      <c r="JV200" s="6"/>
      <c r="JW200" s="6"/>
      <c r="JX200" s="6"/>
      <c r="JY200" s="6"/>
      <c r="JZ200" s="6"/>
      <c r="KA200" s="6"/>
      <c r="KB200" s="6"/>
      <c r="KC200" s="6"/>
      <c r="KD200" s="6"/>
      <c r="KE200" s="6"/>
      <c r="KF200" s="6"/>
      <c r="KG200" s="6"/>
      <c r="KH200" s="6"/>
      <c r="KI200" s="6"/>
      <c r="KJ200" s="6"/>
      <c r="KK200" s="6"/>
      <c r="KL200" s="6"/>
      <c r="KM200" s="6"/>
      <c r="KN200" s="6"/>
      <c r="KO200" s="6"/>
      <c r="KP200" s="6"/>
      <c r="KQ200" s="6"/>
      <c r="KR200" s="6"/>
      <c r="KS200" s="6"/>
      <c r="KT200" s="6"/>
      <c r="KU200" s="6"/>
      <c r="KV200" s="6"/>
      <c r="KW200" s="6"/>
      <c r="KX200" s="6"/>
      <c r="KY200" s="6"/>
      <c r="KZ200" s="6"/>
      <c r="LA200" s="6"/>
      <c r="LB200" s="6"/>
      <c r="LC200" s="6"/>
      <c r="LD200" s="6"/>
      <c r="LE200" s="6"/>
      <c r="LF200" s="6"/>
      <c r="LG200" s="6"/>
      <c r="LH200" s="6"/>
      <c r="LI200" s="6"/>
      <c r="LJ200" s="6"/>
      <c r="LK200" s="6"/>
      <c r="LL200" s="6"/>
      <c r="LM200" s="6"/>
      <c r="LN200" s="6"/>
      <c r="LO200" s="6"/>
      <c r="LP200" s="6"/>
      <c r="LQ200" s="6"/>
      <c r="LR200" s="6"/>
      <c r="LS200" s="6"/>
      <c r="LT200" s="6"/>
      <c r="LU200" s="6"/>
      <c r="LV200" s="6"/>
      <c r="LW200" s="6"/>
      <c r="LX200" s="6"/>
      <c r="LY200" s="6"/>
      <c r="LZ200" s="6"/>
      <c r="MA200" s="6"/>
      <c r="MB200" s="6"/>
      <c r="MC200" s="6"/>
      <c r="MD200" s="6"/>
      <c r="ME200" s="6"/>
      <c r="MF200" s="6"/>
      <c r="MG200" s="6"/>
      <c r="MH200" s="6"/>
      <c r="MI200" s="6"/>
      <c r="MJ200" s="6"/>
      <c r="MK200" s="6"/>
      <c r="ML200" s="6"/>
      <c r="MM200" s="6"/>
      <c r="MN200" s="6"/>
      <c r="MO200" s="6"/>
      <c r="MP200" s="6"/>
      <c r="MQ200" s="6"/>
      <c r="MR200" s="6"/>
      <c r="MS200" s="6"/>
      <c r="MT200" s="6"/>
      <c r="MU200" s="6"/>
      <c r="MV200" s="6"/>
      <c r="MW200" s="6"/>
      <c r="MX200" s="6"/>
      <c r="MY200" s="6"/>
      <c r="MZ200" s="6"/>
      <c r="NA200" s="6"/>
      <c r="NB200" s="6"/>
      <c r="NC200" s="6"/>
      <c r="ND200" s="6"/>
      <c r="NE200" s="6"/>
      <c r="NF200" s="6"/>
      <c r="NG200" s="6"/>
      <c r="NH200" s="6"/>
      <c r="NI200" s="6"/>
      <c r="NJ200" s="6"/>
      <c r="NK200" s="6"/>
      <c r="NL200" s="6"/>
      <c r="NM200" s="6"/>
      <c r="NN200" s="6"/>
      <c r="NO200" s="6"/>
      <c r="NP200" s="6"/>
      <c r="NQ200" s="6"/>
      <c r="NR200" s="6"/>
      <c r="NS200" s="6"/>
      <c r="NT200" s="6"/>
      <c r="NU200" s="6"/>
      <c r="NV200" s="6"/>
      <c r="NW200" s="6"/>
      <c r="NX200" s="6"/>
      <c r="NY200" s="6"/>
      <c r="NZ200" s="6"/>
      <c r="OA200" s="6"/>
      <c r="OB200" s="6"/>
      <c r="OC200" s="6"/>
      <c r="OD200" s="6"/>
      <c r="OE200" s="6"/>
      <c r="OF200" s="6"/>
      <c r="OG200" s="6"/>
      <c r="OH200" s="6"/>
      <c r="OI200" s="6"/>
      <c r="OJ200" s="6"/>
      <c r="OK200" s="6"/>
      <c r="OL200" s="6"/>
      <c r="OM200" s="6"/>
      <c r="ON200" s="6"/>
      <c r="OO200" s="6"/>
      <c r="OP200" s="6"/>
      <c r="OQ200" s="6"/>
      <c r="OR200" s="6"/>
      <c r="OS200" s="6"/>
      <c r="OT200" s="6"/>
      <c r="OU200" s="6"/>
      <c r="OV200" s="6"/>
      <c r="OW200" s="6"/>
      <c r="OX200" s="6"/>
      <c r="OY200" s="6"/>
      <c r="OZ200" s="6"/>
      <c r="PA200" s="6"/>
      <c r="PB200" s="6"/>
      <c r="PC200" s="6"/>
      <c r="PD200" s="6"/>
      <c r="PE200" s="6"/>
      <c r="PF200" s="6"/>
      <c r="PG200" s="6"/>
      <c r="PH200" s="6"/>
      <c r="PI200" s="6"/>
      <c r="PJ200" s="6"/>
      <c r="PK200" s="6"/>
      <c r="PL200" s="6"/>
      <c r="PM200" s="6"/>
      <c r="PN200" s="6"/>
      <c r="PO200" s="6"/>
      <c r="PP200" s="6"/>
      <c r="PQ200" s="6"/>
      <c r="PR200" s="6"/>
      <c r="PS200" s="6"/>
      <c r="PT200" s="6"/>
      <c r="PU200" s="6"/>
      <c r="PV200" s="6"/>
      <c r="PW200" s="6"/>
      <c r="PX200" s="6"/>
      <c r="PY200" s="6"/>
      <c r="PZ200" s="6"/>
      <c r="QA200" s="6"/>
      <c r="QB200" s="6"/>
      <c r="QC200" s="6"/>
      <c r="QD200" s="6"/>
      <c r="QE200" s="6"/>
      <c r="QF200" s="6"/>
      <c r="QG200" s="6"/>
      <c r="QH200" s="6"/>
      <c r="QI200" s="6"/>
      <c r="QJ200" s="6"/>
      <c r="QK200" s="6"/>
      <c r="QL200" s="6"/>
      <c r="QM200" s="6"/>
      <c r="QN200" s="6"/>
      <c r="QO200" s="6"/>
      <c r="QP200" s="6"/>
      <c r="QQ200" s="6"/>
      <c r="QR200" s="6"/>
      <c r="QS200" s="6"/>
      <c r="QT200" s="6"/>
      <c r="QU200" s="6"/>
      <c r="QV200" s="6"/>
      <c r="QW200" s="6"/>
      <c r="QX200" s="6"/>
      <c r="QY200" s="6"/>
      <c r="QZ200" s="6"/>
      <c r="RA200" s="6"/>
      <c r="RB200" s="6"/>
      <c r="RC200" s="6"/>
      <c r="RD200" s="6"/>
      <c r="RE200" s="6"/>
      <c r="RF200" s="6"/>
      <c r="RG200" s="6"/>
      <c r="RH200" s="6"/>
      <c r="RI200" s="6"/>
      <c r="RJ200" s="6"/>
      <c r="RK200" s="6"/>
      <c r="RL200" s="6"/>
      <c r="RM200" s="6"/>
      <c r="RN200" s="6"/>
      <c r="RO200" s="6"/>
      <c r="RP200" s="6"/>
      <c r="RQ200" s="6"/>
      <c r="RR200" s="6"/>
      <c r="RS200" s="6"/>
      <c r="RT200" s="6"/>
      <c r="RU200" s="6"/>
      <c r="RV200" s="6"/>
      <c r="RW200" s="6"/>
      <c r="RX200" s="6"/>
      <c r="RY200" s="6"/>
      <c r="RZ200" s="6"/>
      <c r="SA200" s="6"/>
      <c r="SB200" s="6"/>
      <c r="SC200" s="6"/>
      <c r="SD200" s="6"/>
      <c r="SE200" s="6"/>
      <c r="SF200" s="6"/>
      <c r="SG200" s="6"/>
      <c r="SH200" s="6"/>
      <c r="SI200" s="6"/>
      <c r="SJ200" s="6"/>
      <c r="SK200" s="6"/>
      <c r="SL200" s="6"/>
      <c r="SM200" s="6"/>
      <c r="SN200" s="6"/>
      <c r="SO200" s="6"/>
      <c r="SP200" s="6"/>
      <c r="SQ200" s="6"/>
      <c r="SR200" s="6"/>
      <c r="SS200" s="6"/>
      <c r="ST200" s="6"/>
      <c r="SU200" s="6"/>
      <c r="SV200" s="6"/>
      <c r="SW200" s="6"/>
      <c r="SX200" s="6"/>
      <c r="SY200" s="6"/>
      <c r="SZ200" s="6"/>
      <c r="TA200" s="6"/>
      <c r="TB200" s="6"/>
      <c r="TC200" s="6"/>
      <c r="TD200" s="6"/>
      <c r="TE200" s="6"/>
      <c r="TF200" s="6"/>
      <c r="TG200" s="6"/>
      <c r="TH200" s="6"/>
      <c r="TI200" s="6"/>
      <c r="TJ200" s="6"/>
      <c r="TK200" s="6"/>
      <c r="TL200" s="6"/>
      <c r="TM200" s="6"/>
      <c r="TN200" s="6"/>
      <c r="TO200" s="6"/>
      <c r="TP200" s="6"/>
      <c r="TQ200" s="6"/>
      <c r="TR200" s="6"/>
      <c r="TS200" s="6"/>
      <c r="TT200" s="6"/>
      <c r="TU200" s="6"/>
      <c r="TV200" s="6"/>
      <c r="TW200" s="6"/>
      <c r="TX200" s="6"/>
      <c r="TY200" s="6"/>
      <c r="TZ200" s="6"/>
      <c r="UA200" s="6"/>
      <c r="UB200" s="6"/>
      <c r="UC200" s="6"/>
      <c r="UD200" s="6"/>
      <c r="UE200" s="6"/>
      <c r="UF200" s="6"/>
      <c r="UG200" s="6"/>
      <c r="UH200" s="6"/>
      <c r="UI200" s="6"/>
      <c r="UJ200" s="6"/>
      <c r="UK200" s="6"/>
      <c r="UL200" s="6"/>
      <c r="UM200" s="6"/>
      <c r="UN200" s="6"/>
      <c r="UO200" s="6"/>
      <c r="UP200" s="6"/>
      <c r="UQ200" s="6"/>
      <c r="UR200" s="6"/>
      <c r="US200" s="6"/>
      <c r="UT200" s="6"/>
      <c r="UU200" s="6"/>
      <c r="UV200" s="6"/>
      <c r="UW200" s="6"/>
      <c r="UX200" s="6"/>
      <c r="UY200" s="6"/>
      <c r="UZ200" s="6"/>
      <c r="VA200" s="6"/>
      <c r="VB200" s="6"/>
      <c r="VC200" s="6"/>
      <c r="VD200" s="6"/>
      <c r="VE200" s="6"/>
      <c r="VF200" s="6"/>
      <c r="VG200" s="6"/>
      <c r="VH200" s="6"/>
      <c r="VI200" s="6"/>
      <c r="VJ200" s="6"/>
      <c r="VK200" s="6"/>
      <c r="VL200" s="6"/>
      <c r="VM200" s="6"/>
      <c r="VN200" s="6"/>
      <c r="VO200" s="6"/>
      <c r="VP200" s="6"/>
      <c r="VQ200" s="6"/>
      <c r="VR200" s="6"/>
      <c r="VS200" s="6"/>
      <c r="VT200" s="6"/>
      <c r="VU200" s="6"/>
      <c r="VV200" s="6"/>
      <c r="VW200" s="6"/>
      <c r="VX200" s="6"/>
      <c r="VY200" s="6"/>
      <c r="VZ200" s="6"/>
      <c r="WA200" s="6"/>
      <c r="WB200" s="6"/>
      <c r="WC200" s="6"/>
      <c r="WD200" s="6"/>
      <c r="WE200" s="6"/>
      <c r="WF200" s="6"/>
      <c r="WG200" s="6"/>
      <c r="WH200" s="6"/>
      <c r="WI200" s="6"/>
      <c r="WJ200" s="6"/>
      <c r="WK200" s="6"/>
      <c r="WL200" s="6"/>
      <c r="WM200" s="6"/>
      <c r="WN200" s="6"/>
      <c r="WO200" s="6"/>
      <c r="WP200" s="6"/>
      <c r="WQ200" s="6"/>
      <c r="WR200" s="6"/>
      <c r="WS200" s="6"/>
      <c r="WT200" s="6"/>
      <c r="WU200" s="6"/>
      <c r="WV200" s="6"/>
      <c r="WW200" s="6"/>
      <c r="WX200" s="6"/>
      <c r="WY200" s="6"/>
      <c r="WZ200" s="6"/>
      <c r="XA200" s="6"/>
      <c r="XB200" s="6"/>
      <c r="XC200" s="6"/>
      <c r="XD200" s="6"/>
      <c r="XE200" s="6"/>
      <c r="XF200" s="6"/>
      <c r="XG200" s="6"/>
      <c r="XH200" s="6"/>
      <c r="XI200" s="6"/>
      <c r="XJ200" s="6"/>
      <c r="XK200" s="6"/>
      <c r="XL200" s="6"/>
      <c r="XM200" s="6"/>
      <c r="XN200" s="6"/>
      <c r="XO200" s="6"/>
      <c r="XP200" s="6"/>
      <c r="XQ200" s="6"/>
      <c r="XR200" s="6"/>
      <c r="XS200" s="6"/>
      <c r="XT200" s="6"/>
      <c r="XU200" s="6"/>
      <c r="XV200" s="6"/>
      <c r="XW200" s="6"/>
      <c r="XX200" s="6"/>
      <c r="XY200" s="6"/>
      <c r="XZ200" s="6"/>
      <c r="YA200" s="6"/>
      <c r="YB200" s="6"/>
      <c r="YC200" s="6"/>
      <c r="YD200" s="6"/>
      <c r="YE200" s="6"/>
      <c r="YF200" s="6"/>
      <c r="YG200" s="6"/>
      <c r="YH200" s="6"/>
      <c r="YI200" s="6"/>
      <c r="YJ200" s="6"/>
      <c r="YK200" s="6"/>
      <c r="YL200" s="6"/>
      <c r="YM200" s="6"/>
      <c r="YN200" s="6"/>
      <c r="YO200" s="6"/>
      <c r="YP200" s="6"/>
      <c r="YQ200" s="6"/>
      <c r="YR200" s="6"/>
      <c r="YS200" s="6"/>
      <c r="YT200" s="6"/>
      <c r="YU200" s="6"/>
      <c r="YV200" s="6"/>
      <c r="YW200" s="6"/>
      <c r="YX200" s="6"/>
      <c r="YY200" s="6"/>
      <c r="YZ200" s="6"/>
      <c r="ZA200" s="6"/>
      <c r="ZB200" s="6"/>
      <c r="ZC200" s="6"/>
      <c r="ZD200" s="6"/>
      <c r="ZE200" s="6"/>
      <c r="ZF200" s="6"/>
      <c r="ZG200" s="6"/>
      <c r="ZH200" s="6"/>
      <c r="ZI200" s="6"/>
      <c r="ZJ200" s="6"/>
      <c r="ZK200" s="6"/>
      <c r="ZL200" s="6"/>
      <c r="ZM200" s="6"/>
      <c r="ZN200" s="6"/>
      <c r="ZO200" s="6"/>
      <c r="ZP200" s="6"/>
      <c r="ZQ200" s="6"/>
      <c r="ZR200" s="6"/>
      <c r="ZS200" s="6"/>
      <c r="ZT200" s="6"/>
      <c r="ZU200" s="6"/>
      <c r="ZV200" s="6"/>
      <c r="ZW200" s="6"/>
      <c r="ZX200" s="6"/>
      <c r="ZY200" s="6"/>
      <c r="ZZ200" s="6"/>
      <c r="AAA200" s="6"/>
      <c r="AAB200" s="6"/>
      <c r="AAC200" s="6"/>
      <c r="AAD200" s="6"/>
      <c r="AAE200" s="6"/>
      <c r="AAF200" s="6"/>
      <c r="AAG200" s="6"/>
      <c r="AAH200" s="6"/>
      <c r="AAI200" s="6"/>
      <c r="AAJ200" s="6"/>
      <c r="AAK200" s="6"/>
      <c r="AAL200" s="6"/>
      <c r="AAM200" s="6"/>
      <c r="AAN200" s="6"/>
      <c r="AAO200" s="6"/>
      <c r="AAP200" s="6"/>
      <c r="AAQ200" s="6"/>
      <c r="AAR200" s="6"/>
      <c r="AAS200" s="6"/>
      <c r="AAT200" s="6"/>
      <c r="AAU200" s="6"/>
      <c r="AAV200" s="6"/>
      <c r="AAW200" s="6"/>
      <c r="AAX200" s="6"/>
      <c r="AAY200" s="6"/>
      <c r="AAZ200" s="6"/>
      <c r="ABA200" s="6"/>
      <c r="ABB200" s="6"/>
      <c r="ABC200" s="6"/>
      <c r="ABD200" s="6"/>
      <c r="ABE200" s="6"/>
      <c r="ABF200" s="6"/>
      <c r="ABG200" s="6"/>
      <c r="ABH200" s="6"/>
      <c r="ABI200" s="6"/>
      <c r="ABJ200" s="6"/>
      <c r="ABK200" s="6"/>
      <c r="ABL200" s="6"/>
      <c r="ABM200" s="6"/>
      <c r="ABN200" s="6"/>
      <c r="ABO200" s="6"/>
      <c r="ABP200" s="6"/>
      <c r="ABQ200" s="6"/>
      <c r="ABR200" s="6"/>
      <c r="ABS200" s="6"/>
      <c r="ABT200" s="6"/>
      <c r="ABU200" s="6"/>
      <c r="ABV200" s="6"/>
      <c r="ABW200" s="6"/>
      <c r="ABX200" s="6"/>
      <c r="ABY200" s="6"/>
      <c r="ABZ200" s="6"/>
      <c r="ACA200" s="6"/>
      <c r="ACB200" s="6"/>
      <c r="ACC200" s="6"/>
      <c r="ACD200" s="6"/>
      <c r="ACE200" s="6"/>
      <c r="ACF200" s="6"/>
      <c r="ACG200" s="6"/>
      <c r="ACH200" s="6"/>
      <c r="ACI200" s="6"/>
      <c r="ACJ200" s="6"/>
      <c r="ACK200" s="6"/>
      <c r="ACL200" s="6"/>
      <c r="ACM200" s="6"/>
      <c r="ACN200" s="6"/>
      <c r="ACO200" s="6"/>
      <c r="ACP200" s="6"/>
      <c r="ACQ200" s="6"/>
      <c r="ACR200" s="6"/>
      <c r="ACS200" s="6"/>
      <c r="ACT200" s="6"/>
      <c r="ACU200" s="6"/>
      <c r="ACV200" s="6"/>
      <c r="ACW200" s="6"/>
      <c r="ACX200" s="6"/>
      <c r="ACY200" s="6"/>
      <c r="ACZ200" s="6"/>
      <c r="ADA200" s="6"/>
      <c r="ADB200" s="6"/>
      <c r="ADC200" s="6"/>
      <c r="ADD200" s="6"/>
      <c r="ADE200" s="6"/>
      <c r="ADF200" s="6"/>
      <c r="ADG200" s="6"/>
      <c r="ADH200" s="6"/>
      <c r="ADI200" s="6"/>
      <c r="ADJ200" s="6"/>
      <c r="ADK200" s="6"/>
      <c r="ADL200" s="6"/>
      <c r="ADM200" s="6"/>
      <c r="ADN200" s="6"/>
      <c r="ADO200" s="6"/>
      <c r="ADP200" s="6"/>
      <c r="ADQ200" s="6"/>
      <c r="ADR200" s="6"/>
      <c r="ADS200" s="6"/>
      <c r="ADT200" s="6"/>
      <c r="ADU200" s="6"/>
      <c r="ADV200" s="6"/>
      <c r="ADW200" s="6"/>
      <c r="ADX200" s="6"/>
      <c r="ADY200" s="6"/>
      <c r="ADZ200" s="6"/>
      <c r="AEA200" s="6"/>
      <c r="AEB200" s="6"/>
      <c r="AEC200" s="6"/>
      <c r="AED200" s="6"/>
      <c r="AEE200" s="6"/>
      <c r="AEF200" s="6"/>
      <c r="AEG200" s="6"/>
      <c r="AEH200" s="6"/>
      <c r="AEI200" s="6"/>
      <c r="AEJ200" s="6"/>
      <c r="AEK200" s="6"/>
      <c r="AEL200" s="6"/>
      <c r="AEM200" s="6"/>
      <c r="AEN200" s="6"/>
      <c r="AEO200" s="6"/>
      <c r="AEP200" s="6"/>
      <c r="AEQ200" s="6"/>
      <c r="AER200" s="6"/>
      <c r="AES200" s="6"/>
      <c r="AET200" s="6"/>
      <c r="AEU200" s="6"/>
      <c r="AEV200" s="6"/>
      <c r="AEW200" s="6"/>
      <c r="AEX200" s="6"/>
      <c r="AEY200" s="6"/>
      <c r="AEZ200" s="6"/>
      <c r="AFA200" s="6"/>
      <c r="AFB200" s="6"/>
      <c r="AFC200" s="6"/>
      <c r="AFD200" s="6"/>
      <c r="AFE200" s="6"/>
      <c r="AFF200" s="6"/>
      <c r="AFG200" s="6"/>
      <c r="AFH200" s="6"/>
      <c r="AFI200" s="6"/>
      <c r="AFJ200" s="6"/>
      <c r="AFK200" s="6"/>
      <c r="AFL200" s="6"/>
      <c r="AFM200" s="6"/>
      <c r="AFN200" s="6"/>
      <c r="AFO200" s="6"/>
      <c r="AFP200" s="6"/>
      <c r="AFQ200" s="6"/>
      <c r="AFR200" s="6"/>
      <c r="AFS200" s="6"/>
      <c r="AFT200" s="6"/>
      <c r="AFU200" s="6"/>
      <c r="AFV200" s="6"/>
      <c r="AFW200" s="6"/>
      <c r="AFX200" s="6"/>
      <c r="AFY200" s="6"/>
      <c r="AFZ200" s="6"/>
      <c r="AGA200" s="6"/>
      <c r="AGB200" s="6"/>
      <c r="AGC200" s="6"/>
      <c r="AGD200" s="6"/>
      <c r="AGE200" s="6"/>
      <c r="AGF200" s="6"/>
      <c r="AGG200" s="6"/>
      <c r="AGH200" s="6"/>
      <c r="AGI200" s="6"/>
      <c r="AGJ200" s="6"/>
      <c r="AGK200" s="6"/>
      <c r="AGL200" s="6"/>
      <c r="AGM200" s="6"/>
      <c r="AGN200" s="6"/>
      <c r="AGO200" s="6"/>
      <c r="AGP200" s="6"/>
      <c r="AGQ200" s="6"/>
      <c r="AGR200" s="6"/>
      <c r="AGS200" s="6"/>
      <c r="AGT200" s="6"/>
      <c r="AGU200" s="6"/>
      <c r="AGV200" s="6"/>
      <c r="AGW200" s="6"/>
      <c r="AGX200" s="6"/>
      <c r="AGY200" s="6"/>
      <c r="AGZ200" s="6"/>
      <c r="AHA200" s="6"/>
      <c r="AHB200" s="6"/>
      <c r="AHC200" s="6"/>
      <c r="AHD200" s="6"/>
      <c r="AHE200" s="6"/>
      <c r="AHF200" s="6"/>
      <c r="AHG200" s="6"/>
      <c r="AHH200" s="6"/>
      <c r="AHI200" s="6"/>
      <c r="AHJ200" s="6"/>
      <c r="AHK200" s="6"/>
      <c r="AHL200" s="6"/>
      <c r="AHM200" s="6"/>
      <c r="AHN200" s="6"/>
      <c r="AHO200" s="6"/>
      <c r="AHP200" s="6"/>
      <c r="AHQ200" s="6"/>
      <c r="AHR200" s="6"/>
      <c r="AHS200" s="6"/>
      <c r="AHT200" s="6"/>
      <c r="AHU200" s="6"/>
      <c r="AHV200" s="6"/>
      <c r="AHW200" s="6"/>
      <c r="AHX200" s="6"/>
      <c r="AHY200" s="6"/>
      <c r="AHZ200" s="6"/>
      <c r="AIA200" s="6"/>
      <c r="AIB200" s="6"/>
      <c r="AIC200" s="6"/>
      <c r="AID200" s="6"/>
      <c r="AIE200" s="6"/>
      <c r="AIF200" s="6"/>
      <c r="AIG200" s="6"/>
      <c r="AIH200" s="6"/>
      <c r="AII200" s="6"/>
      <c r="AIJ200" s="6"/>
      <c r="AIK200" s="6"/>
      <c r="AIL200" s="6"/>
      <c r="AIM200" s="6"/>
      <c r="AIN200" s="6"/>
      <c r="AIO200" s="6"/>
      <c r="AIP200" s="6"/>
      <c r="AIQ200" s="6"/>
      <c r="AIR200" s="6"/>
      <c r="AIS200" s="6"/>
      <c r="AIT200" s="6"/>
      <c r="AIU200" s="6"/>
      <c r="AIV200" s="6"/>
      <c r="AIW200" s="6"/>
      <c r="AIX200" s="6"/>
      <c r="AIY200" s="6"/>
      <c r="AIZ200" s="6"/>
      <c r="AJA200" s="6"/>
      <c r="AJB200" s="6"/>
      <c r="AJC200" s="6"/>
      <c r="AJD200" s="6"/>
      <c r="AJE200" s="6"/>
      <c r="AJF200" s="6"/>
      <c r="AJG200" s="6"/>
      <c r="AJH200" s="6"/>
      <c r="AJI200" s="6"/>
      <c r="AJJ200" s="6"/>
      <c r="AJK200" s="6"/>
      <c r="AJL200" s="6"/>
      <c r="AJM200" s="6"/>
      <c r="AJN200" s="6"/>
      <c r="AJO200" s="6"/>
      <c r="AJP200" s="6"/>
      <c r="AJQ200" s="6"/>
      <c r="AJR200" s="6"/>
      <c r="AJS200" s="6"/>
      <c r="AJT200" s="6"/>
      <c r="AJU200" s="6"/>
      <c r="AJV200" s="6"/>
      <c r="AJW200" s="6"/>
      <c r="AJX200" s="6"/>
      <c r="AJY200" s="6"/>
      <c r="AJZ200" s="6"/>
      <c r="AKA200" s="6"/>
      <c r="AKB200" s="6"/>
      <c r="AKC200" s="6"/>
      <c r="AKD200" s="6"/>
      <c r="AKE200" s="6"/>
      <c r="AKF200" s="6"/>
      <c r="AKG200" s="6"/>
      <c r="AKH200" s="6"/>
      <c r="AKI200" s="6"/>
      <c r="AKJ200" s="6"/>
      <c r="AKK200" s="6"/>
      <c r="AKL200" s="6"/>
      <c r="AKM200" s="6"/>
      <c r="AKN200" s="6"/>
      <c r="AKO200" s="6"/>
      <c r="AKP200" s="6"/>
      <c r="AKQ200" s="6"/>
      <c r="AKR200" s="6"/>
      <c r="AKS200" s="6"/>
      <c r="AKT200" s="6"/>
      <c r="AKU200" s="6"/>
      <c r="AKV200" s="6"/>
      <c r="AKW200" s="6"/>
      <c r="AKX200" s="6"/>
      <c r="AKY200" s="6"/>
      <c r="AKZ200" s="6"/>
      <c r="ALA200" s="6"/>
      <c r="ALB200" s="6"/>
      <c r="ALC200" s="6"/>
      <c r="ALD200" s="6"/>
      <c r="ALE200" s="6"/>
      <c r="ALF200" s="6"/>
      <c r="ALG200" s="6"/>
      <c r="ALH200" s="6"/>
      <c r="ALI200" s="6"/>
      <c r="ALJ200" s="6"/>
      <c r="ALK200" s="6"/>
      <c r="ALL200" s="6"/>
      <c r="ALM200" s="6"/>
      <c r="ALN200" s="6"/>
      <c r="ALO200" s="6"/>
      <c r="ALP200" s="6"/>
      <c r="ALQ200" s="6"/>
      <c r="ALR200" s="6"/>
      <c r="ALS200" s="6"/>
      <c r="ALT200" s="6"/>
      <c r="ALU200" s="6"/>
      <c r="ALV200" s="6"/>
      <c r="ALW200" s="6"/>
      <c r="ALX200" s="6"/>
      <c r="ALY200" s="6"/>
      <c r="ALZ200" s="6"/>
      <c r="AMA200" s="6"/>
      <c r="AMB200" s="6"/>
      <c r="AMC200" s="6"/>
      <c r="AMD200" s="6"/>
      <c r="AME200" s="6"/>
      <c r="AMF200" s="6"/>
      <c r="AMG200" s="6"/>
      <c r="AMH200" s="6"/>
      <c r="AMI200" s="6"/>
      <c r="AMJ200" s="6"/>
      <c r="AMK200" s="6"/>
      <c r="AML200" s="6"/>
      <c r="AMM200" s="6"/>
      <c r="AMN200" s="6"/>
      <c r="AMO200" s="6"/>
      <c r="AMP200" s="6"/>
      <c r="AMQ200" s="6"/>
      <c r="AMR200" s="6"/>
      <c r="AMS200" s="6"/>
      <c r="AMT200" s="6"/>
      <c r="AMU200" s="6"/>
      <c r="AMV200" s="6"/>
      <c r="AMW200" s="6"/>
      <c r="AMX200" s="6"/>
      <c r="AMY200" s="6"/>
      <c r="AMZ200" s="6"/>
      <c r="ANA200" s="6"/>
      <c r="ANB200" s="6"/>
      <c r="ANC200" s="6"/>
      <c r="AND200" s="6"/>
      <c r="ANE200" s="6"/>
      <c r="ANF200" s="6"/>
      <c r="ANG200" s="6"/>
      <c r="ANH200" s="6"/>
      <c r="ANI200" s="6"/>
      <c r="ANJ200" s="6"/>
      <c r="ANK200" s="6"/>
      <c r="ANL200" s="6"/>
      <c r="ANM200" s="6"/>
      <c r="ANN200" s="6"/>
      <c r="ANO200" s="6"/>
      <c r="ANP200" s="6"/>
      <c r="ANQ200" s="6"/>
      <c r="ANR200" s="6"/>
      <c r="ANS200" s="6"/>
      <c r="ANT200" s="6"/>
      <c r="ANU200" s="6"/>
      <c r="ANV200" s="6"/>
      <c r="ANW200" s="6"/>
      <c r="ANX200" s="6"/>
      <c r="ANY200" s="6"/>
      <c r="ANZ200" s="6"/>
      <c r="AOA200" s="6"/>
      <c r="AOB200" s="6"/>
      <c r="AOC200" s="6"/>
      <c r="AOD200" s="6"/>
      <c r="AOE200" s="6"/>
      <c r="AOF200" s="6"/>
      <c r="AOG200" s="6"/>
      <c r="AOH200" s="6"/>
      <c r="AOI200" s="6"/>
      <c r="AOJ200" s="6"/>
      <c r="AOK200" s="6"/>
      <c r="AOL200" s="6"/>
      <c r="AOM200" s="6"/>
      <c r="AON200" s="6"/>
      <c r="AOO200" s="6"/>
      <c r="AOP200" s="6"/>
      <c r="AOQ200" s="6"/>
      <c r="AOR200" s="6"/>
      <c r="AOS200" s="6"/>
      <c r="AOT200" s="6"/>
      <c r="AOU200" s="6"/>
      <c r="AOV200" s="6"/>
      <c r="AOW200" s="6"/>
      <c r="AOX200" s="6"/>
      <c r="AOY200" s="6"/>
      <c r="AOZ200" s="6"/>
      <c r="APA200" s="6"/>
      <c r="APB200" s="6"/>
      <c r="APC200" s="6"/>
      <c r="APD200" s="6"/>
      <c r="APE200" s="6"/>
      <c r="APF200" s="6"/>
      <c r="APG200" s="6"/>
      <c r="APH200" s="6"/>
      <c r="API200" s="6"/>
      <c r="APJ200" s="6"/>
      <c r="APK200" s="6"/>
      <c r="APL200" s="6"/>
      <c r="APM200" s="6"/>
      <c r="APN200" s="6"/>
      <c r="APO200" s="6"/>
      <c r="APP200" s="6"/>
      <c r="APQ200" s="6"/>
      <c r="APR200" s="6"/>
      <c r="APS200" s="6"/>
      <c r="APT200" s="6"/>
      <c r="APU200" s="6"/>
      <c r="APV200" s="6"/>
      <c r="APW200" s="6"/>
      <c r="APX200" s="6"/>
      <c r="APY200" s="6"/>
      <c r="APZ200" s="6"/>
      <c r="AQA200" s="6"/>
      <c r="AQB200" s="6"/>
      <c r="AQC200" s="6"/>
      <c r="AQD200" s="6"/>
      <c r="AQE200" s="6"/>
      <c r="AQF200" s="6"/>
      <c r="AQG200" s="6"/>
      <c r="AQH200" s="6"/>
      <c r="AQI200" s="6"/>
      <c r="AQJ200" s="6"/>
      <c r="AQK200" s="6"/>
      <c r="AQL200" s="6"/>
      <c r="AQM200" s="6"/>
      <c r="AQN200" s="6"/>
      <c r="AQO200" s="6"/>
      <c r="AQP200" s="6"/>
      <c r="AQQ200" s="6"/>
      <c r="AQR200" s="6"/>
      <c r="AQS200" s="6"/>
      <c r="AQT200" s="6"/>
      <c r="AQU200" s="6"/>
      <c r="AQV200" s="6"/>
      <c r="AQW200" s="6"/>
      <c r="AQX200" s="6"/>
      <c r="AQY200" s="6"/>
      <c r="AQZ200" s="6"/>
      <c r="ARA200" s="6"/>
      <c r="ARB200" s="6"/>
      <c r="ARC200" s="6"/>
      <c r="ARD200" s="6"/>
      <c r="ARE200" s="6"/>
      <c r="ARF200" s="6"/>
      <c r="ARG200" s="6"/>
      <c r="ARH200" s="6"/>
      <c r="ARI200" s="6"/>
      <c r="ARJ200" s="6"/>
      <c r="ARK200" s="6"/>
      <c r="ARL200" s="6"/>
      <c r="ARM200" s="6"/>
      <c r="ARN200" s="6"/>
      <c r="ARO200" s="6"/>
      <c r="ARP200" s="6"/>
      <c r="ARQ200" s="6"/>
      <c r="ARR200" s="6"/>
      <c r="ARS200" s="6"/>
      <c r="ART200" s="6"/>
      <c r="ARU200" s="6"/>
      <c r="ARV200" s="6"/>
      <c r="ARW200" s="6"/>
      <c r="ARX200" s="6"/>
      <c r="ARY200" s="6"/>
      <c r="ARZ200" s="6"/>
      <c r="ASA200" s="6"/>
      <c r="ASB200" s="6"/>
      <c r="ASC200" s="6"/>
      <c r="ASD200" s="6"/>
      <c r="ASE200" s="6"/>
      <c r="ASF200" s="6"/>
      <c r="ASG200" s="6"/>
      <c r="ASH200" s="6"/>
      <c r="ASI200" s="6"/>
      <c r="ASJ200" s="6"/>
      <c r="ASK200" s="6"/>
      <c r="ASL200" s="6"/>
      <c r="ASM200" s="6"/>
      <c r="ASN200" s="6"/>
      <c r="ASO200" s="6"/>
      <c r="ASP200" s="6"/>
      <c r="ASQ200" s="6"/>
      <c r="ASR200" s="6"/>
      <c r="ASS200" s="6"/>
      <c r="AST200" s="6"/>
      <c r="ASU200" s="6"/>
      <c r="ASV200" s="6"/>
      <c r="ASW200" s="6"/>
      <c r="ASX200" s="6"/>
      <c r="ASY200" s="6"/>
      <c r="ASZ200" s="6"/>
      <c r="ATA200" s="6"/>
      <c r="ATB200" s="6"/>
      <c r="ATC200" s="6"/>
      <c r="ATD200" s="6"/>
      <c r="ATE200" s="6"/>
      <c r="ATF200" s="6"/>
      <c r="ATG200" s="6"/>
      <c r="ATH200" s="6"/>
      <c r="ATI200" s="6"/>
      <c r="ATJ200" s="6"/>
      <c r="ATK200" s="6"/>
      <c r="ATL200" s="6"/>
      <c r="ATM200" s="6"/>
      <c r="ATN200" s="6"/>
      <c r="ATO200" s="6"/>
      <c r="ATP200" s="6"/>
      <c r="ATQ200" s="6"/>
      <c r="ATR200" s="6"/>
      <c r="ATS200" s="6"/>
      <c r="ATT200" s="6"/>
      <c r="ATU200" s="6"/>
      <c r="ATV200" s="6"/>
      <c r="ATW200" s="6"/>
      <c r="ATX200" s="6"/>
      <c r="ATY200" s="6"/>
      <c r="ATZ200" s="6"/>
      <c r="AUA200" s="6"/>
      <c r="AUB200" s="6"/>
      <c r="AUC200" s="6"/>
      <c r="AUD200" s="6"/>
      <c r="AUE200" s="6"/>
      <c r="AUF200" s="6"/>
      <c r="AUG200" s="6"/>
      <c r="AUH200" s="6"/>
      <c r="AUI200" s="6"/>
      <c r="AUJ200" s="6"/>
      <c r="AUK200" s="6"/>
      <c r="AUL200" s="6"/>
      <c r="AUM200" s="6"/>
      <c r="AUN200" s="6"/>
      <c r="AUO200" s="6"/>
      <c r="AUP200" s="6"/>
      <c r="AUQ200" s="6"/>
      <c r="AUR200" s="6"/>
      <c r="AUS200" s="6"/>
      <c r="AUT200" s="6"/>
      <c r="AUU200" s="6"/>
      <c r="AUV200" s="6"/>
      <c r="AUW200" s="6"/>
      <c r="AUX200" s="6"/>
      <c r="AUY200" s="6"/>
      <c r="AUZ200" s="6"/>
      <c r="AVA200" s="6"/>
      <c r="AVB200" s="6"/>
      <c r="AVC200" s="6"/>
      <c r="AVD200" s="6"/>
      <c r="AVE200" s="6"/>
      <c r="AVF200" s="6"/>
      <c r="AVG200" s="6"/>
      <c r="AVH200" s="6"/>
      <c r="AVI200" s="6"/>
      <c r="AVJ200" s="6"/>
      <c r="AVK200" s="6"/>
      <c r="AVL200" s="6"/>
      <c r="AVM200" s="6"/>
      <c r="AVN200" s="6"/>
      <c r="AVO200" s="6"/>
      <c r="AVP200" s="6"/>
      <c r="AVQ200" s="6"/>
      <c r="AVR200" s="6"/>
      <c r="AVS200" s="6"/>
      <c r="AVT200" s="6"/>
      <c r="AVU200" s="6"/>
      <c r="AVV200" s="6"/>
      <c r="AVW200" s="6"/>
      <c r="AVX200" s="6"/>
      <c r="AVY200" s="6"/>
      <c r="AVZ200" s="6"/>
      <c r="AWA200" s="6"/>
      <c r="AWB200" s="6"/>
      <c r="AWC200" s="6"/>
      <c r="AWD200" s="6"/>
      <c r="AWE200" s="6"/>
      <c r="AWF200" s="6"/>
      <c r="AWG200" s="6"/>
      <c r="AWH200" s="6"/>
      <c r="AWI200" s="6"/>
      <c r="AWJ200" s="6"/>
      <c r="AWK200" s="6"/>
      <c r="AWL200" s="6"/>
      <c r="AWM200" s="6"/>
      <c r="AWN200" s="6"/>
      <c r="AWO200" s="6"/>
      <c r="AWP200" s="6"/>
      <c r="AWQ200" s="6"/>
      <c r="AWR200" s="6"/>
      <c r="AWS200" s="6"/>
      <c r="AWT200" s="6"/>
      <c r="AWU200" s="6"/>
      <c r="AWV200" s="6"/>
      <c r="AWW200" s="6"/>
      <c r="AWX200" s="6"/>
      <c r="AWY200" s="6"/>
      <c r="AWZ200" s="6"/>
      <c r="AXA200" s="6"/>
      <c r="AXB200" s="6"/>
      <c r="AXC200" s="6"/>
      <c r="AXD200" s="6"/>
      <c r="AXE200" s="6"/>
      <c r="AXF200" s="6"/>
      <c r="AXG200" s="6"/>
      <c r="AXH200" s="6"/>
      <c r="AXI200" s="6"/>
      <c r="AXJ200" s="6"/>
      <c r="AXK200" s="6"/>
      <c r="AXL200" s="6"/>
      <c r="AXM200" s="6"/>
      <c r="AXN200" s="6"/>
      <c r="AXO200" s="6"/>
      <c r="AXP200" s="6"/>
      <c r="AXQ200" s="6"/>
      <c r="AXR200" s="6"/>
      <c r="AXS200" s="6"/>
      <c r="AXT200" s="6"/>
      <c r="AXU200" s="6"/>
      <c r="AXV200" s="6"/>
      <c r="AXW200" s="6"/>
      <c r="AXX200" s="6"/>
      <c r="AXY200" s="6"/>
      <c r="AXZ200" s="6"/>
      <c r="AYA200" s="6"/>
      <c r="AYB200" s="6"/>
      <c r="AYC200" s="6"/>
      <c r="AYD200" s="6"/>
      <c r="AYE200" s="6"/>
      <c r="AYF200" s="6"/>
      <c r="AYG200" s="6"/>
      <c r="AYH200" s="6"/>
      <c r="AYI200" s="6"/>
      <c r="AYJ200" s="6"/>
      <c r="AYK200" s="6"/>
      <c r="AYL200" s="6"/>
      <c r="AYM200" s="6"/>
      <c r="AYN200" s="6"/>
      <c r="AYO200" s="6"/>
      <c r="AYP200" s="6"/>
      <c r="AYQ200" s="6"/>
      <c r="AYR200" s="6"/>
      <c r="AYS200" s="6"/>
      <c r="AYT200" s="6"/>
      <c r="AYU200" s="6"/>
      <c r="AYV200" s="6"/>
      <c r="AYW200" s="6"/>
      <c r="AYX200" s="6"/>
      <c r="AYY200" s="6"/>
      <c r="AYZ200" s="6"/>
      <c r="AZA200" s="6"/>
      <c r="AZB200" s="6"/>
      <c r="AZC200" s="6"/>
      <c r="AZD200" s="6"/>
      <c r="AZE200" s="6"/>
      <c r="AZF200" s="6"/>
      <c r="AZG200" s="6"/>
      <c r="AZH200" s="6"/>
      <c r="AZI200" s="6"/>
      <c r="AZJ200" s="6"/>
      <c r="AZK200" s="6"/>
      <c r="AZL200" s="6"/>
      <c r="AZM200" s="6"/>
      <c r="AZN200" s="6"/>
      <c r="AZO200" s="6"/>
      <c r="AZP200" s="6"/>
      <c r="AZQ200" s="6"/>
      <c r="AZR200" s="6"/>
      <c r="AZS200" s="6"/>
      <c r="AZT200" s="6"/>
      <c r="AZU200" s="6"/>
      <c r="AZV200" s="6"/>
      <c r="AZW200" s="6"/>
      <c r="AZX200" s="6"/>
      <c r="AZY200" s="6"/>
      <c r="AZZ200" s="6"/>
      <c r="BAA200" s="6"/>
      <c r="BAB200" s="6"/>
      <c r="BAC200" s="6"/>
      <c r="BAD200" s="6"/>
      <c r="BAE200" s="6"/>
      <c r="BAF200" s="6"/>
      <c r="BAG200" s="6"/>
      <c r="BAH200" s="6"/>
      <c r="BAI200" s="6"/>
      <c r="BAJ200" s="6"/>
      <c r="BAK200" s="6"/>
      <c r="BAL200" s="6"/>
      <c r="BAM200" s="6"/>
      <c r="BAN200" s="6"/>
      <c r="BAO200" s="6"/>
      <c r="BAP200" s="6"/>
      <c r="BAQ200" s="6"/>
      <c r="BAR200" s="6"/>
      <c r="BAS200" s="6"/>
      <c r="BAT200" s="6"/>
      <c r="BAU200" s="6"/>
      <c r="BAV200" s="6"/>
      <c r="BAW200" s="6"/>
      <c r="BAX200" s="6"/>
      <c r="BAY200" s="6"/>
      <c r="BAZ200" s="6"/>
      <c r="BBA200" s="6"/>
      <c r="BBB200" s="6"/>
      <c r="BBC200" s="6"/>
      <c r="BBD200" s="6"/>
      <c r="BBE200" s="6"/>
      <c r="BBF200" s="6"/>
      <c r="BBG200" s="6"/>
      <c r="BBH200" s="6"/>
      <c r="BBI200" s="6"/>
      <c r="BBJ200" s="6"/>
      <c r="BBK200" s="6"/>
      <c r="BBL200" s="6"/>
    </row>
    <row r="201" spans="1:1416" ht="24.95" customHeight="1">
      <c r="A201" s="33"/>
      <c r="B201" s="41" t="s">
        <v>78</v>
      </c>
      <c r="C201" s="63" t="s">
        <v>18</v>
      </c>
      <c r="D201" s="42">
        <f t="shared" si="16"/>
        <v>17</v>
      </c>
      <c r="E201" s="42">
        <f t="shared" si="17"/>
        <v>410.24136903750014</v>
      </c>
      <c r="F201" s="64">
        <v>2</v>
      </c>
      <c r="G201" s="66">
        <v>1</v>
      </c>
      <c r="H201" s="66">
        <v>2</v>
      </c>
      <c r="I201" s="42">
        <v>0</v>
      </c>
      <c r="J201" s="66">
        <v>0</v>
      </c>
      <c r="K201" s="66">
        <v>1</v>
      </c>
      <c r="L201" s="66">
        <v>2</v>
      </c>
      <c r="M201" s="66">
        <v>2</v>
      </c>
      <c r="N201" s="66">
        <v>2</v>
      </c>
      <c r="O201" s="66">
        <v>0</v>
      </c>
      <c r="P201" s="66">
        <v>1</v>
      </c>
      <c r="Q201" s="186">
        <v>4</v>
      </c>
      <c r="R201" s="145">
        <v>24.131845237500009</v>
      </c>
      <c r="S201" s="144" t="s">
        <v>98</v>
      </c>
    </row>
    <row r="202" spans="1:1416" s="65" customFormat="1" ht="24.95" customHeight="1">
      <c r="A202" s="33"/>
      <c r="B202" s="41" t="s">
        <v>256</v>
      </c>
      <c r="C202" s="63" t="s">
        <v>16</v>
      </c>
      <c r="D202" s="42">
        <f t="shared" si="16"/>
        <v>1200</v>
      </c>
      <c r="E202" s="42">
        <f t="shared" si="17"/>
        <v>46286.856000000014</v>
      </c>
      <c r="F202" s="247">
        <v>100</v>
      </c>
      <c r="G202" s="247">
        <v>100</v>
      </c>
      <c r="H202" s="247">
        <v>100</v>
      </c>
      <c r="I202" s="247">
        <v>100</v>
      </c>
      <c r="J202" s="247">
        <v>100</v>
      </c>
      <c r="K202" s="247">
        <v>100</v>
      </c>
      <c r="L202" s="247">
        <v>100</v>
      </c>
      <c r="M202" s="247">
        <v>100</v>
      </c>
      <c r="N202" s="247">
        <v>100</v>
      </c>
      <c r="O202" s="247">
        <v>100</v>
      </c>
      <c r="P202" s="247">
        <v>100</v>
      </c>
      <c r="Q202" s="247">
        <v>100</v>
      </c>
      <c r="R202" s="145">
        <v>38.57238000000001</v>
      </c>
      <c r="S202" s="144" t="s">
        <v>98</v>
      </c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  <c r="IO202" s="6"/>
      <c r="IP202" s="6"/>
      <c r="IQ202" s="6"/>
      <c r="IR202" s="6"/>
      <c r="IS202" s="6"/>
      <c r="IT202" s="6"/>
      <c r="IU202" s="6"/>
      <c r="IV202" s="6"/>
      <c r="IW202" s="6"/>
      <c r="IX202" s="6"/>
      <c r="IY202" s="6"/>
      <c r="IZ202" s="6"/>
      <c r="JA202" s="6"/>
      <c r="JB202" s="6"/>
      <c r="JC202" s="6"/>
      <c r="JD202" s="6"/>
      <c r="JE202" s="6"/>
      <c r="JF202" s="6"/>
      <c r="JG202" s="6"/>
      <c r="JH202" s="6"/>
      <c r="JI202" s="6"/>
      <c r="JJ202" s="6"/>
      <c r="JK202" s="6"/>
      <c r="JL202" s="6"/>
      <c r="JM202" s="6"/>
      <c r="JN202" s="6"/>
      <c r="JO202" s="6"/>
      <c r="JP202" s="6"/>
      <c r="JQ202" s="6"/>
      <c r="JR202" s="6"/>
      <c r="JS202" s="6"/>
      <c r="JT202" s="6"/>
      <c r="JU202" s="6"/>
      <c r="JV202" s="6"/>
      <c r="JW202" s="6"/>
      <c r="JX202" s="6"/>
      <c r="JY202" s="6"/>
      <c r="JZ202" s="6"/>
      <c r="KA202" s="6"/>
      <c r="KB202" s="6"/>
      <c r="KC202" s="6"/>
      <c r="KD202" s="6"/>
      <c r="KE202" s="6"/>
      <c r="KF202" s="6"/>
      <c r="KG202" s="6"/>
      <c r="KH202" s="6"/>
      <c r="KI202" s="6"/>
      <c r="KJ202" s="6"/>
      <c r="KK202" s="6"/>
      <c r="KL202" s="6"/>
      <c r="KM202" s="6"/>
      <c r="KN202" s="6"/>
      <c r="KO202" s="6"/>
      <c r="KP202" s="6"/>
      <c r="KQ202" s="6"/>
      <c r="KR202" s="6"/>
      <c r="KS202" s="6"/>
      <c r="KT202" s="6"/>
      <c r="KU202" s="6"/>
      <c r="KV202" s="6"/>
      <c r="KW202" s="6"/>
      <c r="KX202" s="6"/>
      <c r="KY202" s="6"/>
      <c r="KZ202" s="6"/>
      <c r="LA202" s="6"/>
      <c r="LB202" s="6"/>
      <c r="LC202" s="6"/>
      <c r="LD202" s="6"/>
      <c r="LE202" s="6"/>
      <c r="LF202" s="6"/>
      <c r="LG202" s="6"/>
      <c r="LH202" s="6"/>
      <c r="LI202" s="6"/>
      <c r="LJ202" s="6"/>
      <c r="LK202" s="6"/>
      <c r="LL202" s="6"/>
      <c r="LM202" s="6"/>
      <c r="LN202" s="6"/>
      <c r="LO202" s="6"/>
      <c r="LP202" s="6"/>
      <c r="LQ202" s="6"/>
      <c r="LR202" s="6"/>
      <c r="LS202" s="6"/>
      <c r="LT202" s="6"/>
      <c r="LU202" s="6"/>
      <c r="LV202" s="6"/>
      <c r="LW202" s="6"/>
      <c r="LX202" s="6"/>
      <c r="LY202" s="6"/>
      <c r="LZ202" s="6"/>
      <c r="MA202" s="6"/>
      <c r="MB202" s="6"/>
      <c r="MC202" s="6"/>
      <c r="MD202" s="6"/>
      <c r="ME202" s="6"/>
      <c r="MF202" s="6"/>
      <c r="MG202" s="6"/>
      <c r="MH202" s="6"/>
      <c r="MI202" s="6"/>
      <c r="MJ202" s="6"/>
      <c r="MK202" s="6"/>
      <c r="ML202" s="6"/>
      <c r="MM202" s="6"/>
      <c r="MN202" s="6"/>
      <c r="MO202" s="6"/>
      <c r="MP202" s="6"/>
      <c r="MQ202" s="6"/>
      <c r="MR202" s="6"/>
      <c r="MS202" s="6"/>
      <c r="MT202" s="6"/>
      <c r="MU202" s="6"/>
      <c r="MV202" s="6"/>
      <c r="MW202" s="6"/>
      <c r="MX202" s="6"/>
      <c r="MY202" s="6"/>
      <c r="MZ202" s="6"/>
      <c r="NA202" s="6"/>
      <c r="NB202" s="6"/>
      <c r="NC202" s="6"/>
      <c r="ND202" s="6"/>
      <c r="NE202" s="6"/>
      <c r="NF202" s="6"/>
      <c r="NG202" s="6"/>
      <c r="NH202" s="6"/>
      <c r="NI202" s="6"/>
      <c r="NJ202" s="6"/>
      <c r="NK202" s="6"/>
      <c r="NL202" s="6"/>
      <c r="NM202" s="6"/>
      <c r="NN202" s="6"/>
      <c r="NO202" s="6"/>
      <c r="NP202" s="6"/>
      <c r="NQ202" s="6"/>
      <c r="NR202" s="6"/>
      <c r="NS202" s="6"/>
      <c r="NT202" s="6"/>
      <c r="NU202" s="6"/>
      <c r="NV202" s="6"/>
      <c r="NW202" s="6"/>
      <c r="NX202" s="6"/>
      <c r="NY202" s="6"/>
      <c r="NZ202" s="6"/>
      <c r="OA202" s="6"/>
      <c r="OB202" s="6"/>
      <c r="OC202" s="6"/>
      <c r="OD202" s="6"/>
      <c r="OE202" s="6"/>
      <c r="OF202" s="6"/>
      <c r="OG202" s="6"/>
      <c r="OH202" s="6"/>
      <c r="OI202" s="6"/>
      <c r="OJ202" s="6"/>
      <c r="OK202" s="6"/>
      <c r="OL202" s="6"/>
      <c r="OM202" s="6"/>
      <c r="ON202" s="6"/>
      <c r="OO202" s="6"/>
      <c r="OP202" s="6"/>
      <c r="OQ202" s="6"/>
      <c r="OR202" s="6"/>
      <c r="OS202" s="6"/>
      <c r="OT202" s="6"/>
      <c r="OU202" s="6"/>
      <c r="OV202" s="6"/>
      <c r="OW202" s="6"/>
      <c r="OX202" s="6"/>
      <c r="OY202" s="6"/>
      <c r="OZ202" s="6"/>
      <c r="PA202" s="6"/>
      <c r="PB202" s="6"/>
      <c r="PC202" s="6"/>
      <c r="PD202" s="6"/>
      <c r="PE202" s="6"/>
      <c r="PF202" s="6"/>
      <c r="PG202" s="6"/>
      <c r="PH202" s="6"/>
      <c r="PI202" s="6"/>
      <c r="PJ202" s="6"/>
      <c r="PK202" s="6"/>
      <c r="PL202" s="6"/>
      <c r="PM202" s="6"/>
      <c r="PN202" s="6"/>
      <c r="PO202" s="6"/>
      <c r="PP202" s="6"/>
      <c r="PQ202" s="6"/>
      <c r="PR202" s="6"/>
      <c r="PS202" s="6"/>
      <c r="PT202" s="6"/>
      <c r="PU202" s="6"/>
      <c r="PV202" s="6"/>
      <c r="PW202" s="6"/>
      <c r="PX202" s="6"/>
      <c r="PY202" s="6"/>
      <c r="PZ202" s="6"/>
      <c r="QA202" s="6"/>
      <c r="QB202" s="6"/>
      <c r="QC202" s="6"/>
      <c r="QD202" s="6"/>
      <c r="QE202" s="6"/>
      <c r="QF202" s="6"/>
      <c r="QG202" s="6"/>
      <c r="QH202" s="6"/>
      <c r="QI202" s="6"/>
      <c r="QJ202" s="6"/>
      <c r="QK202" s="6"/>
      <c r="QL202" s="6"/>
      <c r="QM202" s="6"/>
      <c r="QN202" s="6"/>
      <c r="QO202" s="6"/>
      <c r="QP202" s="6"/>
      <c r="QQ202" s="6"/>
      <c r="QR202" s="6"/>
      <c r="QS202" s="6"/>
      <c r="QT202" s="6"/>
      <c r="QU202" s="6"/>
      <c r="QV202" s="6"/>
      <c r="QW202" s="6"/>
      <c r="QX202" s="6"/>
      <c r="QY202" s="6"/>
      <c r="QZ202" s="6"/>
      <c r="RA202" s="6"/>
      <c r="RB202" s="6"/>
      <c r="RC202" s="6"/>
      <c r="RD202" s="6"/>
      <c r="RE202" s="6"/>
      <c r="RF202" s="6"/>
      <c r="RG202" s="6"/>
      <c r="RH202" s="6"/>
      <c r="RI202" s="6"/>
      <c r="RJ202" s="6"/>
      <c r="RK202" s="6"/>
      <c r="RL202" s="6"/>
      <c r="RM202" s="6"/>
      <c r="RN202" s="6"/>
      <c r="RO202" s="6"/>
      <c r="RP202" s="6"/>
      <c r="RQ202" s="6"/>
      <c r="RR202" s="6"/>
      <c r="RS202" s="6"/>
      <c r="RT202" s="6"/>
      <c r="RU202" s="6"/>
      <c r="RV202" s="6"/>
      <c r="RW202" s="6"/>
      <c r="RX202" s="6"/>
      <c r="RY202" s="6"/>
      <c r="RZ202" s="6"/>
      <c r="SA202" s="6"/>
      <c r="SB202" s="6"/>
      <c r="SC202" s="6"/>
      <c r="SD202" s="6"/>
      <c r="SE202" s="6"/>
      <c r="SF202" s="6"/>
      <c r="SG202" s="6"/>
      <c r="SH202" s="6"/>
      <c r="SI202" s="6"/>
      <c r="SJ202" s="6"/>
      <c r="SK202" s="6"/>
      <c r="SL202" s="6"/>
      <c r="SM202" s="6"/>
      <c r="SN202" s="6"/>
      <c r="SO202" s="6"/>
      <c r="SP202" s="6"/>
      <c r="SQ202" s="6"/>
      <c r="SR202" s="6"/>
      <c r="SS202" s="6"/>
      <c r="ST202" s="6"/>
      <c r="SU202" s="6"/>
      <c r="SV202" s="6"/>
      <c r="SW202" s="6"/>
      <c r="SX202" s="6"/>
      <c r="SY202" s="6"/>
      <c r="SZ202" s="6"/>
      <c r="TA202" s="6"/>
      <c r="TB202" s="6"/>
      <c r="TC202" s="6"/>
      <c r="TD202" s="6"/>
      <c r="TE202" s="6"/>
      <c r="TF202" s="6"/>
      <c r="TG202" s="6"/>
      <c r="TH202" s="6"/>
      <c r="TI202" s="6"/>
      <c r="TJ202" s="6"/>
      <c r="TK202" s="6"/>
      <c r="TL202" s="6"/>
      <c r="TM202" s="6"/>
      <c r="TN202" s="6"/>
      <c r="TO202" s="6"/>
      <c r="TP202" s="6"/>
      <c r="TQ202" s="6"/>
      <c r="TR202" s="6"/>
      <c r="TS202" s="6"/>
      <c r="TT202" s="6"/>
      <c r="TU202" s="6"/>
      <c r="TV202" s="6"/>
      <c r="TW202" s="6"/>
      <c r="TX202" s="6"/>
      <c r="TY202" s="6"/>
      <c r="TZ202" s="6"/>
      <c r="UA202" s="6"/>
      <c r="UB202" s="6"/>
      <c r="UC202" s="6"/>
      <c r="UD202" s="6"/>
      <c r="UE202" s="6"/>
      <c r="UF202" s="6"/>
      <c r="UG202" s="6"/>
      <c r="UH202" s="6"/>
      <c r="UI202" s="6"/>
      <c r="UJ202" s="6"/>
      <c r="UK202" s="6"/>
      <c r="UL202" s="6"/>
      <c r="UM202" s="6"/>
      <c r="UN202" s="6"/>
      <c r="UO202" s="6"/>
      <c r="UP202" s="6"/>
      <c r="UQ202" s="6"/>
      <c r="UR202" s="6"/>
      <c r="US202" s="6"/>
      <c r="UT202" s="6"/>
      <c r="UU202" s="6"/>
      <c r="UV202" s="6"/>
      <c r="UW202" s="6"/>
      <c r="UX202" s="6"/>
      <c r="UY202" s="6"/>
      <c r="UZ202" s="6"/>
      <c r="VA202" s="6"/>
      <c r="VB202" s="6"/>
      <c r="VC202" s="6"/>
      <c r="VD202" s="6"/>
      <c r="VE202" s="6"/>
      <c r="VF202" s="6"/>
      <c r="VG202" s="6"/>
      <c r="VH202" s="6"/>
      <c r="VI202" s="6"/>
      <c r="VJ202" s="6"/>
      <c r="VK202" s="6"/>
      <c r="VL202" s="6"/>
      <c r="VM202" s="6"/>
      <c r="VN202" s="6"/>
      <c r="VO202" s="6"/>
      <c r="VP202" s="6"/>
      <c r="VQ202" s="6"/>
      <c r="VR202" s="6"/>
      <c r="VS202" s="6"/>
      <c r="VT202" s="6"/>
      <c r="VU202" s="6"/>
      <c r="VV202" s="6"/>
      <c r="VW202" s="6"/>
      <c r="VX202" s="6"/>
      <c r="VY202" s="6"/>
      <c r="VZ202" s="6"/>
      <c r="WA202" s="6"/>
      <c r="WB202" s="6"/>
      <c r="WC202" s="6"/>
      <c r="WD202" s="6"/>
      <c r="WE202" s="6"/>
      <c r="WF202" s="6"/>
      <c r="WG202" s="6"/>
      <c r="WH202" s="6"/>
      <c r="WI202" s="6"/>
      <c r="WJ202" s="6"/>
      <c r="WK202" s="6"/>
      <c r="WL202" s="6"/>
      <c r="WM202" s="6"/>
      <c r="WN202" s="6"/>
      <c r="WO202" s="6"/>
      <c r="WP202" s="6"/>
      <c r="WQ202" s="6"/>
      <c r="WR202" s="6"/>
      <c r="WS202" s="6"/>
      <c r="WT202" s="6"/>
      <c r="WU202" s="6"/>
      <c r="WV202" s="6"/>
      <c r="WW202" s="6"/>
      <c r="WX202" s="6"/>
      <c r="WY202" s="6"/>
      <c r="WZ202" s="6"/>
      <c r="XA202" s="6"/>
      <c r="XB202" s="6"/>
      <c r="XC202" s="6"/>
      <c r="XD202" s="6"/>
      <c r="XE202" s="6"/>
      <c r="XF202" s="6"/>
      <c r="XG202" s="6"/>
      <c r="XH202" s="6"/>
      <c r="XI202" s="6"/>
      <c r="XJ202" s="6"/>
      <c r="XK202" s="6"/>
      <c r="XL202" s="6"/>
      <c r="XM202" s="6"/>
      <c r="XN202" s="6"/>
      <c r="XO202" s="6"/>
      <c r="XP202" s="6"/>
      <c r="XQ202" s="6"/>
      <c r="XR202" s="6"/>
      <c r="XS202" s="6"/>
      <c r="XT202" s="6"/>
      <c r="XU202" s="6"/>
      <c r="XV202" s="6"/>
      <c r="XW202" s="6"/>
      <c r="XX202" s="6"/>
      <c r="XY202" s="6"/>
      <c r="XZ202" s="6"/>
      <c r="YA202" s="6"/>
      <c r="YB202" s="6"/>
      <c r="YC202" s="6"/>
      <c r="YD202" s="6"/>
      <c r="YE202" s="6"/>
      <c r="YF202" s="6"/>
      <c r="YG202" s="6"/>
      <c r="YH202" s="6"/>
      <c r="YI202" s="6"/>
      <c r="YJ202" s="6"/>
      <c r="YK202" s="6"/>
      <c r="YL202" s="6"/>
      <c r="YM202" s="6"/>
      <c r="YN202" s="6"/>
      <c r="YO202" s="6"/>
      <c r="YP202" s="6"/>
      <c r="YQ202" s="6"/>
      <c r="YR202" s="6"/>
      <c r="YS202" s="6"/>
      <c r="YT202" s="6"/>
      <c r="YU202" s="6"/>
      <c r="YV202" s="6"/>
      <c r="YW202" s="6"/>
      <c r="YX202" s="6"/>
      <c r="YY202" s="6"/>
      <c r="YZ202" s="6"/>
      <c r="ZA202" s="6"/>
      <c r="ZB202" s="6"/>
      <c r="ZC202" s="6"/>
      <c r="ZD202" s="6"/>
      <c r="ZE202" s="6"/>
      <c r="ZF202" s="6"/>
      <c r="ZG202" s="6"/>
      <c r="ZH202" s="6"/>
      <c r="ZI202" s="6"/>
      <c r="ZJ202" s="6"/>
      <c r="ZK202" s="6"/>
      <c r="ZL202" s="6"/>
      <c r="ZM202" s="6"/>
      <c r="ZN202" s="6"/>
      <c r="ZO202" s="6"/>
      <c r="ZP202" s="6"/>
      <c r="ZQ202" s="6"/>
      <c r="ZR202" s="6"/>
      <c r="ZS202" s="6"/>
      <c r="ZT202" s="6"/>
      <c r="ZU202" s="6"/>
      <c r="ZV202" s="6"/>
      <c r="ZW202" s="6"/>
      <c r="ZX202" s="6"/>
      <c r="ZY202" s="6"/>
      <c r="ZZ202" s="6"/>
      <c r="AAA202" s="6"/>
      <c r="AAB202" s="6"/>
      <c r="AAC202" s="6"/>
      <c r="AAD202" s="6"/>
      <c r="AAE202" s="6"/>
      <c r="AAF202" s="6"/>
      <c r="AAG202" s="6"/>
      <c r="AAH202" s="6"/>
      <c r="AAI202" s="6"/>
      <c r="AAJ202" s="6"/>
      <c r="AAK202" s="6"/>
      <c r="AAL202" s="6"/>
      <c r="AAM202" s="6"/>
      <c r="AAN202" s="6"/>
      <c r="AAO202" s="6"/>
      <c r="AAP202" s="6"/>
      <c r="AAQ202" s="6"/>
      <c r="AAR202" s="6"/>
      <c r="AAS202" s="6"/>
      <c r="AAT202" s="6"/>
      <c r="AAU202" s="6"/>
      <c r="AAV202" s="6"/>
      <c r="AAW202" s="6"/>
      <c r="AAX202" s="6"/>
      <c r="AAY202" s="6"/>
      <c r="AAZ202" s="6"/>
      <c r="ABA202" s="6"/>
      <c r="ABB202" s="6"/>
      <c r="ABC202" s="6"/>
      <c r="ABD202" s="6"/>
      <c r="ABE202" s="6"/>
      <c r="ABF202" s="6"/>
      <c r="ABG202" s="6"/>
      <c r="ABH202" s="6"/>
      <c r="ABI202" s="6"/>
      <c r="ABJ202" s="6"/>
      <c r="ABK202" s="6"/>
      <c r="ABL202" s="6"/>
      <c r="ABM202" s="6"/>
      <c r="ABN202" s="6"/>
      <c r="ABO202" s="6"/>
      <c r="ABP202" s="6"/>
      <c r="ABQ202" s="6"/>
      <c r="ABR202" s="6"/>
      <c r="ABS202" s="6"/>
      <c r="ABT202" s="6"/>
      <c r="ABU202" s="6"/>
      <c r="ABV202" s="6"/>
      <c r="ABW202" s="6"/>
      <c r="ABX202" s="6"/>
      <c r="ABY202" s="6"/>
      <c r="ABZ202" s="6"/>
      <c r="ACA202" s="6"/>
      <c r="ACB202" s="6"/>
      <c r="ACC202" s="6"/>
      <c r="ACD202" s="6"/>
      <c r="ACE202" s="6"/>
      <c r="ACF202" s="6"/>
      <c r="ACG202" s="6"/>
      <c r="ACH202" s="6"/>
      <c r="ACI202" s="6"/>
      <c r="ACJ202" s="6"/>
      <c r="ACK202" s="6"/>
      <c r="ACL202" s="6"/>
      <c r="ACM202" s="6"/>
      <c r="ACN202" s="6"/>
      <c r="ACO202" s="6"/>
      <c r="ACP202" s="6"/>
      <c r="ACQ202" s="6"/>
      <c r="ACR202" s="6"/>
      <c r="ACS202" s="6"/>
      <c r="ACT202" s="6"/>
      <c r="ACU202" s="6"/>
      <c r="ACV202" s="6"/>
      <c r="ACW202" s="6"/>
      <c r="ACX202" s="6"/>
      <c r="ACY202" s="6"/>
      <c r="ACZ202" s="6"/>
      <c r="ADA202" s="6"/>
      <c r="ADB202" s="6"/>
      <c r="ADC202" s="6"/>
      <c r="ADD202" s="6"/>
      <c r="ADE202" s="6"/>
      <c r="ADF202" s="6"/>
      <c r="ADG202" s="6"/>
      <c r="ADH202" s="6"/>
      <c r="ADI202" s="6"/>
      <c r="ADJ202" s="6"/>
      <c r="ADK202" s="6"/>
      <c r="ADL202" s="6"/>
      <c r="ADM202" s="6"/>
      <c r="ADN202" s="6"/>
      <c r="ADO202" s="6"/>
      <c r="ADP202" s="6"/>
      <c r="ADQ202" s="6"/>
      <c r="ADR202" s="6"/>
      <c r="ADS202" s="6"/>
      <c r="ADT202" s="6"/>
      <c r="ADU202" s="6"/>
      <c r="ADV202" s="6"/>
      <c r="ADW202" s="6"/>
      <c r="ADX202" s="6"/>
      <c r="ADY202" s="6"/>
      <c r="ADZ202" s="6"/>
      <c r="AEA202" s="6"/>
      <c r="AEB202" s="6"/>
      <c r="AEC202" s="6"/>
      <c r="AED202" s="6"/>
      <c r="AEE202" s="6"/>
      <c r="AEF202" s="6"/>
      <c r="AEG202" s="6"/>
      <c r="AEH202" s="6"/>
      <c r="AEI202" s="6"/>
      <c r="AEJ202" s="6"/>
      <c r="AEK202" s="6"/>
      <c r="AEL202" s="6"/>
      <c r="AEM202" s="6"/>
      <c r="AEN202" s="6"/>
      <c r="AEO202" s="6"/>
      <c r="AEP202" s="6"/>
      <c r="AEQ202" s="6"/>
      <c r="AER202" s="6"/>
      <c r="AES202" s="6"/>
      <c r="AET202" s="6"/>
      <c r="AEU202" s="6"/>
      <c r="AEV202" s="6"/>
      <c r="AEW202" s="6"/>
      <c r="AEX202" s="6"/>
      <c r="AEY202" s="6"/>
      <c r="AEZ202" s="6"/>
      <c r="AFA202" s="6"/>
      <c r="AFB202" s="6"/>
      <c r="AFC202" s="6"/>
      <c r="AFD202" s="6"/>
      <c r="AFE202" s="6"/>
      <c r="AFF202" s="6"/>
      <c r="AFG202" s="6"/>
      <c r="AFH202" s="6"/>
      <c r="AFI202" s="6"/>
      <c r="AFJ202" s="6"/>
      <c r="AFK202" s="6"/>
      <c r="AFL202" s="6"/>
      <c r="AFM202" s="6"/>
      <c r="AFN202" s="6"/>
      <c r="AFO202" s="6"/>
      <c r="AFP202" s="6"/>
      <c r="AFQ202" s="6"/>
      <c r="AFR202" s="6"/>
      <c r="AFS202" s="6"/>
      <c r="AFT202" s="6"/>
      <c r="AFU202" s="6"/>
      <c r="AFV202" s="6"/>
      <c r="AFW202" s="6"/>
      <c r="AFX202" s="6"/>
      <c r="AFY202" s="6"/>
      <c r="AFZ202" s="6"/>
      <c r="AGA202" s="6"/>
      <c r="AGB202" s="6"/>
      <c r="AGC202" s="6"/>
      <c r="AGD202" s="6"/>
      <c r="AGE202" s="6"/>
      <c r="AGF202" s="6"/>
      <c r="AGG202" s="6"/>
      <c r="AGH202" s="6"/>
      <c r="AGI202" s="6"/>
      <c r="AGJ202" s="6"/>
      <c r="AGK202" s="6"/>
      <c r="AGL202" s="6"/>
      <c r="AGM202" s="6"/>
      <c r="AGN202" s="6"/>
      <c r="AGO202" s="6"/>
      <c r="AGP202" s="6"/>
      <c r="AGQ202" s="6"/>
      <c r="AGR202" s="6"/>
      <c r="AGS202" s="6"/>
      <c r="AGT202" s="6"/>
      <c r="AGU202" s="6"/>
      <c r="AGV202" s="6"/>
      <c r="AGW202" s="6"/>
      <c r="AGX202" s="6"/>
      <c r="AGY202" s="6"/>
      <c r="AGZ202" s="6"/>
      <c r="AHA202" s="6"/>
      <c r="AHB202" s="6"/>
      <c r="AHC202" s="6"/>
      <c r="AHD202" s="6"/>
      <c r="AHE202" s="6"/>
      <c r="AHF202" s="6"/>
      <c r="AHG202" s="6"/>
      <c r="AHH202" s="6"/>
      <c r="AHI202" s="6"/>
      <c r="AHJ202" s="6"/>
      <c r="AHK202" s="6"/>
      <c r="AHL202" s="6"/>
      <c r="AHM202" s="6"/>
      <c r="AHN202" s="6"/>
      <c r="AHO202" s="6"/>
      <c r="AHP202" s="6"/>
      <c r="AHQ202" s="6"/>
      <c r="AHR202" s="6"/>
      <c r="AHS202" s="6"/>
      <c r="AHT202" s="6"/>
      <c r="AHU202" s="6"/>
      <c r="AHV202" s="6"/>
      <c r="AHW202" s="6"/>
      <c r="AHX202" s="6"/>
      <c r="AHY202" s="6"/>
      <c r="AHZ202" s="6"/>
      <c r="AIA202" s="6"/>
      <c r="AIB202" s="6"/>
      <c r="AIC202" s="6"/>
      <c r="AID202" s="6"/>
      <c r="AIE202" s="6"/>
      <c r="AIF202" s="6"/>
      <c r="AIG202" s="6"/>
      <c r="AIH202" s="6"/>
      <c r="AII202" s="6"/>
      <c r="AIJ202" s="6"/>
      <c r="AIK202" s="6"/>
      <c r="AIL202" s="6"/>
      <c r="AIM202" s="6"/>
      <c r="AIN202" s="6"/>
      <c r="AIO202" s="6"/>
      <c r="AIP202" s="6"/>
      <c r="AIQ202" s="6"/>
      <c r="AIR202" s="6"/>
      <c r="AIS202" s="6"/>
      <c r="AIT202" s="6"/>
      <c r="AIU202" s="6"/>
      <c r="AIV202" s="6"/>
      <c r="AIW202" s="6"/>
      <c r="AIX202" s="6"/>
      <c r="AIY202" s="6"/>
      <c r="AIZ202" s="6"/>
      <c r="AJA202" s="6"/>
      <c r="AJB202" s="6"/>
      <c r="AJC202" s="6"/>
      <c r="AJD202" s="6"/>
      <c r="AJE202" s="6"/>
      <c r="AJF202" s="6"/>
      <c r="AJG202" s="6"/>
      <c r="AJH202" s="6"/>
      <c r="AJI202" s="6"/>
      <c r="AJJ202" s="6"/>
      <c r="AJK202" s="6"/>
      <c r="AJL202" s="6"/>
      <c r="AJM202" s="6"/>
      <c r="AJN202" s="6"/>
      <c r="AJO202" s="6"/>
      <c r="AJP202" s="6"/>
      <c r="AJQ202" s="6"/>
      <c r="AJR202" s="6"/>
      <c r="AJS202" s="6"/>
      <c r="AJT202" s="6"/>
      <c r="AJU202" s="6"/>
      <c r="AJV202" s="6"/>
      <c r="AJW202" s="6"/>
      <c r="AJX202" s="6"/>
      <c r="AJY202" s="6"/>
      <c r="AJZ202" s="6"/>
      <c r="AKA202" s="6"/>
      <c r="AKB202" s="6"/>
      <c r="AKC202" s="6"/>
      <c r="AKD202" s="6"/>
      <c r="AKE202" s="6"/>
      <c r="AKF202" s="6"/>
      <c r="AKG202" s="6"/>
      <c r="AKH202" s="6"/>
      <c r="AKI202" s="6"/>
      <c r="AKJ202" s="6"/>
      <c r="AKK202" s="6"/>
      <c r="AKL202" s="6"/>
      <c r="AKM202" s="6"/>
      <c r="AKN202" s="6"/>
      <c r="AKO202" s="6"/>
      <c r="AKP202" s="6"/>
      <c r="AKQ202" s="6"/>
      <c r="AKR202" s="6"/>
      <c r="AKS202" s="6"/>
      <c r="AKT202" s="6"/>
      <c r="AKU202" s="6"/>
      <c r="AKV202" s="6"/>
      <c r="AKW202" s="6"/>
      <c r="AKX202" s="6"/>
      <c r="AKY202" s="6"/>
      <c r="AKZ202" s="6"/>
      <c r="ALA202" s="6"/>
      <c r="ALB202" s="6"/>
      <c r="ALC202" s="6"/>
      <c r="ALD202" s="6"/>
      <c r="ALE202" s="6"/>
      <c r="ALF202" s="6"/>
      <c r="ALG202" s="6"/>
      <c r="ALH202" s="6"/>
      <c r="ALI202" s="6"/>
      <c r="ALJ202" s="6"/>
      <c r="ALK202" s="6"/>
      <c r="ALL202" s="6"/>
      <c r="ALM202" s="6"/>
      <c r="ALN202" s="6"/>
      <c r="ALO202" s="6"/>
      <c r="ALP202" s="6"/>
      <c r="ALQ202" s="6"/>
      <c r="ALR202" s="6"/>
      <c r="ALS202" s="6"/>
      <c r="ALT202" s="6"/>
      <c r="ALU202" s="6"/>
      <c r="ALV202" s="6"/>
      <c r="ALW202" s="6"/>
      <c r="ALX202" s="6"/>
      <c r="ALY202" s="6"/>
      <c r="ALZ202" s="6"/>
      <c r="AMA202" s="6"/>
      <c r="AMB202" s="6"/>
      <c r="AMC202" s="6"/>
      <c r="AMD202" s="6"/>
      <c r="AME202" s="6"/>
      <c r="AMF202" s="6"/>
      <c r="AMG202" s="6"/>
      <c r="AMH202" s="6"/>
      <c r="AMI202" s="6"/>
      <c r="AMJ202" s="6"/>
      <c r="AMK202" s="6"/>
      <c r="AML202" s="6"/>
      <c r="AMM202" s="6"/>
      <c r="AMN202" s="6"/>
      <c r="AMO202" s="6"/>
      <c r="AMP202" s="6"/>
      <c r="AMQ202" s="6"/>
      <c r="AMR202" s="6"/>
      <c r="AMS202" s="6"/>
      <c r="AMT202" s="6"/>
      <c r="AMU202" s="6"/>
      <c r="AMV202" s="6"/>
      <c r="AMW202" s="6"/>
      <c r="AMX202" s="6"/>
      <c r="AMY202" s="6"/>
      <c r="AMZ202" s="6"/>
      <c r="ANA202" s="6"/>
      <c r="ANB202" s="6"/>
      <c r="ANC202" s="6"/>
      <c r="AND202" s="6"/>
      <c r="ANE202" s="6"/>
      <c r="ANF202" s="6"/>
      <c r="ANG202" s="6"/>
      <c r="ANH202" s="6"/>
      <c r="ANI202" s="6"/>
      <c r="ANJ202" s="6"/>
      <c r="ANK202" s="6"/>
      <c r="ANL202" s="6"/>
      <c r="ANM202" s="6"/>
      <c r="ANN202" s="6"/>
      <c r="ANO202" s="6"/>
      <c r="ANP202" s="6"/>
      <c r="ANQ202" s="6"/>
      <c r="ANR202" s="6"/>
      <c r="ANS202" s="6"/>
      <c r="ANT202" s="6"/>
      <c r="ANU202" s="6"/>
      <c r="ANV202" s="6"/>
      <c r="ANW202" s="6"/>
      <c r="ANX202" s="6"/>
      <c r="ANY202" s="6"/>
      <c r="ANZ202" s="6"/>
      <c r="AOA202" s="6"/>
      <c r="AOB202" s="6"/>
      <c r="AOC202" s="6"/>
      <c r="AOD202" s="6"/>
      <c r="AOE202" s="6"/>
      <c r="AOF202" s="6"/>
      <c r="AOG202" s="6"/>
      <c r="AOH202" s="6"/>
      <c r="AOI202" s="6"/>
      <c r="AOJ202" s="6"/>
      <c r="AOK202" s="6"/>
      <c r="AOL202" s="6"/>
      <c r="AOM202" s="6"/>
      <c r="AON202" s="6"/>
      <c r="AOO202" s="6"/>
      <c r="AOP202" s="6"/>
      <c r="AOQ202" s="6"/>
      <c r="AOR202" s="6"/>
      <c r="AOS202" s="6"/>
      <c r="AOT202" s="6"/>
      <c r="AOU202" s="6"/>
      <c r="AOV202" s="6"/>
      <c r="AOW202" s="6"/>
      <c r="AOX202" s="6"/>
      <c r="AOY202" s="6"/>
      <c r="AOZ202" s="6"/>
      <c r="APA202" s="6"/>
      <c r="APB202" s="6"/>
      <c r="APC202" s="6"/>
      <c r="APD202" s="6"/>
      <c r="APE202" s="6"/>
      <c r="APF202" s="6"/>
      <c r="APG202" s="6"/>
      <c r="APH202" s="6"/>
      <c r="API202" s="6"/>
      <c r="APJ202" s="6"/>
      <c r="APK202" s="6"/>
      <c r="APL202" s="6"/>
      <c r="APM202" s="6"/>
      <c r="APN202" s="6"/>
      <c r="APO202" s="6"/>
      <c r="APP202" s="6"/>
      <c r="APQ202" s="6"/>
      <c r="APR202" s="6"/>
      <c r="APS202" s="6"/>
      <c r="APT202" s="6"/>
      <c r="APU202" s="6"/>
      <c r="APV202" s="6"/>
      <c r="APW202" s="6"/>
      <c r="APX202" s="6"/>
      <c r="APY202" s="6"/>
      <c r="APZ202" s="6"/>
      <c r="AQA202" s="6"/>
      <c r="AQB202" s="6"/>
      <c r="AQC202" s="6"/>
      <c r="AQD202" s="6"/>
      <c r="AQE202" s="6"/>
      <c r="AQF202" s="6"/>
      <c r="AQG202" s="6"/>
      <c r="AQH202" s="6"/>
      <c r="AQI202" s="6"/>
      <c r="AQJ202" s="6"/>
      <c r="AQK202" s="6"/>
      <c r="AQL202" s="6"/>
      <c r="AQM202" s="6"/>
      <c r="AQN202" s="6"/>
      <c r="AQO202" s="6"/>
      <c r="AQP202" s="6"/>
      <c r="AQQ202" s="6"/>
      <c r="AQR202" s="6"/>
      <c r="AQS202" s="6"/>
      <c r="AQT202" s="6"/>
      <c r="AQU202" s="6"/>
      <c r="AQV202" s="6"/>
      <c r="AQW202" s="6"/>
      <c r="AQX202" s="6"/>
      <c r="AQY202" s="6"/>
      <c r="AQZ202" s="6"/>
      <c r="ARA202" s="6"/>
      <c r="ARB202" s="6"/>
      <c r="ARC202" s="6"/>
      <c r="ARD202" s="6"/>
      <c r="ARE202" s="6"/>
      <c r="ARF202" s="6"/>
      <c r="ARG202" s="6"/>
      <c r="ARH202" s="6"/>
      <c r="ARI202" s="6"/>
      <c r="ARJ202" s="6"/>
      <c r="ARK202" s="6"/>
      <c r="ARL202" s="6"/>
      <c r="ARM202" s="6"/>
      <c r="ARN202" s="6"/>
      <c r="ARO202" s="6"/>
      <c r="ARP202" s="6"/>
      <c r="ARQ202" s="6"/>
      <c r="ARR202" s="6"/>
      <c r="ARS202" s="6"/>
      <c r="ART202" s="6"/>
      <c r="ARU202" s="6"/>
      <c r="ARV202" s="6"/>
      <c r="ARW202" s="6"/>
      <c r="ARX202" s="6"/>
      <c r="ARY202" s="6"/>
      <c r="ARZ202" s="6"/>
      <c r="ASA202" s="6"/>
      <c r="ASB202" s="6"/>
      <c r="ASC202" s="6"/>
      <c r="ASD202" s="6"/>
      <c r="ASE202" s="6"/>
      <c r="ASF202" s="6"/>
      <c r="ASG202" s="6"/>
      <c r="ASH202" s="6"/>
      <c r="ASI202" s="6"/>
      <c r="ASJ202" s="6"/>
      <c r="ASK202" s="6"/>
      <c r="ASL202" s="6"/>
      <c r="ASM202" s="6"/>
      <c r="ASN202" s="6"/>
      <c r="ASO202" s="6"/>
      <c r="ASP202" s="6"/>
      <c r="ASQ202" s="6"/>
      <c r="ASR202" s="6"/>
      <c r="ASS202" s="6"/>
      <c r="AST202" s="6"/>
      <c r="ASU202" s="6"/>
      <c r="ASV202" s="6"/>
      <c r="ASW202" s="6"/>
      <c r="ASX202" s="6"/>
      <c r="ASY202" s="6"/>
      <c r="ASZ202" s="6"/>
      <c r="ATA202" s="6"/>
      <c r="ATB202" s="6"/>
      <c r="ATC202" s="6"/>
      <c r="ATD202" s="6"/>
      <c r="ATE202" s="6"/>
      <c r="ATF202" s="6"/>
      <c r="ATG202" s="6"/>
      <c r="ATH202" s="6"/>
      <c r="ATI202" s="6"/>
      <c r="ATJ202" s="6"/>
      <c r="ATK202" s="6"/>
      <c r="ATL202" s="6"/>
      <c r="ATM202" s="6"/>
      <c r="ATN202" s="6"/>
      <c r="ATO202" s="6"/>
      <c r="ATP202" s="6"/>
      <c r="ATQ202" s="6"/>
      <c r="ATR202" s="6"/>
      <c r="ATS202" s="6"/>
      <c r="ATT202" s="6"/>
      <c r="ATU202" s="6"/>
      <c r="ATV202" s="6"/>
      <c r="ATW202" s="6"/>
      <c r="ATX202" s="6"/>
      <c r="ATY202" s="6"/>
      <c r="ATZ202" s="6"/>
      <c r="AUA202" s="6"/>
      <c r="AUB202" s="6"/>
      <c r="AUC202" s="6"/>
      <c r="AUD202" s="6"/>
      <c r="AUE202" s="6"/>
      <c r="AUF202" s="6"/>
      <c r="AUG202" s="6"/>
      <c r="AUH202" s="6"/>
      <c r="AUI202" s="6"/>
      <c r="AUJ202" s="6"/>
      <c r="AUK202" s="6"/>
      <c r="AUL202" s="6"/>
      <c r="AUM202" s="6"/>
      <c r="AUN202" s="6"/>
      <c r="AUO202" s="6"/>
      <c r="AUP202" s="6"/>
      <c r="AUQ202" s="6"/>
      <c r="AUR202" s="6"/>
      <c r="AUS202" s="6"/>
      <c r="AUT202" s="6"/>
      <c r="AUU202" s="6"/>
      <c r="AUV202" s="6"/>
      <c r="AUW202" s="6"/>
      <c r="AUX202" s="6"/>
      <c r="AUY202" s="6"/>
      <c r="AUZ202" s="6"/>
      <c r="AVA202" s="6"/>
      <c r="AVB202" s="6"/>
      <c r="AVC202" s="6"/>
      <c r="AVD202" s="6"/>
      <c r="AVE202" s="6"/>
      <c r="AVF202" s="6"/>
      <c r="AVG202" s="6"/>
      <c r="AVH202" s="6"/>
      <c r="AVI202" s="6"/>
      <c r="AVJ202" s="6"/>
      <c r="AVK202" s="6"/>
      <c r="AVL202" s="6"/>
      <c r="AVM202" s="6"/>
      <c r="AVN202" s="6"/>
      <c r="AVO202" s="6"/>
      <c r="AVP202" s="6"/>
      <c r="AVQ202" s="6"/>
      <c r="AVR202" s="6"/>
      <c r="AVS202" s="6"/>
      <c r="AVT202" s="6"/>
      <c r="AVU202" s="6"/>
      <c r="AVV202" s="6"/>
      <c r="AVW202" s="6"/>
      <c r="AVX202" s="6"/>
      <c r="AVY202" s="6"/>
      <c r="AVZ202" s="6"/>
      <c r="AWA202" s="6"/>
      <c r="AWB202" s="6"/>
      <c r="AWC202" s="6"/>
      <c r="AWD202" s="6"/>
      <c r="AWE202" s="6"/>
      <c r="AWF202" s="6"/>
      <c r="AWG202" s="6"/>
      <c r="AWH202" s="6"/>
      <c r="AWI202" s="6"/>
      <c r="AWJ202" s="6"/>
      <c r="AWK202" s="6"/>
      <c r="AWL202" s="6"/>
      <c r="AWM202" s="6"/>
      <c r="AWN202" s="6"/>
      <c r="AWO202" s="6"/>
      <c r="AWP202" s="6"/>
      <c r="AWQ202" s="6"/>
      <c r="AWR202" s="6"/>
      <c r="AWS202" s="6"/>
      <c r="AWT202" s="6"/>
      <c r="AWU202" s="6"/>
      <c r="AWV202" s="6"/>
      <c r="AWW202" s="6"/>
      <c r="AWX202" s="6"/>
      <c r="AWY202" s="6"/>
      <c r="AWZ202" s="6"/>
      <c r="AXA202" s="6"/>
      <c r="AXB202" s="6"/>
      <c r="AXC202" s="6"/>
      <c r="AXD202" s="6"/>
      <c r="AXE202" s="6"/>
      <c r="AXF202" s="6"/>
      <c r="AXG202" s="6"/>
      <c r="AXH202" s="6"/>
      <c r="AXI202" s="6"/>
      <c r="AXJ202" s="6"/>
      <c r="AXK202" s="6"/>
      <c r="AXL202" s="6"/>
      <c r="AXM202" s="6"/>
      <c r="AXN202" s="6"/>
      <c r="AXO202" s="6"/>
      <c r="AXP202" s="6"/>
      <c r="AXQ202" s="6"/>
      <c r="AXR202" s="6"/>
      <c r="AXS202" s="6"/>
      <c r="AXT202" s="6"/>
      <c r="AXU202" s="6"/>
      <c r="AXV202" s="6"/>
      <c r="AXW202" s="6"/>
      <c r="AXX202" s="6"/>
      <c r="AXY202" s="6"/>
      <c r="AXZ202" s="6"/>
      <c r="AYA202" s="6"/>
      <c r="AYB202" s="6"/>
      <c r="AYC202" s="6"/>
      <c r="AYD202" s="6"/>
      <c r="AYE202" s="6"/>
      <c r="AYF202" s="6"/>
      <c r="AYG202" s="6"/>
      <c r="AYH202" s="6"/>
      <c r="AYI202" s="6"/>
      <c r="AYJ202" s="6"/>
      <c r="AYK202" s="6"/>
      <c r="AYL202" s="6"/>
      <c r="AYM202" s="6"/>
      <c r="AYN202" s="6"/>
      <c r="AYO202" s="6"/>
      <c r="AYP202" s="6"/>
      <c r="AYQ202" s="6"/>
      <c r="AYR202" s="6"/>
      <c r="AYS202" s="6"/>
      <c r="AYT202" s="6"/>
      <c r="AYU202" s="6"/>
      <c r="AYV202" s="6"/>
      <c r="AYW202" s="6"/>
      <c r="AYX202" s="6"/>
      <c r="AYY202" s="6"/>
      <c r="AYZ202" s="6"/>
      <c r="AZA202" s="6"/>
      <c r="AZB202" s="6"/>
      <c r="AZC202" s="6"/>
      <c r="AZD202" s="6"/>
      <c r="AZE202" s="6"/>
      <c r="AZF202" s="6"/>
      <c r="AZG202" s="6"/>
      <c r="AZH202" s="6"/>
      <c r="AZI202" s="6"/>
      <c r="AZJ202" s="6"/>
      <c r="AZK202" s="6"/>
      <c r="AZL202" s="6"/>
      <c r="AZM202" s="6"/>
      <c r="AZN202" s="6"/>
      <c r="AZO202" s="6"/>
      <c r="AZP202" s="6"/>
      <c r="AZQ202" s="6"/>
      <c r="AZR202" s="6"/>
      <c r="AZS202" s="6"/>
      <c r="AZT202" s="6"/>
      <c r="AZU202" s="6"/>
      <c r="AZV202" s="6"/>
      <c r="AZW202" s="6"/>
      <c r="AZX202" s="6"/>
      <c r="AZY202" s="6"/>
      <c r="AZZ202" s="6"/>
      <c r="BAA202" s="6"/>
      <c r="BAB202" s="6"/>
      <c r="BAC202" s="6"/>
      <c r="BAD202" s="6"/>
      <c r="BAE202" s="6"/>
      <c r="BAF202" s="6"/>
      <c r="BAG202" s="6"/>
      <c r="BAH202" s="6"/>
      <c r="BAI202" s="6"/>
      <c r="BAJ202" s="6"/>
      <c r="BAK202" s="6"/>
      <c r="BAL202" s="6"/>
      <c r="BAM202" s="6"/>
      <c r="BAN202" s="6"/>
      <c r="BAO202" s="6"/>
      <c r="BAP202" s="6"/>
      <c r="BAQ202" s="6"/>
      <c r="BAR202" s="6"/>
      <c r="BAS202" s="6"/>
      <c r="BAT202" s="6"/>
      <c r="BAU202" s="6"/>
      <c r="BAV202" s="6"/>
      <c r="BAW202" s="6"/>
      <c r="BAX202" s="6"/>
      <c r="BAY202" s="6"/>
      <c r="BAZ202" s="6"/>
      <c r="BBA202" s="6"/>
      <c r="BBB202" s="6"/>
      <c r="BBC202" s="6"/>
      <c r="BBD202" s="6"/>
      <c r="BBE202" s="6"/>
      <c r="BBF202" s="6"/>
      <c r="BBG202" s="6"/>
      <c r="BBH202" s="6"/>
      <c r="BBI202" s="6"/>
      <c r="BBJ202" s="6"/>
      <c r="BBK202" s="6"/>
      <c r="BBL202" s="6"/>
    </row>
    <row r="203" spans="1:1416" s="65" customFormat="1" ht="24.95" customHeight="1">
      <c r="A203" s="33"/>
      <c r="B203" s="41" t="s">
        <v>81</v>
      </c>
      <c r="C203" s="63" t="s">
        <v>73</v>
      </c>
      <c r="D203" s="42">
        <f t="shared" si="16"/>
        <v>720</v>
      </c>
      <c r="E203" s="42">
        <f t="shared" si="17"/>
        <v>45280.620000000017</v>
      </c>
      <c r="F203" s="247">
        <v>60</v>
      </c>
      <c r="G203" s="247">
        <v>60</v>
      </c>
      <c r="H203" s="247">
        <v>60</v>
      </c>
      <c r="I203" s="247">
        <v>60</v>
      </c>
      <c r="J203" s="247">
        <v>60</v>
      </c>
      <c r="K203" s="247">
        <v>60</v>
      </c>
      <c r="L203" s="247">
        <v>60</v>
      </c>
      <c r="M203" s="247">
        <v>60</v>
      </c>
      <c r="N203" s="247">
        <v>60</v>
      </c>
      <c r="O203" s="247">
        <v>60</v>
      </c>
      <c r="P203" s="247">
        <v>60</v>
      </c>
      <c r="Q203" s="247">
        <v>60</v>
      </c>
      <c r="R203" s="145">
        <v>62.889750000000021</v>
      </c>
      <c r="S203" s="144" t="s">
        <v>98</v>
      </c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  <c r="JY203" s="6"/>
      <c r="JZ203" s="6"/>
      <c r="KA203" s="6"/>
      <c r="KB203" s="6"/>
      <c r="KC203" s="6"/>
      <c r="KD203" s="6"/>
      <c r="KE203" s="6"/>
      <c r="KF203" s="6"/>
      <c r="KG203" s="6"/>
      <c r="KH203" s="6"/>
      <c r="KI203" s="6"/>
      <c r="KJ203" s="6"/>
      <c r="KK203" s="6"/>
      <c r="KL203" s="6"/>
      <c r="KM203" s="6"/>
      <c r="KN203" s="6"/>
      <c r="KO203" s="6"/>
      <c r="KP203" s="6"/>
      <c r="KQ203" s="6"/>
      <c r="KR203" s="6"/>
      <c r="KS203" s="6"/>
      <c r="KT203" s="6"/>
      <c r="KU203" s="6"/>
      <c r="KV203" s="6"/>
      <c r="KW203" s="6"/>
      <c r="KX203" s="6"/>
      <c r="KY203" s="6"/>
      <c r="KZ203" s="6"/>
      <c r="LA203" s="6"/>
      <c r="LB203" s="6"/>
      <c r="LC203" s="6"/>
      <c r="LD203" s="6"/>
      <c r="LE203" s="6"/>
      <c r="LF203" s="6"/>
      <c r="LG203" s="6"/>
      <c r="LH203" s="6"/>
      <c r="LI203" s="6"/>
      <c r="LJ203" s="6"/>
      <c r="LK203" s="6"/>
      <c r="LL203" s="6"/>
      <c r="LM203" s="6"/>
      <c r="LN203" s="6"/>
      <c r="LO203" s="6"/>
      <c r="LP203" s="6"/>
      <c r="LQ203" s="6"/>
      <c r="LR203" s="6"/>
      <c r="LS203" s="6"/>
      <c r="LT203" s="6"/>
      <c r="LU203" s="6"/>
      <c r="LV203" s="6"/>
      <c r="LW203" s="6"/>
      <c r="LX203" s="6"/>
      <c r="LY203" s="6"/>
      <c r="LZ203" s="6"/>
      <c r="MA203" s="6"/>
      <c r="MB203" s="6"/>
      <c r="MC203" s="6"/>
      <c r="MD203" s="6"/>
      <c r="ME203" s="6"/>
      <c r="MF203" s="6"/>
      <c r="MG203" s="6"/>
      <c r="MH203" s="6"/>
      <c r="MI203" s="6"/>
      <c r="MJ203" s="6"/>
      <c r="MK203" s="6"/>
      <c r="ML203" s="6"/>
      <c r="MM203" s="6"/>
      <c r="MN203" s="6"/>
      <c r="MO203" s="6"/>
      <c r="MP203" s="6"/>
      <c r="MQ203" s="6"/>
      <c r="MR203" s="6"/>
      <c r="MS203" s="6"/>
      <c r="MT203" s="6"/>
      <c r="MU203" s="6"/>
      <c r="MV203" s="6"/>
      <c r="MW203" s="6"/>
      <c r="MX203" s="6"/>
      <c r="MY203" s="6"/>
      <c r="MZ203" s="6"/>
      <c r="NA203" s="6"/>
      <c r="NB203" s="6"/>
      <c r="NC203" s="6"/>
      <c r="ND203" s="6"/>
      <c r="NE203" s="6"/>
      <c r="NF203" s="6"/>
      <c r="NG203" s="6"/>
      <c r="NH203" s="6"/>
      <c r="NI203" s="6"/>
      <c r="NJ203" s="6"/>
      <c r="NK203" s="6"/>
      <c r="NL203" s="6"/>
      <c r="NM203" s="6"/>
      <c r="NN203" s="6"/>
      <c r="NO203" s="6"/>
      <c r="NP203" s="6"/>
      <c r="NQ203" s="6"/>
      <c r="NR203" s="6"/>
      <c r="NS203" s="6"/>
      <c r="NT203" s="6"/>
      <c r="NU203" s="6"/>
      <c r="NV203" s="6"/>
      <c r="NW203" s="6"/>
      <c r="NX203" s="6"/>
      <c r="NY203" s="6"/>
      <c r="NZ203" s="6"/>
      <c r="OA203" s="6"/>
      <c r="OB203" s="6"/>
      <c r="OC203" s="6"/>
      <c r="OD203" s="6"/>
      <c r="OE203" s="6"/>
      <c r="OF203" s="6"/>
      <c r="OG203" s="6"/>
      <c r="OH203" s="6"/>
      <c r="OI203" s="6"/>
      <c r="OJ203" s="6"/>
      <c r="OK203" s="6"/>
      <c r="OL203" s="6"/>
      <c r="OM203" s="6"/>
      <c r="ON203" s="6"/>
      <c r="OO203" s="6"/>
      <c r="OP203" s="6"/>
      <c r="OQ203" s="6"/>
      <c r="OR203" s="6"/>
      <c r="OS203" s="6"/>
      <c r="OT203" s="6"/>
      <c r="OU203" s="6"/>
      <c r="OV203" s="6"/>
      <c r="OW203" s="6"/>
      <c r="OX203" s="6"/>
      <c r="OY203" s="6"/>
      <c r="OZ203" s="6"/>
      <c r="PA203" s="6"/>
      <c r="PB203" s="6"/>
      <c r="PC203" s="6"/>
      <c r="PD203" s="6"/>
      <c r="PE203" s="6"/>
      <c r="PF203" s="6"/>
      <c r="PG203" s="6"/>
      <c r="PH203" s="6"/>
      <c r="PI203" s="6"/>
      <c r="PJ203" s="6"/>
      <c r="PK203" s="6"/>
      <c r="PL203" s="6"/>
      <c r="PM203" s="6"/>
      <c r="PN203" s="6"/>
      <c r="PO203" s="6"/>
      <c r="PP203" s="6"/>
      <c r="PQ203" s="6"/>
      <c r="PR203" s="6"/>
      <c r="PS203" s="6"/>
      <c r="PT203" s="6"/>
      <c r="PU203" s="6"/>
      <c r="PV203" s="6"/>
      <c r="PW203" s="6"/>
      <c r="PX203" s="6"/>
      <c r="PY203" s="6"/>
      <c r="PZ203" s="6"/>
      <c r="QA203" s="6"/>
      <c r="QB203" s="6"/>
      <c r="QC203" s="6"/>
      <c r="QD203" s="6"/>
      <c r="QE203" s="6"/>
      <c r="QF203" s="6"/>
      <c r="QG203" s="6"/>
      <c r="QH203" s="6"/>
      <c r="QI203" s="6"/>
      <c r="QJ203" s="6"/>
      <c r="QK203" s="6"/>
      <c r="QL203" s="6"/>
      <c r="QM203" s="6"/>
      <c r="QN203" s="6"/>
      <c r="QO203" s="6"/>
      <c r="QP203" s="6"/>
      <c r="QQ203" s="6"/>
      <c r="QR203" s="6"/>
      <c r="QS203" s="6"/>
      <c r="QT203" s="6"/>
      <c r="QU203" s="6"/>
      <c r="QV203" s="6"/>
      <c r="QW203" s="6"/>
      <c r="QX203" s="6"/>
      <c r="QY203" s="6"/>
      <c r="QZ203" s="6"/>
      <c r="RA203" s="6"/>
      <c r="RB203" s="6"/>
      <c r="RC203" s="6"/>
      <c r="RD203" s="6"/>
      <c r="RE203" s="6"/>
      <c r="RF203" s="6"/>
      <c r="RG203" s="6"/>
      <c r="RH203" s="6"/>
      <c r="RI203" s="6"/>
      <c r="RJ203" s="6"/>
      <c r="RK203" s="6"/>
      <c r="RL203" s="6"/>
      <c r="RM203" s="6"/>
      <c r="RN203" s="6"/>
      <c r="RO203" s="6"/>
      <c r="RP203" s="6"/>
      <c r="RQ203" s="6"/>
      <c r="RR203" s="6"/>
      <c r="RS203" s="6"/>
      <c r="RT203" s="6"/>
      <c r="RU203" s="6"/>
      <c r="RV203" s="6"/>
      <c r="RW203" s="6"/>
      <c r="RX203" s="6"/>
      <c r="RY203" s="6"/>
      <c r="RZ203" s="6"/>
      <c r="SA203" s="6"/>
      <c r="SB203" s="6"/>
      <c r="SC203" s="6"/>
      <c r="SD203" s="6"/>
      <c r="SE203" s="6"/>
      <c r="SF203" s="6"/>
      <c r="SG203" s="6"/>
      <c r="SH203" s="6"/>
      <c r="SI203" s="6"/>
      <c r="SJ203" s="6"/>
      <c r="SK203" s="6"/>
      <c r="SL203" s="6"/>
      <c r="SM203" s="6"/>
      <c r="SN203" s="6"/>
      <c r="SO203" s="6"/>
      <c r="SP203" s="6"/>
      <c r="SQ203" s="6"/>
      <c r="SR203" s="6"/>
      <c r="SS203" s="6"/>
      <c r="ST203" s="6"/>
      <c r="SU203" s="6"/>
      <c r="SV203" s="6"/>
      <c r="SW203" s="6"/>
      <c r="SX203" s="6"/>
      <c r="SY203" s="6"/>
      <c r="SZ203" s="6"/>
      <c r="TA203" s="6"/>
      <c r="TB203" s="6"/>
      <c r="TC203" s="6"/>
      <c r="TD203" s="6"/>
      <c r="TE203" s="6"/>
      <c r="TF203" s="6"/>
      <c r="TG203" s="6"/>
      <c r="TH203" s="6"/>
      <c r="TI203" s="6"/>
      <c r="TJ203" s="6"/>
      <c r="TK203" s="6"/>
      <c r="TL203" s="6"/>
      <c r="TM203" s="6"/>
      <c r="TN203" s="6"/>
      <c r="TO203" s="6"/>
      <c r="TP203" s="6"/>
      <c r="TQ203" s="6"/>
      <c r="TR203" s="6"/>
      <c r="TS203" s="6"/>
      <c r="TT203" s="6"/>
      <c r="TU203" s="6"/>
      <c r="TV203" s="6"/>
      <c r="TW203" s="6"/>
      <c r="TX203" s="6"/>
      <c r="TY203" s="6"/>
      <c r="TZ203" s="6"/>
      <c r="UA203" s="6"/>
      <c r="UB203" s="6"/>
      <c r="UC203" s="6"/>
      <c r="UD203" s="6"/>
      <c r="UE203" s="6"/>
      <c r="UF203" s="6"/>
      <c r="UG203" s="6"/>
      <c r="UH203" s="6"/>
      <c r="UI203" s="6"/>
      <c r="UJ203" s="6"/>
      <c r="UK203" s="6"/>
      <c r="UL203" s="6"/>
      <c r="UM203" s="6"/>
      <c r="UN203" s="6"/>
      <c r="UO203" s="6"/>
      <c r="UP203" s="6"/>
      <c r="UQ203" s="6"/>
      <c r="UR203" s="6"/>
      <c r="US203" s="6"/>
      <c r="UT203" s="6"/>
      <c r="UU203" s="6"/>
      <c r="UV203" s="6"/>
      <c r="UW203" s="6"/>
      <c r="UX203" s="6"/>
      <c r="UY203" s="6"/>
      <c r="UZ203" s="6"/>
      <c r="VA203" s="6"/>
      <c r="VB203" s="6"/>
      <c r="VC203" s="6"/>
      <c r="VD203" s="6"/>
      <c r="VE203" s="6"/>
      <c r="VF203" s="6"/>
      <c r="VG203" s="6"/>
      <c r="VH203" s="6"/>
      <c r="VI203" s="6"/>
      <c r="VJ203" s="6"/>
      <c r="VK203" s="6"/>
      <c r="VL203" s="6"/>
      <c r="VM203" s="6"/>
      <c r="VN203" s="6"/>
      <c r="VO203" s="6"/>
      <c r="VP203" s="6"/>
      <c r="VQ203" s="6"/>
      <c r="VR203" s="6"/>
      <c r="VS203" s="6"/>
      <c r="VT203" s="6"/>
      <c r="VU203" s="6"/>
      <c r="VV203" s="6"/>
      <c r="VW203" s="6"/>
      <c r="VX203" s="6"/>
      <c r="VY203" s="6"/>
      <c r="VZ203" s="6"/>
      <c r="WA203" s="6"/>
      <c r="WB203" s="6"/>
      <c r="WC203" s="6"/>
      <c r="WD203" s="6"/>
      <c r="WE203" s="6"/>
      <c r="WF203" s="6"/>
      <c r="WG203" s="6"/>
      <c r="WH203" s="6"/>
      <c r="WI203" s="6"/>
      <c r="WJ203" s="6"/>
      <c r="WK203" s="6"/>
      <c r="WL203" s="6"/>
      <c r="WM203" s="6"/>
      <c r="WN203" s="6"/>
      <c r="WO203" s="6"/>
      <c r="WP203" s="6"/>
      <c r="WQ203" s="6"/>
      <c r="WR203" s="6"/>
      <c r="WS203" s="6"/>
      <c r="WT203" s="6"/>
      <c r="WU203" s="6"/>
      <c r="WV203" s="6"/>
      <c r="WW203" s="6"/>
      <c r="WX203" s="6"/>
      <c r="WY203" s="6"/>
      <c r="WZ203" s="6"/>
      <c r="XA203" s="6"/>
      <c r="XB203" s="6"/>
      <c r="XC203" s="6"/>
      <c r="XD203" s="6"/>
      <c r="XE203" s="6"/>
      <c r="XF203" s="6"/>
      <c r="XG203" s="6"/>
      <c r="XH203" s="6"/>
      <c r="XI203" s="6"/>
      <c r="XJ203" s="6"/>
      <c r="XK203" s="6"/>
      <c r="XL203" s="6"/>
      <c r="XM203" s="6"/>
      <c r="XN203" s="6"/>
      <c r="XO203" s="6"/>
      <c r="XP203" s="6"/>
      <c r="XQ203" s="6"/>
      <c r="XR203" s="6"/>
      <c r="XS203" s="6"/>
      <c r="XT203" s="6"/>
      <c r="XU203" s="6"/>
      <c r="XV203" s="6"/>
      <c r="XW203" s="6"/>
      <c r="XX203" s="6"/>
      <c r="XY203" s="6"/>
      <c r="XZ203" s="6"/>
      <c r="YA203" s="6"/>
      <c r="YB203" s="6"/>
      <c r="YC203" s="6"/>
      <c r="YD203" s="6"/>
      <c r="YE203" s="6"/>
      <c r="YF203" s="6"/>
      <c r="YG203" s="6"/>
      <c r="YH203" s="6"/>
      <c r="YI203" s="6"/>
      <c r="YJ203" s="6"/>
      <c r="YK203" s="6"/>
      <c r="YL203" s="6"/>
      <c r="YM203" s="6"/>
      <c r="YN203" s="6"/>
      <c r="YO203" s="6"/>
      <c r="YP203" s="6"/>
      <c r="YQ203" s="6"/>
      <c r="YR203" s="6"/>
      <c r="YS203" s="6"/>
      <c r="YT203" s="6"/>
      <c r="YU203" s="6"/>
      <c r="YV203" s="6"/>
      <c r="YW203" s="6"/>
      <c r="YX203" s="6"/>
      <c r="YY203" s="6"/>
      <c r="YZ203" s="6"/>
      <c r="ZA203" s="6"/>
      <c r="ZB203" s="6"/>
      <c r="ZC203" s="6"/>
      <c r="ZD203" s="6"/>
      <c r="ZE203" s="6"/>
      <c r="ZF203" s="6"/>
      <c r="ZG203" s="6"/>
      <c r="ZH203" s="6"/>
      <c r="ZI203" s="6"/>
      <c r="ZJ203" s="6"/>
      <c r="ZK203" s="6"/>
      <c r="ZL203" s="6"/>
      <c r="ZM203" s="6"/>
      <c r="ZN203" s="6"/>
      <c r="ZO203" s="6"/>
      <c r="ZP203" s="6"/>
      <c r="ZQ203" s="6"/>
      <c r="ZR203" s="6"/>
      <c r="ZS203" s="6"/>
      <c r="ZT203" s="6"/>
      <c r="ZU203" s="6"/>
      <c r="ZV203" s="6"/>
      <c r="ZW203" s="6"/>
      <c r="ZX203" s="6"/>
      <c r="ZY203" s="6"/>
      <c r="ZZ203" s="6"/>
      <c r="AAA203" s="6"/>
      <c r="AAB203" s="6"/>
      <c r="AAC203" s="6"/>
      <c r="AAD203" s="6"/>
      <c r="AAE203" s="6"/>
      <c r="AAF203" s="6"/>
      <c r="AAG203" s="6"/>
      <c r="AAH203" s="6"/>
      <c r="AAI203" s="6"/>
      <c r="AAJ203" s="6"/>
      <c r="AAK203" s="6"/>
      <c r="AAL203" s="6"/>
      <c r="AAM203" s="6"/>
      <c r="AAN203" s="6"/>
      <c r="AAO203" s="6"/>
      <c r="AAP203" s="6"/>
      <c r="AAQ203" s="6"/>
      <c r="AAR203" s="6"/>
      <c r="AAS203" s="6"/>
      <c r="AAT203" s="6"/>
      <c r="AAU203" s="6"/>
      <c r="AAV203" s="6"/>
      <c r="AAW203" s="6"/>
      <c r="AAX203" s="6"/>
      <c r="AAY203" s="6"/>
      <c r="AAZ203" s="6"/>
      <c r="ABA203" s="6"/>
      <c r="ABB203" s="6"/>
      <c r="ABC203" s="6"/>
      <c r="ABD203" s="6"/>
      <c r="ABE203" s="6"/>
      <c r="ABF203" s="6"/>
      <c r="ABG203" s="6"/>
      <c r="ABH203" s="6"/>
      <c r="ABI203" s="6"/>
      <c r="ABJ203" s="6"/>
      <c r="ABK203" s="6"/>
      <c r="ABL203" s="6"/>
      <c r="ABM203" s="6"/>
      <c r="ABN203" s="6"/>
      <c r="ABO203" s="6"/>
      <c r="ABP203" s="6"/>
      <c r="ABQ203" s="6"/>
      <c r="ABR203" s="6"/>
      <c r="ABS203" s="6"/>
      <c r="ABT203" s="6"/>
      <c r="ABU203" s="6"/>
      <c r="ABV203" s="6"/>
      <c r="ABW203" s="6"/>
      <c r="ABX203" s="6"/>
      <c r="ABY203" s="6"/>
      <c r="ABZ203" s="6"/>
      <c r="ACA203" s="6"/>
      <c r="ACB203" s="6"/>
      <c r="ACC203" s="6"/>
      <c r="ACD203" s="6"/>
      <c r="ACE203" s="6"/>
      <c r="ACF203" s="6"/>
      <c r="ACG203" s="6"/>
      <c r="ACH203" s="6"/>
      <c r="ACI203" s="6"/>
      <c r="ACJ203" s="6"/>
      <c r="ACK203" s="6"/>
      <c r="ACL203" s="6"/>
      <c r="ACM203" s="6"/>
      <c r="ACN203" s="6"/>
      <c r="ACO203" s="6"/>
      <c r="ACP203" s="6"/>
      <c r="ACQ203" s="6"/>
      <c r="ACR203" s="6"/>
      <c r="ACS203" s="6"/>
      <c r="ACT203" s="6"/>
      <c r="ACU203" s="6"/>
      <c r="ACV203" s="6"/>
      <c r="ACW203" s="6"/>
      <c r="ACX203" s="6"/>
      <c r="ACY203" s="6"/>
      <c r="ACZ203" s="6"/>
      <c r="ADA203" s="6"/>
      <c r="ADB203" s="6"/>
      <c r="ADC203" s="6"/>
      <c r="ADD203" s="6"/>
      <c r="ADE203" s="6"/>
      <c r="ADF203" s="6"/>
      <c r="ADG203" s="6"/>
      <c r="ADH203" s="6"/>
      <c r="ADI203" s="6"/>
      <c r="ADJ203" s="6"/>
      <c r="ADK203" s="6"/>
      <c r="ADL203" s="6"/>
      <c r="ADM203" s="6"/>
      <c r="ADN203" s="6"/>
      <c r="ADO203" s="6"/>
      <c r="ADP203" s="6"/>
      <c r="ADQ203" s="6"/>
      <c r="ADR203" s="6"/>
      <c r="ADS203" s="6"/>
      <c r="ADT203" s="6"/>
      <c r="ADU203" s="6"/>
      <c r="ADV203" s="6"/>
      <c r="ADW203" s="6"/>
      <c r="ADX203" s="6"/>
      <c r="ADY203" s="6"/>
      <c r="ADZ203" s="6"/>
      <c r="AEA203" s="6"/>
      <c r="AEB203" s="6"/>
      <c r="AEC203" s="6"/>
      <c r="AED203" s="6"/>
      <c r="AEE203" s="6"/>
      <c r="AEF203" s="6"/>
      <c r="AEG203" s="6"/>
      <c r="AEH203" s="6"/>
      <c r="AEI203" s="6"/>
      <c r="AEJ203" s="6"/>
      <c r="AEK203" s="6"/>
      <c r="AEL203" s="6"/>
      <c r="AEM203" s="6"/>
      <c r="AEN203" s="6"/>
      <c r="AEO203" s="6"/>
      <c r="AEP203" s="6"/>
      <c r="AEQ203" s="6"/>
      <c r="AER203" s="6"/>
      <c r="AES203" s="6"/>
      <c r="AET203" s="6"/>
      <c r="AEU203" s="6"/>
      <c r="AEV203" s="6"/>
      <c r="AEW203" s="6"/>
      <c r="AEX203" s="6"/>
      <c r="AEY203" s="6"/>
      <c r="AEZ203" s="6"/>
      <c r="AFA203" s="6"/>
      <c r="AFB203" s="6"/>
      <c r="AFC203" s="6"/>
      <c r="AFD203" s="6"/>
      <c r="AFE203" s="6"/>
      <c r="AFF203" s="6"/>
      <c r="AFG203" s="6"/>
      <c r="AFH203" s="6"/>
      <c r="AFI203" s="6"/>
      <c r="AFJ203" s="6"/>
      <c r="AFK203" s="6"/>
      <c r="AFL203" s="6"/>
      <c r="AFM203" s="6"/>
      <c r="AFN203" s="6"/>
      <c r="AFO203" s="6"/>
      <c r="AFP203" s="6"/>
      <c r="AFQ203" s="6"/>
      <c r="AFR203" s="6"/>
      <c r="AFS203" s="6"/>
      <c r="AFT203" s="6"/>
      <c r="AFU203" s="6"/>
      <c r="AFV203" s="6"/>
      <c r="AFW203" s="6"/>
      <c r="AFX203" s="6"/>
      <c r="AFY203" s="6"/>
      <c r="AFZ203" s="6"/>
      <c r="AGA203" s="6"/>
      <c r="AGB203" s="6"/>
      <c r="AGC203" s="6"/>
      <c r="AGD203" s="6"/>
      <c r="AGE203" s="6"/>
      <c r="AGF203" s="6"/>
      <c r="AGG203" s="6"/>
      <c r="AGH203" s="6"/>
      <c r="AGI203" s="6"/>
      <c r="AGJ203" s="6"/>
      <c r="AGK203" s="6"/>
      <c r="AGL203" s="6"/>
      <c r="AGM203" s="6"/>
      <c r="AGN203" s="6"/>
      <c r="AGO203" s="6"/>
      <c r="AGP203" s="6"/>
      <c r="AGQ203" s="6"/>
      <c r="AGR203" s="6"/>
      <c r="AGS203" s="6"/>
      <c r="AGT203" s="6"/>
      <c r="AGU203" s="6"/>
      <c r="AGV203" s="6"/>
      <c r="AGW203" s="6"/>
      <c r="AGX203" s="6"/>
      <c r="AGY203" s="6"/>
      <c r="AGZ203" s="6"/>
      <c r="AHA203" s="6"/>
      <c r="AHB203" s="6"/>
      <c r="AHC203" s="6"/>
      <c r="AHD203" s="6"/>
      <c r="AHE203" s="6"/>
      <c r="AHF203" s="6"/>
      <c r="AHG203" s="6"/>
      <c r="AHH203" s="6"/>
      <c r="AHI203" s="6"/>
      <c r="AHJ203" s="6"/>
      <c r="AHK203" s="6"/>
      <c r="AHL203" s="6"/>
      <c r="AHM203" s="6"/>
      <c r="AHN203" s="6"/>
      <c r="AHO203" s="6"/>
      <c r="AHP203" s="6"/>
      <c r="AHQ203" s="6"/>
      <c r="AHR203" s="6"/>
      <c r="AHS203" s="6"/>
      <c r="AHT203" s="6"/>
      <c r="AHU203" s="6"/>
      <c r="AHV203" s="6"/>
      <c r="AHW203" s="6"/>
      <c r="AHX203" s="6"/>
      <c r="AHY203" s="6"/>
      <c r="AHZ203" s="6"/>
      <c r="AIA203" s="6"/>
      <c r="AIB203" s="6"/>
      <c r="AIC203" s="6"/>
      <c r="AID203" s="6"/>
      <c r="AIE203" s="6"/>
      <c r="AIF203" s="6"/>
      <c r="AIG203" s="6"/>
      <c r="AIH203" s="6"/>
      <c r="AII203" s="6"/>
      <c r="AIJ203" s="6"/>
      <c r="AIK203" s="6"/>
      <c r="AIL203" s="6"/>
      <c r="AIM203" s="6"/>
      <c r="AIN203" s="6"/>
      <c r="AIO203" s="6"/>
      <c r="AIP203" s="6"/>
      <c r="AIQ203" s="6"/>
      <c r="AIR203" s="6"/>
      <c r="AIS203" s="6"/>
      <c r="AIT203" s="6"/>
      <c r="AIU203" s="6"/>
      <c r="AIV203" s="6"/>
      <c r="AIW203" s="6"/>
      <c r="AIX203" s="6"/>
      <c r="AIY203" s="6"/>
      <c r="AIZ203" s="6"/>
      <c r="AJA203" s="6"/>
      <c r="AJB203" s="6"/>
      <c r="AJC203" s="6"/>
      <c r="AJD203" s="6"/>
      <c r="AJE203" s="6"/>
      <c r="AJF203" s="6"/>
      <c r="AJG203" s="6"/>
      <c r="AJH203" s="6"/>
      <c r="AJI203" s="6"/>
      <c r="AJJ203" s="6"/>
      <c r="AJK203" s="6"/>
      <c r="AJL203" s="6"/>
      <c r="AJM203" s="6"/>
      <c r="AJN203" s="6"/>
      <c r="AJO203" s="6"/>
      <c r="AJP203" s="6"/>
      <c r="AJQ203" s="6"/>
      <c r="AJR203" s="6"/>
      <c r="AJS203" s="6"/>
      <c r="AJT203" s="6"/>
      <c r="AJU203" s="6"/>
      <c r="AJV203" s="6"/>
      <c r="AJW203" s="6"/>
      <c r="AJX203" s="6"/>
      <c r="AJY203" s="6"/>
      <c r="AJZ203" s="6"/>
      <c r="AKA203" s="6"/>
      <c r="AKB203" s="6"/>
      <c r="AKC203" s="6"/>
      <c r="AKD203" s="6"/>
      <c r="AKE203" s="6"/>
      <c r="AKF203" s="6"/>
      <c r="AKG203" s="6"/>
      <c r="AKH203" s="6"/>
      <c r="AKI203" s="6"/>
      <c r="AKJ203" s="6"/>
      <c r="AKK203" s="6"/>
      <c r="AKL203" s="6"/>
      <c r="AKM203" s="6"/>
      <c r="AKN203" s="6"/>
      <c r="AKO203" s="6"/>
      <c r="AKP203" s="6"/>
      <c r="AKQ203" s="6"/>
      <c r="AKR203" s="6"/>
      <c r="AKS203" s="6"/>
      <c r="AKT203" s="6"/>
      <c r="AKU203" s="6"/>
      <c r="AKV203" s="6"/>
      <c r="AKW203" s="6"/>
      <c r="AKX203" s="6"/>
      <c r="AKY203" s="6"/>
      <c r="AKZ203" s="6"/>
      <c r="ALA203" s="6"/>
      <c r="ALB203" s="6"/>
      <c r="ALC203" s="6"/>
      <c r="ALD203" s="6"/>
      <c r="ALE203" s="6"/>
      <c r="ALF203" s="6"/>
      <c r="ALG203" s="6"/>
      <c r="ALH203" s="6"/>
      <c r="ALI203" s="6"/>
      <c r="ALJ203" s="6"/>
      <c r="ALK203" s="6"/>
      <c r="ALL203" s="6"/>
      <c r="ALM203" s="6"/>
      <c r="ALN203" s="6"/>
      <c r="ALO203" s="6"/>
      <c r="ALP203" s="6"/>
      <c r="ALQ203" s="6"/>
      <c r="ALR203" s="6"/>
      <c r="ALS203" s="6"/>
      <c r="ALT203" s="6"/>
      <c r="ALU203" s="6"/>
      <c r="ALV203" s="6"/>
      <c r="ALW203" s="6"/>
      <c r="ALX203" s="6"/>
      <c r="ALY203" s="6"/>
      <c r="ALZ203" s="6"/>
      <c r="AMA203" s="6"/>
      <c r="AMB203" s="6"/>
      <c r="AMC203" s="6"/>
      <c r="AMD203" s="6"/>
      <c r="AME203" s="6"/>
      <c r="AMF203" s="6"/>
      <c r="AMG203" s="6"/>
      <c r="AMH203" s="6"/>
      <c r="AMI203" s="6"/>
      <c r="AMJ203" s="6"/>
      <c r="AMK203" s="6"/>
      <c r="AML203" s="6"/>
      <c r="AMM203" s="6"/>
      <c r="AMN203" s="6"/>
      <c r="AMO203" s="6"/>
      <c r="AMP203" s="6"/>
      <c r="AMQ203" s="6"/>
      <c r="AMR203" s="6"/>
      <c r="AMS203" s="6"/>
      <c r="AMT203" s="6"/>
      <c r="AMU203" s="6"/>
      <c r="AMV203" s="6"/>
      <c r="AMW203" s="6"/>
      <c r="AMX203" s="6"/>
      <c r="AMY203" s="6"/>
      <c r="AMZ203" s="6"/>
      <c r="ANA203" s="6"/>
      <c r="ANB203" s="6"/>
      <c r="ANC203" s="6"/>
      <c r="AND203" s="6"/>
      <c r="ANE203" s="6"/>
      <c r="ANF203" s="6"/>
      <c r="ANG203" s="6"/>
      <c r="ANH203" s="6"/>
      <c r="ANI203" s="6"/>
      <c r="ANJ203" s="6"/>
      <c r="ANK203" s="6"/>
      <c r="ANL203" s="6"/>
      <c r="ANM203" s="6"/>
      <c r="ANN203" s="6"/>
      <c r="ANO203" s="6"/>
      <c r="ANP203" s="6"/>
      <c r="ANQ203" s="6"/>
      <c r="ANR203" s="6"/>
      <c r="ANS203" s="6"/>
      <c r="ANT203" s="6"/>
      <c r="ANU203" s="6"/>
      <c r="ANV203" s="6"/>
      <c r="ANW203" s="6"/>
      <c r="ANX203" s="6"/>
      <c r="ANY203" s="6"/>
      <c r="ANZ203" s="6"/>
      <c r="AOA203" s="6"/>
      <c r="AOB203" s="6"/>
      <c r="AOC203" s="6"/>
      <c r="AOD203" s="6"/>
      <c r="AOE203" s="6"/>
      <c r="AOF203" s="6"/>
      <c r="AOG203" s="6"/>
      <c r="AOH203" s="6"/>
      <c r="AOI203" s="6"/>
      <c r="AOJ203" s="6"/>
      <c r="AOK203" s="6"/>
      <c r="AOL203" s="6"/>
      <c r="AOM203" s="6"/>
      <c r="AON203" s="6"/>
      <c r="AOO203" s="6"/>
      <c r="AOP203" s="6"/>
      <c r="AOQ203" s="6"/>
      <c r="AOR203" s="6"/>
      <c r="AOS203" s="6"/>
      <c r="AOT203" s="6"/>
      <c r="AOU203" s="6"/>
      <c r="AOV203" s="6"/>
      <c r="AOW203" s="6"/>
      <c r="AOX203" s="6"/>
      <c r="AOY203" s="6"/>
      <c r="AOZ203" s="6"/>
      <c r="APA203" s="6"/>
      <c r="APB203" s="6"/>
      <c r="APC203" s="6"/>
      <c r="APD203" s="6"/>
      <c r="APE203" s="6"/>
      <c r="APF203" s="6"/>
      <c r="APG203" s="6"/>
      <c r="APH203" s="6"/>
      <c r="API203" s="6"/>
      <c r="APJ203" s="6"/>
      <c r="APK203" s="6"/>
      <c r="APL203" s="6"/>
      <c r="APM203" s="6"/>
      <c r="APN203" s="6"/>
      <c r="APO203" s="6"/>
      <c r="APP203" s="6"/>
      <c r="APQ203" s="6"/>
      <c r="APR203" s="6"/>
      <c r="APS203" s="6"/>
      <c r="APT203" s="6"/>
      <c r="APU203" s="6"/>
      <c r="APV203" s="6"/>
      <c r="APW203" s="6"/>
      <c r="APX203" s="6"/>
      <c r="APY203" s="6"/>
      <c r="APZ203" s="6"/>
      <c r="AQA203" s="6"/>
      <c r="AQB203" s="6"/>
      <c r="AQC203" s="6"/>
      <c r="AQD203" s="6"/>
      <c r="AQE203" s="6"/>
      <c r="AQF203" s="6"/>
      <c r="AQG203" s="6"/>
      <c r="AQH203" s="6"/>
      <c r="AQI203" s="6"/>
      <c r="AQJ203" s="6"/>
      <c r="AQK203" s="6"/>
      <c r="AQL203" s="6"/>
      <c r="AQM203" s="6"/>
      <c r="AQN203" s="6"/>
      <c r="AQO203" s="6"/>
      <c r="AQP203" s="6"/>
      <c r="AQQ203" s="6"/>
      <c r="AQR203" s="6"/>
      <c r="AQS203" s="6"/>
      <c r="AQT203" s="6"/>
      <c r="AQU203" s="6"/>
      <c r="AQV203" s="6"/>
      <c r="AQW203" s="6"/>
      <c r="AQX203" s="6"/>
      <c r="AQY203" s="6"/>
      <c r="AQZ203" s="6"/>
      <c r="ARA203" s="6"/>
      <c r="ARB203" s="6"/>
      <c r="ARC203" s="6"/>
      <c r="ARD203" s="6"/>
      <c r="ARE203" s="6"/>
      <c r="ARF203" s="6"/>
      <c r="ARG203" s="6"/>
      <c r="ARH203" s="6"/>
      <c r="ARI203" s="6"/>
      <c r="ARJ203" s="6"/>
      <c r="ARK203" s="6"/>
      <c r="ARL203" s="6"/>
      <c r="ARM203" s="6"/>
      <c r="ARN203" s="6"/>
      <c r="ARO203" s="6"/>
      <c r="ARP203" s="6"/>
      <c r="ARQ203" s="6"/>
      <c r="ARR203" s="6"/>
      <c r="ARS203" s="6"/>
      <c r="ART203" s="6"/>
      <c r="ARU203" s="6"/>
      <c r="ARV203" s="6"/>
      <c r="ARW203" s="6"/>
      <c r="ARX203" s="6"/>
      <c r="ARY203" s="6"/>
      <c r="ARZ203" s="6"/>
      <c r="ASA203" s="6"/>
      <c r="ASB203" s="6"/>
      <c r="ASC203" s="6"/>
      <c r="ASD203" s="6"/>
      <c r="ASE203" s="6"/>
      <c r="ASF203" s="6"/>
      <c r="ASG203" s="6"/>
      <c r="ASH203" s="6"/>
      <c r="ASI203" s="6"/>
      <c r="ASJ203" s="6"/>
      <c r="ASK203" s="6"/>
      <c r="ASL203" s="6"/>
      <c r="ASM203" s="6"/>
      <c r="ASN203" s="6"/>
      <c r="ASO203" s="6"/>
      <c r="ASP203" s="6"/>
      <c r="ASQ203" s="6"/>
      <c r="ASR203" s="6"/>
      <c r="ASS203" s="6"/>
      <c r="AST203" s="6"/>
      <c r="ASU203" s="6"/>
      <c r="ASV203" s="6"/>
      <c r="ASW203" s="6"/>
      <c r="ASX203" s="6"/>
      <c r="ASY203" s="6"/>
      <c r="ASZ203" s="6"/>
      <c r="ATA203" s="6"/>
      <c r="ATB203" s="6"/>
      <c r="ATC203" s="6"/>
      <c r="ATD203" s="6"/>
      <c r="ATE203" s="6"/>
      <c r="ATF203" s="6"/>
      <c r="ATG203" s="6"/>
      <c r="ATH203" s="6"/>
      <c r="ATI203" s="6"/>
      <c r="ATJ203" s="6"/>
      <c r="ATK203" s="6"/>
      <c r="ATL203" s="6"/>
      <c r="ATM203" s="6"/>
      <c r="ATN203" s="6"/>
      <c r="ATO203" s="6"/>
      <c r="ATP203" s="6"/>
      <c r="ATQ203" s="6"/>
      <c r="ATR203" s="6"/>
      <c r="ATS203" s="6"/>
      <c r="ATT203" s="6"/>
      <c r="ATU203" s="6"/>
      <c r="ATV203" s="6"/>
      <c r="ATW203" s="6"/>
      <c r="ATX203" s="6"/>
      <c r="ATY203" s="6"/>
      <c r="ATZ203" s="6"/>
      <c r="AUA203" s="6"/>
      <c r="AUB203" s="6"/>
      <c r="AUC203" s="6"/>
      <c r="AUD203" s="6"/>
      <c r="AUE203" s="6"/>
      <c r="AUF203" s="6"/>
      <c r="AUG203" s="6"/>
      <c r="AUH203" s="6"/>
      <c r="AUI203" s="6"/>
      <c r="AUJ203" s="6"/>
      <c r="AUK203" s="6"/>
      <c r="AUL203" s="6"/>
      <c r="AUM203" s="6"/>
      <c r="AUN203" s="6"/>
      <c r="AUO203" s="6"/>
      <c r="AUP203" s="6"/>
      <c r="AUQ203" s="6"/>
      <c r="AUR203" s="6"/>
      <c r="AUS203" s="6"/>
      <c r="AUT203" s="6"/>
      <c r="AUU203" s="6"/>
      <c r="AUV203" s="6"/>
      <c r="AUW203" s="6"/>
      <c r="AUX203" s="6"/>
      <c r="AUY203" s="6"/>
      <c r="AUZ203" s="6"/>
      <c r="AVA203" s="6"/>
      <c r="AVB203" s="6"/>
      <c r="AVC203" s="6"/>
      <c r="AVD203" s="6"/>
      <c r="AVE203" s="6"/>
      <c r="AVF203" s="6"/>
      <c r="AVG203" s="6"/>
      <c r="AVH203" s="6"/>
      <c r="AVI203" s="6"/>
      <c r="AVJ203" s="6"/>
      <c r="AVK203" s="6"/>
      <c r="AVL203" s="6"/>
      <c r="AVM203" s="6"/>
      <c r="AVN203" s="6"/>
      <c r="AVO203" s="6"/>
      <c r="AVP203" s="6"/>
      <c r="AVQ203" s="6"/>
      <c r="AVR203" s="6"/>
      <c r="AVS203" s="6"/>
      <c r="AVT203" s="6"/>
      <c r="AVU203" s="6"/>
      <c r="AVV203" s="6"/>
      <c r="AVW203" s="6"/>
      <c r="AVX203" s="6"/>
      <c r="AVY203" s="6"/>
      <c r="AVZ203" s="6"/>
      <c r="AWA203" s="6"/>
      <c r="AWB203" s="6"/>
      <c r="AWC203" s="6"/>
      <c r="AWD203" s="6"/>
      <c r="AWE203" s="6"/>
      <c r="AWF203" s="6"/>
      <c r="AWG203" s="6"/>
      <c r="AWH203" s="6"/>
      <c r="AWI203" s="6"/>
      <c r="AWJ203" s="6"/>
      <c r="AWK203" s="6"/>
      <c r="AWL203" s="6"/>
      <c r="AWM203" s="6"/>
      <c r="AWN203" s="6"/>
      <c r="AWO203" s="6"/>
      <c r="AWP203" s="6"/>
      <c r="AWQ203" s="6"/>
      <c r="AWR203" s="6"/>
      <c r="AWS203" s="6"/>
      <c r="AWT203" s="6"/>
      <c r="AWU203" s="6"/>
      <c r="AWV203" s="6"/>
      <c r="AWW203" s="6"/>
      <c r="AWX203" s="6"/>
      <c r="AWY203" s="6"/>
      <c r="AWZ203" s="6"/>
      <c r="AXA203" s="6"/>
      <c r="AXB203" s="6"/>
      <c r="AXC203" s="6"/>
      <c r="AXD203" s="6"/>
      <c r="AXE203" s="6"/>
      <c r="AXF203" s="6"/>
      <c r="AXG203" s="6"/>
      <c r="AXH203" s="6"/>
      <c r="AXI203" s="6"/>
      <c r="AXJ203" s="6"/>
      <c r="AXK203" s="6"/>
      <c r="AXL203" s="6"/>
      <c r="AXM203" s="6"/>
      <c r="AXN203" s="6"/>
      <c r="AXO203" s="6"/>
      <c r="AXP203" s="6"/>
      <c r="AXQ203" s="6"/>
      <c r="AXR203" s="6"/>
      <c r="AXS203" s="6"/>
      <c r="AXT203" s="6"/>
      <c r="AXU203" s="6"/>
      <c r="AXV203" s="6"/>
      <c r="AXW203" s="6"/>
      <c r="AXX203" s="6"/>
      <c r="AXY203" s="6"/>
      <c r="AXZ203" s="6"/>
      <c r="AYA203" s="6"/>
      <c r="AYB203" s="6"/>
      <c r="AYC203" s="6"/>
      <c r="AYD203" s="6"/>
      <c r="AYE203" s="6"/>
      <c r="AYF203" s="6"/>
      <c r="AYG203" s="6"/>
      <c r="AYH203" s="6"/>
      <c r="AYI203" s="6"/>
      <c r="AYJ203" s="6"/>
      <c r="AYK203" s="6"/>
      <c r="AYL203" s="6"/>
      <c r="AYM203" s="6"/>
      <c r="AYN203" s="6"/>
      <c r="AYO203" s="6"/>
      <c r="AYP203" s="6"/>
      <c r="AYQ203" s="6"/>
      <c r="AYR203" s="6"/>
      <c r="AYS203" s="6"/>
      <c r="AYT203" s="6"/>
      <c r="AYU203" s="6"/>
      <c r="AYV203" s="6"/>
      <c r="AYW203" s="6"/>
      <c r="AYX203" s="6"/>
      <c r="AYY203" s="6"/>
      <c r="AYZ203" s="6"/>
      <c r="AZA203" s="6"/>
      <c r="AZB203" s="6"/>
      <c r="AZC203" s="6"/>
      <c r="AZD203" s="6"/>
      <c r="AZE203" s="6"/>
      <c r="AZF203" s="6"/>
      <c r="AZG203" s="6"/>
      <c r="AZH203" s="6"/>
      <c r="AZI203" s="6"/>
      <c r="AZJ203" s="6"/>
      <c r="AZK203" s="6"/>
      <c r="AZL203" s="6"/>
      <c r="AZM203" s="6"/>
      <c r="AZN203" s="6"/>
      <c r="AZO203" s="6"/>
      <c r="AZP203" s="6"/>
      <c r="AZQ203" s="6"/>
      <c r="AZR203" s="6"/>
      <c r="AZS203" s="6"/>
      <c r="AZT203" s="6"/>
      <c r="AZU203" s="6"/>
      <c r="AZV203" s="6"/>
      <c r="AZW203" s="6"/>
      <c r="AZX203" s="6"/>
      <c r="AZY203" s="6"/>
      <c r="AZZ203" s="6"/>
      <c r="BAA203" s="6"/>
      <c r="BAB203" s="6"/>
      <c r="BAC203" s="6"/>
      <c r="BAD203" s="6"/>
      <c r="BAE203" s="6"/>
      <c r="BAF203" s="6"/>
      <c r="BAG203" s="6"/>
      <c r="BAH203" s="6"/>
      <c r="BAI203" s="6"/>
      <c r="BAJ203" s="6"/>
      <c r="BAK203" s="6"/>
      <c r="BAL203" s="6"/>
      <c r="BAM203" s="6"/>
      <c r="BAN203" s="6"/>
      <c r="BAO203" s="6"/>
      <c r="BAP203" s="6"/>
      <c r="BAQ203" s="6"/>
      <c r="BAR203" s="6"/>
      <c r="BAS203" s="6"/>
      <c r="BAT203" s="6"/>
      <c r="BAU203" s="6"/>
      <c r="BAV203" s="6"/>
      <c r="BAW203" s="6"/>
      <c r="BAX203" s="6"/>
      <c r="BAY203" s="6"/>
      <c r="BAZ203" s="6"/>
      <c r="BBA203" s="6"/>
      <c r="BBB203" s="6"/>
      <c r="BBC203" s="6"/>
      <c r="BBD203" s="6"/>
      <c r="BBE203" s="6"/>
      <c r="BBF203" s="6"/>
      <c r="BBG203" s="6"/>
      <c r="BBH203" s="6"/>
      <c r="BBI203" s="6"/>
      <c r="BBJ203" s="6"/>
      <c r="BBK203" s="6"/>
      <c r="BBL203" s="6"/>
    </row>
    <row r="204" spans="1:1416" s="65" customFormat="1" ht="24.95" customHeight="1">
      <c r="A204" s="33"/>
      <c r="B204" s="41" t="s">
        <v>82</v>
      </c>
      <c r="C204" s="63" t="s">
        <v>73</v>
      </c>
      <c r="D204" s="42">
        <f t="shared" si="16"/>
        <v>0</v>
      </c>
      <c r="E204" s="42">
        <f t="shared" si="17"/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0</v>
      </c>
      <c r="K204" s="64">
        <v>0</v>
      </c>
      <c r="L204" s="64">
        <v>0</v>
      </c>
      <c r="M204" s="64">
        <v>0</v>
      </c>
      <c r="N204" s="64">
        <v>0</v>
      </c>
      <c r="O204" s="64">
        <v>0</v>
      </c>
      <c r="P204" s="64">
        <v>0</v>
      </c>
      <c r="Q204" s="185">
        <v>0</v>
      </c>
      <c r="R204" s="145">
        <v>28.929285000000004</v>
      </c>
      <c r="S204" s="144" t="s">
        <v>98</v>
      </c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  <c r="JY204" s="6"/>
      <c r="JZ204" s="6"/>
      <c r="KA204" s="6"/>
      <c r="KB204" s="6"/>
      <c r="KC204" s="6"/>
      <c r="KD204" s="6"/>
      <c r="KE204" s="6"/>
      <c r="KF204" s="6"/>
      <c r="KG204" s="6"/>
      <c r="KH204" s="6"/>
      <c r="KI204" s="6"/>
      <c r="KJ204" s="6"/>
      <c r="KK204" s="6"/>
      <c r="KL204" s="6"/>
      <c r="KM204" s="6"/>
      <c r="KN204" s="6"/>
      <c r="KO204" s="6"/>
      <c r="KP204" s="6"/>
      <c r="KQ204" s="6"/>
      <c r="KR204" s="6"/>
      <c r="KS204" s="6"/>
      <c r="KT204" s="6"/>
      <c r="KU204" s="6"/>
      <c r="KV204" s="6"/>
      <c r="KW204" s="6"/>
      <c r="KX204" s="6"/>
      <c r="KY204" s="6"/>
      <c r="KZ204" s="6"/>
      <c r="LA204" s="6"/>
      <c r="LB204" s="6"/>
      <c r="LC204" s="6"/>
      <c r="LD204" s="6"/>
      <c r="LE204" s="6"/>
      <c r="LF204" s="6"/>
      <c r="LG204" s="6"/>
      <c r="LH204" s="6"/>
      <c r="LI204" s="6"/>
      <c r="LJ204" s="6"/>
      <c r="LK204" s="6"/>
      <c r="LL204" s="6"/>
      <c r="LM204" s="6"/>
      <c r="LN204" s="6"/>
      <c r="LO204" s="6"/>
      <c r="LP204" s="6"/>
      <c r="LQ204" s="6"/>
      <c r="LR204" s="6"/>
      <c r="LS204" s="6"/>
      <c r="LT204" s="6"/>
      <c r="LU204" s="6"/>
      <c r="LV204" s="6"/>
      <c r="LW204" s="6"/>
      <c r="LX204" s="6"/>
      <c r="LY204" s="6"/>
      <c r="LZ204" s="6"/>
      <c r="MA204" s="6"/>
      <c r="MB204" s="6"/>
      <c r="MC204" s="6"/>
      <c r="MD204" s="6"/>
      <c r="ME204" s="6"/>
      <c r="MF204" s="6"/>
      <c r="MG204" s="6"/>
      <c r="MH204" s="6"/>
      <c r="MI204" s="6"/>
      <c r="MJ204" s="6"/>
      <c r="MK204" s="6"/>
      <c r="ML204" s="6"/>
      <c r="MM204" s="6"/>
      <c r="MN204" s="6"/>
      <c r="MO204" s="6"/>
      <c r="MP204" s="6"/>
      <c r="MQ204" s="6"/>
      <c r="MR204" s="6"/>
      <c r="MS204" s="6"/>
      <c r="MT204" s="6"/>
      <c r="MU204" s="6"/>
      <c r="MV204" s="6"/>
      <c r="MW204" s="6"/>
      <c r="MX204" s="6"/>
      <c r="MY204" s="6"/>
      <c r="MZ204" s="6"/>
      <c r="NA204" s="6"/>
      <c r="NB204" s="6"/>
      <c r="NC204" s="6"/>
      <c r="ND204" s="6"/>
      <c r="NE204" s="6"/>
      <c r="NF204" s="6"/>
      <c r="NG204" s="6"/>
      <c r="NH204" s="6"/>
      <c r="NI204" s="6"/>
      <c r="NJ204" s="6"/>
      <c r="NK204" s="6"/>
      <c r="NL204" s="6"/>
      <c r="NM204" s="6"/>
      <c r="NN204" s="6"/>
      <c r="NO204" s="6"/>
      <c r="NP204" s="6"/>
      <c r="NQ204" s="6"/>
      <c r="NR204" s="6"/>
      <c r="NS204" s="6"/>
      <c r="NT204" s="6"/>
      <c r="NU204" s="6"/>
      <c r="NV204" s="6"/>
      <c r="NW204" s="6"/>
      <c r="NX204" s="6"/>
      <c r="NY204" s="6"/>
      <c r="NZ204" s="6"/>
      <c r="OA204" s="6"/>
      <c r="OB204" s="6"/>
      <c r="OC204" s="6"/>
      <c r="OD204" s="6"/>
      <c r="OE204" s="6"/>
      <c r="OF204" s="6"/>
      <c r="OG204" s="6"/>
      <c r="OH204" s="6"/>
      <c r="OI204" s="6"/>
      <c r="OJ204" s="6"/>
      <c r="OK204" s="6"/>
      <c r="OL204" s="6"/>
      <c r="OM204" s="6"/>
      <c r="ON204" s="6"/>
      <c r="OO204" s="6"/>
      <c r="OP204" s="6"/>
      <c r="OQ204" s="6"/>
      <c r="OR204" s="6"/>
      <c r="OS204" s="6"/>
      <c r="OT204" s="6"/>
      <c r="OU204" s="6"/>
      <c r="OV204" s="6"/>
      <c r="OW204" s="6"/>
      <c r="OX204" s="6"/>
      <c r="OY204" s="6"/>
      <c r="OZ204" s="6"/>
      <c r="PA204" s="6"/>
      <c r="PB204" s="6"/>
      <c r="PC204" s="6"/>
      <c r="PD204" s="6"/>
      <c r="PE204" s="6"/>
      <c r="PF204" s="6"/>
      <c r="PG204" s="6"/>
      <c r="PH204" s="6"/>
      <c r="PI204" s="6"/>
      <c r="PJ204" s="6"/>
      <c r="PK204" s="6"/>
      <c r="PL204" s="6"/>
      <c r="PM204" s="6"/>
      <c r="PN204" s="6"/>
      <c r="PO204" s="6"/>
      <c r="PP204" s="6"/>
      <c r="PQ204" s="6"/>
      <c r="PR204" s="6"/>
      <c r="PS204" s="6"/>
      <c r="PT204" s="6"/>
      <c r="PU204" s="6"/>
      <c r="PV204" s="6"/>
      <c r="PW204" s="6"/>
      <c r="PX204" s="6"/>
      <c r="PY204" s="6"/>
      <c r="PZ204" s="6"/>
      <c r="QA204" s="6"/>
      <c r="QB204" s="6"/>
      <c r="QC204" s="6"/>
      <c r="QD204" s="6"/>
      <c r="QE204" s="6"/>
      <c r="QF204" s="6"/>
      <c r="QG204" s="6"/>
      <c r="QH204" s="6"/>
      <c r="QI204" s="6"/>
      <c r="QJ204" s="6"/>
      <c r="QK204" s="6"/>
      <c r="QL204" s="6"/>
      <c r="QM204" s="6"/>
      <c r="QN204" s="6"/>
      <c r="QO204" s="6"/>
      <c r="QP204" s="6"/>
      <c r="QQ204" s="6"/>
      <c r="QR204" s="6"/>
      <c r="QS204" s="6"/>
      <c r="QT204" s="6"/>
      <c r="QU204" s="6"/>
      <c r="QV204" s="6"/>
      <c r="QW204" s="6"/>
      <c r="QX204" s="6"/>
      <c r="QY204" s="6"/>
      <c r="QZ204" s="6"/>
      <c r="RA204" s="6"/>
      <c r="RB204" s="6"/>
      <c r="RC204" s="6"/>
      <c r="RD204" s="6"/>
      <c r="RE204" s="6"/>
      <c r="RF204" s="6"/>
      <c r="RG204" s="6"/>
      <c r="RH204" s="6"/>
      <c r="RI204" s="6"/>
      <c r="RJ204" s="6"/>
      <c r="RK204" s="6"/>
      <c r="RL204" s="6"/>
      <c r="RM204" s="6"/>
      <c r="RN204" s="6"/>
      <c r="RO204" s="6"/>
      <c r="RP204" s="6"/>
      <c r="RQ204" s="6"/>
      <c r="RR204" s="6"/>
      <c r="RS204" s="6"/>
      <c r="RT204" s="6"/>
      <c r="RU204" s="6"/>
      <c r="RV204" s="6"/>
      <c r="RW204" s="6"/>
      <c r="RX204" s="6"/>
      <c r="RY204" s="6"/>
      <c r="RZ204" s="6"/>
      <c r="SA204" s="6"/>
      <c r="SB204" s="6"/>
      <c r="SC204" s="6"/>
      <c r="SD204" s="6"/>
      <c r="SE204" s="6"/>
      <c r="SF204" s="6"/>
      <c r="SG204" s="6"/>
      <c r="SH204" s="6"/>
      <c r="SI204" s="6"/>
      <c r="SJ204" s="6"/>
      <c r="SK204" s="6"/>
      <c r="SL204" s="6"/>
      <c r="SM204" s="6"/>
      <c r="SN204" s="6"/>
      <c r="SO204" s="6"/>
      <c r="SP204" s="6"/>
      <c r="SQ204" s="6"/>
      <c r="SR204" s="6"/>
      <c r="SS204" s="6"/>
      <c r="ST204" s="6"/>
      <c r="SU204" s="6"/>
      <c r="SV204" s="6"/>
      <c r="SW204" s="6"/>
      <c r="SX204" s="6"/>
      <c r="SY204" s="6"/>
      <c r="SZ204" s="6"/>
      <c r="TA204" s="6"/>
      <c r="TB204" s="6"/>
      <c r="TC204" s="6"/>
      <c r="TD204" s="6"/>
      <c r="TE204" s="6"/>
      <c r="TF204" s="6"/>
      <c r="TG204" s="6"/>
      <c r="TH204" s="6"/>
      <c r="TI204" s="6"/>
      <c r="TJ204" s="6"/>
      <c r="TK204" s="6"/>
      <c r="TL204" s="6"/>
      <c r="TM204" s="6"/>
      <c r="TN204" s="6"/>
      <c r="TO204" s="6"/>
      <c r="TP204" s="6"/>
      <c r="TQ204" s="6"/>
      <c r="TR204" s="6"/>
      <c r="TS204" s="6"/>
      <c r="TT204" s="6"/>
      <c r="TU204" s="6"/>
      <c r="TV204" s="6"/>
      <c r="TW204" s="6"/>
      <c r="TX204" s="6"/>
      <c r="TY204" s="6"/>
      <c r="TZ204" s="6"/>
      <c r="UA204" s="6"/>
      <c r="UB204" s="6"/>
      <c r="UC204" s="6"/>
      <c r="UD204" s="6"/>
      <c r="UE204" s="6"/>
      <c r="UF204" s="6"/>
      <c r="UG204" s="6"/>
      <c r="UH204" s="6"/>
      <c r="UI204" s="6"/>
      <c r="UJ204" s="6"/>
      <c r="UK204" s="6"/>
      <c r="UL204" s="6"/>
      <c r="UM204" s="6"/>
      <c r="UN204" s="6"/>
      <c r="UO204" s="6"/>
      <c r="UP204" s="6"/>
      <c r="UQ204" s="6"/>
      <c r="UR204" s="6"/>
      <c r="US204" s="6"/>
      <c r="UT204" s="6"/>
      <c r="UU204" s="6"/>
      <c r="UV204" s="6"/>
      <c r="UW204" s="6"/>
      <c r="UX204" s="6"/>
      <c r="UY204" s="6"/>
      <c r="UZ204" s="6"/>
      <c r="VA204" s="6"/>
      <c r="VB204" s="6"/>
      <c r="VC204" s="6"/>
      <c r="VD204" s="6"/>
      <c r="VE204" s="6"/>
      <c r="VF204" s="6"/>
      <c r="VG204" s="6"/>
      <c r="VH204" s="6"/>
      <c r="VI204" s="6"/>
      <c r="VJ204" s="6"/>
      <c r="VK204" s="6"/>
      <c r="VL204" s="6"/>
      <c r="VM204" s="6"/>
      <c r="VN204" s="6"/>
      <c r="VO204" s="6"/>
      <c r="VP204" s="6"/>
      <c r="VQ204" s="6"/>
      <c r="VR204" s="6"/>
      <c r="VS204" s="6"/>
      <c r="VT204" s="6"/>
      <c r="VU204" s="6"/>
      <c r="VV204" s="6"/>
      <c r="VW204" s="6"/>
      <c r="VX204" s="6"/>
      <c r="VY204" s="6"/>
      <c r="VZ204" s="6"/>
      <c r="WA204" s="6"/>
      <c r="WB204" s="6"/>
      <c r="WC204" s="6"/>
      <c r="WD204" s="6"/>
      <c r="WE204" s="6"/>
      <c r="WF204" s="6"/>
      <c r="WG204" s="6"/>
      <c r="WH204" s="6"/>
      <c r="WI204" s="6"/>
      <c r="WJ204" s="6"/>
      <c r="WK204" s="6"/>
      <c r="WL204" s="6"/>
      <c r="WM204" s="6"/>
      <c r="WN204" s="6"/>
      <c r="WO204" s="6"/>
      <c r="WP204" s="6"/>
      <c r="WQ204" s="6"/>
      <c r="WR204" s="6"/>
      <c r="WS204" s="6"/>
      <c r="WT204" s="6"/>
      <c r="WU204" s="6"/>
      <c r="WV204" s="6"/>
      <c r="WW204" s="6"/>
      <c r="WX204" s="6"/>
      <c r="WY204" s="6"/>
      <c r="WZ204" s="6"/>
      <c r="XA204" s="6"/>
      <c r="XB204" s="6"/>
      <c r="XC204" s="6"/>
      <c r="XD204" s="6"/>
      <c r="XE204" s="6"/>
      <c r="XF204" s="6"/>
      <c r="XG204" s="6"/>
      <c r="XH204" s="6"/>
      <c r="XI204" s="6"/>
      <c r="XJ204" s="6"/>
      <c r="XK204" s="6"/>
      <c r="XL204" s="6"/>
      <c r="XM204" s="6"/>
      <c r="XN204" s="6"/>
      <c r="XO204" s="6"/>
      <c r="XP204" s="6"/>
      <c r="XQ204" s="6"/>
      <c r="XR204" s="6"/>
      <c r="XS204" s="6"/>
      <c r="XT204" s="6"/>
      <c r="XU204" s="6"/>
      <c r="XV204" s="6"/>
      <c r="XW204" s="6"/>
      <c r="XX204" s="6"/>
      <c r="XY204" s="6"/>
      <c r="XZ204" s="6"/>
      <c r="YA204" s="6"/>
      <c r="YB204" s="6"/>
      <c r="YC204" s="6"/>
      <c r="YD204" s="6"/>
      <c r="YE204" s="6"/>
      <c r="YF204" s="6"/>
      <c r="YG204" s="6"/>
      <c r="YH204" s="6"/>
      <c r="YI204" s="6"/>
      <c r="YJ204" s="6"/>
      <c r="YK204" s="6"/>
      <c r="YL204" s="6"/>
      <c r="YM204" s="6"/>
      <c r="YN204" s="6"/>
      <c r="YO204" s="6"/>
      <c r="YP204" s="6"/>
      <c r="YQ204" s="6"/>
      <c r="YR204" s="6"/>
      <c r="YS204" s="6"/>
      <c r="YT204" s="6"/>
      <c r="YU204" s="6"/>
      <c r="YV204" s="6"/>
      <c r="YW204" s="6"/>
      <c r="YX204" s="6"/>
      <c r="YY204" s="6"/>
      <c r="YZ204" s="6"/>
      <c r="ZA204" s="6"/>
      <c r="ZB204" s="6"/>
      <c r="ZC204" s="6"/>
      <c r="ZD204" s="6"/>
      <c r="ZE204" s="6"/>
      <c r="ZF204" s="6"/>
      <c r="ZG204" s="6"/>
      <c r="ZH204" s="6"/>
      <c r="ZI204" s="6"/>
      <c r="ZJ204" s="6"/>
      <c r="ZK204" s="6"/>
      <c r="ZL204" s="6"/>
      <c r="ZM204" s="6"/>
      <c r="ZN204" s="6"/>
      <c r="ZO204" s="6"/>
      <c r="ZP204" s="6"/>
      <c r="ZQ204" s="6"/>
      <c r="ZR204" s="6"/>
      <c r="ZS204" s="6"/>
      <c r="ZT204" s="6"/>
      <c r="ZU204" s="6"/>
      <c r="ZV204" s="6"/>
      <c r="ZW204" s="6"/>
      <c r="ZX204" s="6"/>
      <c r="ZY204" s="6"/>
      <c r="ZZ204" s="6"/>
      <c r="AAA204" s="6"/>
      <c r="AAB204" s="6"/>
      <c r="AAC204" s="6"/>
      <c r="AAD204" s="6"/>
      <c r="AAE204" s="6"/>
      <c r="AAF204" s="6"/>
      <c r="AAG204" s="6"/>
      <c r="AAH204" s="6"/>
      <c r="AAI204" s="6"/>
      <c r="AAJ204" s="6"/>
      <c r="AAK204" s="6"/>
      <c r="AAL204" s="6"/>
      <c r="AAM204" s="6"/>
      <c r="AAN204" s="6"/>
      <c r="AAO204" s="6"/>
      <c r="AAP204" s="6"/>
      <c r="AAQ204" s="6"/>
      <c r="AAR204" s="6"/>
      <c r="AAS204" s="6"/>
      <c r="AAT204" s="6"/>
      <c r="AAU204" s="6"/>
      <c r="AAV204" s="6"/>
      <c r="AAW204" s="6"/>
      <c r="AAX204" s="6"/>
      <c r="AAY204" s="6"/>
      <c r="AAZ204" s="6"/>
      <c r="ABA204" s="6"/>
      <c r="ABB204" s="6"/>
      <c r="ABC204" s="6"/>
      <c r="ABD204" s="6"/>
      <c r="ABE204" s="6"/>
      <c r="ABF204" s="6"/>
      <c r="ABG204" s="6"/>
      <c r="ABH204" s="6"/>
      <c r="ABI204" s="6"/>
      <c r="ABJ204" s="6"/>
      <c r="ABK204" s="6"/>
      <c r="ABL204" s="6"/>
      <c r="ABM204" s="6"/>
      <c r="ABN204" s="6"/>
      <c r="ABO204" s="6"/>
      <c r="ABP204" s="6"/>
      <c r="ABQ204" s="6"/>
      <c r="ABR204" s="6"/>
      <c r="ABS204" s="6"/>
      <c r="ABT204" s="6"/>
      <c r="ABU204" s="6"/>
      <c r="ABV204" s="6"/>
      <c r="ABW204" s="6"/>
      <c r="ABX204" s="6"/>
      <c r="ABY204" s="6"/>
      <c r="ABZ204" s="6"/>
      <c r="ACA204" s="6"/>
      <c r="ACB204" s="6"/>
      <c r="ACC204" s="6"/>
      <c r="ACD204" s="6"/>
      <c r="ACE204" s="6"/>
      <c r="ACF204" s="6"/>
      <c r="ACG204" s="6"/>
      <c r="ACH204" s="6"/>
      <c r="ACI204" s="6"/>
      <c r="ACJ204" s="6"/>
      <c r="ACK204" s="6"/>
      <c r="ACL204" s="6"/>
      <c r="ACM204" s="6"/>
      <c r="ACN204" s="6"/>
      <c r="ACO204" s="6"/>
      <c r="ACP204" s="6"/>
      <c r="ACQ204" s="6"/>
      <c r="ACR204" s="6"/>
      <c r="ACS204" s="6"/>
      <c r="ACT204" s="6"/>
      <c r="ACU204" s="6"/>
      <c r="ACV204" s="6"/>
      <c r="ACW204" s="6"/>
      <c r="ACX204" s="6"/>
      <c r="ACY204" s="6"/>
      <c r="ACZ204" s="6"/>
      <c r="ADA204" s="6"/>
      <c r="ADB204" s="6"/>
      <c r="ADC204" s="6"/>
      <c r="ADD204" s="6"/>
      <c r="ADE204" s="6"/>
      <c r="ADF204" s="6"/>
      <c r="ADG204" s="6"/>
      <c r="ADH204" s="6"/>
      <c r="ADI204" s="6"/>
      <c r="ADJ204" s="6"/>
      <c r="ADK204" s="6"/>
      <c r="ADL204" s="6"/>
      <c r="ADM204" s="6"/>
      <c r="ADN204" s="6"/>
      <c r="ADO204" s="6"/>
      <c r="ADP204" s="6"/>
      <c r="ADQ204" s="6"/>
      <c r="ADR204" s="6"/>
      <c r="ADS204" s="6"/>
      <c r="ADT204" s="6"/>
      <c r="ADU204" s="6"/>
      <c r="ADV204" s="6"/>
      <c r="ADW204" s="6"/>
      <c r="ADX204" s="6"/>
      <c r="ADY204" s="6"/>
      <c r="ADZ204" s="6"/>
      <c r="AEA204" s="6"/>
      <c r="AEB204" s="6"/>
      <c r="AEC204" s="6"/>
      <c r="AED204" s="6"/>
      <c r="AEE204" s="6"/>
      <c r="AEF204" s="6"/>
      <c r="AEG204" s="6"/>
      <c r="AEH204" s="6"/>
      <c r="AEI204" s="6"/>
      <c r="AEJ204" s="6"/>
      <c r="AEK204" s="6"/>
      <c r="AEL204" s="6"/>
      <c r="AEM204" s="6"/>
      <c r="AEN204" s="6"/>
      <c r="AEO204" s="6"/>
      <c r="AEP204" s="6"/>
      <c r="AEQ204" s="6"/>
      <c r="AER204" s="6"/>
      <c r="AES204" s="6"/>
      <c r="AET204" s="6"/>
      <c r="AEU204" s="6"/>
      <c r="AEV204" s="6"/>
      <c r="AEW204" s="6"/>
      <c r="AEX204" s="6"/>
      <c r="AEY204" s="6"/>
      <c r="AEZ204" s="6"/>
      <c r="AFA204" s="6"/>
      <c r="AFB204" s="6"/>
      <c r="AFC204" s="6"/>
      <c r="AFD204" s="6"/>
      <c r="AFE204" s="6"/>
      <c r="AFF204" s="6"/>
      <c r="AFG204" s="6"/>
      <c r="AFH204" s="6"/>
      <c r="AFI204" s="6"/>
      <c r="AFJ204" s="6"/>
      <c r="AFK204" s="6"/>
      <c r="AFL204" s="6"/>
      <c r="AFM204" s="6"/>
      <c r="AFN204" s="6"/>
      <c r="AFO204" s="6"/>
      <c r="AFP204" s="6"/>
      <c r="AFQ204" s="6"/>
      <c r="AFR204" s="6"/>
      <c r="AFS204" s="6"/>
      <c r="AFT204" s="6"/>
      <c r="AFU204" s="6"/>
      <c r="AFV204" s="6"/>
      <c r="AFW204" s="6"/>
      <c r="AFX204" s="6"/>
      <c r="AFY204" s="6"/>
      <c r="AFZ204" s="6"/>
      <c r="AGA204" s="6"/>
      <c r="AGB204" s="6"/>
      <c r="AGC204" s="6"/>
      <c r="AGD204" s="6"/>
      <c r="AGE204" s="6"/>
      <c r="AGF204" s="6"/>
      <c r="AGG204" s="6"/>
      <c r="AGH204" s="6"/>
      <c r="AGI204" s="6"/>
      <c r="AGJ204" s="6"/>
      <c r="AGK204" s="6"/>
      <c r="AGL204" s="6"/>
      <c r="AGM204" s="6"/>
      <c r="AGN204" s="6"/>
      <c r="AGO204" s="6"/>
      <c r="AGP204" s="6"/>
      <c r="AGQ204" s="6"/>
      <c r="AGR204" s="6"/>
      <c r="AGS204" s="6"/>
      <c r="AGT204" s="6"/>
      <c r="AGU204" s="6"/>
      <c r="AGV204" s="6"/>
      <c r="AGW204" s="6"/>
      <c r="AGX204" s="6"/>
      <c r="AGY204" s="6"/>
      <c r="AGZ204" s="6"/>
      <c r="AHA204" s="6"/>
      <c r="AHB204" s="6"/>
      <c r="AHC204" s="6"/>
      <c r="AHD204" s="6"/>
      <c r="AHE204" s="6"/>
      <c r="AHF204" s="6"/>
      <c r="AHG204" s="6"/>
      <c r="AHH204" s="6"/>
      <c r="AHI204" s="6"/>
      <c r="AHJ204" s="6"/>
      <c r="AHK204" s="6"/>
      <c r="AHL204" s="6"/>
      <c r="AHM204" s="6"/>
      <c r="AHN204" s="6"/>
      <c r="AHO204" s="6"/>
      <c r="AHP204" s="6"/>
      <c r="AHQ204" s="6"/>
      <c r="AHR204" s="6"/>
      <c r="AHS204" s="6"/>
      <c r="AHT204" s="6"/>
      <c r="AHU204" s="6"/>
      <c r="AHV204" s="6"/>
      <c r="AHW204" s="6"/>
      <c r="AHX204" s="6"/>
      <c r="AHY204" s="6"/>
      <c r="AHZ204" s="6"/>
      <c r="AIA204" s="6"/>
      <c r="AIB204" s="6"/>
      <c r="AIC204" s="6"/>
      <c r="AID204" s="6"/>
      <c r="AIE204" s="6"/>
      <c r="AIF204" s="6"/>
      <c r="AIG204" s="6"/>
      <c r="AIH204" s="6"/>
      <c r="AII204" s="6"/>
      <c r="AIJ204" s="6"/>
      <c r="AIK204" s="6"/>
      <c r="AIL204" s="6"/>
      <c r="AIM204" s="6"/>
      <c r="AIN204" s="6"/>
      <c r="AIO204" s="6"/>
      <c r="AIP204" s="6"/>
      <c r="AIQ204" s="6"/>
      <c r="AIR204" s="6"/>
      <c r="AIS204" s="6"/>
      <c r="AIT204" s="6"/>
      <c r="AIU204" s="6"/>
      <c r="AIV204" s="6"/>
      <c r="AIW204" s="6"/>
      <c r="AIX204" s="6"/>
      <c r="AIY204" s="6"/>
      <c r="AIZ204" s="6"/>
      <c r="AJA204" s="6"/>
      <c r="AJB204" s="6"/>
      <c r="AJC204" s="6"/>
      <c r="AJD204" s="6"/>
      <c r="AJE204" s="6"/>
      <c r="AJF204" s="6"/>
      <c r="AJG204" s="6"/>
      <c r="AJH204" s="6"/>
      <c r="AJI204" s="6"/>
      <c r="AJJ204" s="6"/>
      <c r="AJK204" s="6"/>
      <c r="AJL204" s="6"/>
      <c r="AJM204" s="6"/>
      <c r="AJN204" s="6"/>
      <c r="AJO204" s="6"/>
      <c r="AJP204" s="6"/>
      <c r="AJQ204" s="6"/>
      <c r="AJR204" s="6"/>
      <c r="AJS204" s="6"/>
      <c r="AJT204" s="6"/>
      <c r="AJU204" s="6"/>
      <c r="AJV204" s="6"/>
      <c r="AJW204" s="6"/>
      <c r="AJX204" s="6"/>
      <c r="AJY204" s="6"/>
      <c r="AJZ204" s="6"/>
      <c r="AKA204" s="6"/>
      <c r="AKB204" s="6"/>
      <c r="AKC204" s="6"/>
      <c r="AKD204" s="6"/>
      <c r="AKE204" s="6"/>
      <c r="AKF204" s="6"/>
      <c r="AKG204" s="6"/>
      <c r="AKH204" s="6"/>
      <c r="AKI204" s="6"/>
      <c r="AKJ204" s="6"/>
      <c r="AKK204" s="6"/>
      <c r="AKL204" s="6"/>
      <c r="AKM204" s="6"/>
      <c r="AKN204" s="6"/>
      <c r="AKO204" s="6"/>
      <c r="AKP204" s="6"/>
      <c r="AKQ204" s="6"/>
      <c r="AKR204" s="6"/>
      <c r="AKS204" s="6"/>
      <c r="AKT204" s="6"/>
      <c r="AKU204" s="6"/>
      <c r="AKV204" s="6"/>
      <c r="AKW204" s="6"/>
      <c r="AKX204" s="6"/>
      <c r="AKY204" s="6"/>
      <c r="AKZ204" s="6"/>
      <c r="ALA204" s="6"/>
      <c r="ALB204" s="6"/>
      <c r="ALC204" s="6"/>
      <c r="ALD204" s="6"/>
      <c r="ALE204" s="6"/>
      <c r="ALF204" s="6"/>
      <c r="ALG204" s="6"/>
      <c r="ALH204" s="6"/>
      <c r="ALI204" s="6"/>
      <c r="ALJ204" s="6"/>
      <c r="ALK204" s="6"/>
      <c r="ALL204" s="6"/>
      <c r="ALM204" s="6"/>
      <c r="ALN204" s="6"/>
      <c r="ALO204" s="6"/>
      <c r="ALP204" s="6"/>
      <c r="ALQ204" s="6"/>
      <c r="ALR204" s="6"/>
      <c r="ALS204" s="6"/>
      <c r="ALT204" s="6"/>
      <c r="ALU204" s="6"/>
      <c r="ALV204" s="6"/>
      <c r="ALW204" s="6"/>
      <c r="ALX204" s="6"/>
      <c r="ALY204" s="6"/>
      <c r="ALZ204" s="6"/>
      <c r="AMA204" s="6"/>
      <c r="AMB204" s="6"/>
      <c r="AMC204" s="6"/>
      <c r="AMD204" s="6"/>
      <c r="AME204" s="6"/>
      <c r="AMF204" s="6"/>
      <c r="AMG204" s="6"/>
      <c r="AMH204" s="6"/>
      <c r="AMI204" s="6"/>
      <c r="AMJ204" s="6"/>
      <c r="AMK204" s="6"/>
      <c r="AML204" s="6"/>
      <c r="AMM204" s="6"/>
      <c r="AMN204" s="6"/>
      <c r="AMO204" s="6"/>
      <c r="AMP204" s="6"/>
      <c r="AMQ204" s="6"/>
      <c r="AMR204" s="6"/>
      <c r="AMS204" s="6"/>
      <c r="AMT204" s="6"/>
      <c r="AMU204" s="6"/>
      <c r="AMV204" s="6"/>
      <c r="AMW204" s="6"/>
      <c r="AMX204" s="6"/>
      <c r="AMY204" s="6"/>
      <c r="AMZ204" s="6"/>
      <c r="ANA204" s="6"/>
      <c r="ANB204" s="6"/>
      <c r="ANC204" s="6"/>
      <c r="AND204" s="6"/>
      <c r="ANE204" s="6"/>
      <c r="ANF204" s="6"/>
      <c r="ANG204" s="6"/>
      <c r="ANH204" s="6"/>
      <c r="ANI204" s="6"/>
      <c r="ANJ204" s="6"/>
      <c r="ANK204" s="6"/>
      <c r="ANL204" s="6"/>
      <c r="ANM204" s="6"/>
      <c r="ANN204" s="6"/>
      <c r="ANO204" s="6"/>
      <c r="ANP204" s="6"/>
      <c r="ANQ204" s="6"/>
      <c r="ANR204" s="6"/>
      <c r="ANS204" s="6"/>
      <c r="ANT204" s="6"/>
      <c r="ANU204" s="6"/>
      <c r="ANV204" s="6"/>
      <c r="ANW204" s="6"/>
      <c r="ANX204" s="6"/>
      <c r="ANY204" s="6"/>
      <c r="ANZ204" s="6"/>
      <c r="AOA204" s="6"/>
      <c r="AOB204" s="6"/>
      <c r="AOC204" s="6"/>
      <c r="AOD204" s="6"/>
      <c r="AOE204" s="6"/>
      <c r="AOF204" s="6"/>
      <c r="AOG204" s="6"/>
      <c r="AOH204" s="6"/>
      <c r="AOI204" s="6"/>
      <c r="AOJ204" s="6"/>
      <c r="AOK204" s="6"/>
      <c r="AOL204" s="6"/>
      <c r="AOM204" s="6"/>
      <c r="AON204" s="6"/>
      <c r="AOO204" s="6"/>
      <c r="AOP204" s="6"/>
      <c r="AOQ204" s="6"/>
      <c r="AOR204" s="6"/>
      <c r="AOS204" s="6"/>
      <c r="AOT204" s="6"/>
      <c r="AOU204" s="6"/>
      <c r="AOV204" s="6"/>
      <c r="AOW204" s="6"/>
      <c r="AOX204" s="6"/>
      <c r="AOY204" s="6"/>
      <c r="AOZ204" s="6"/>
      <c r="APA204" s="6"/>
      <c r="APB204" s="6"/>
      <c r="APC204" s="6"/>
      <c r="APD204" s="6"/>
      <c r="APE204" s="6"/>
      <c r="APF204" s="6"/>
      <c r="APG204" s="6"/>
      <c r="APH204" s="6"/>
      <c r="API204" s="6"/>
      <c r="APJ204" s="6"/>
      <c r="APK204" s="6"/>
      <c r="APL204" s="6"/>
      <c r="APM204" s="6"/>
      <c r="APN204" s="6"/>
      <c r="APO204" s="6"/>
      <c r="APP204" s="6"/>
      <c r="APQ204" s="6"/>
      <c r="APR204" s="6"/>
      <c r="APS204" s="6"/>
      <c r="APT204" s="6"/>
      <c r="APU204" s="6"/>
      <c r="APV204" s="6"/>
      <c r="APW204" s="6"/>
      <c r="APX204" s="6"/>
      <c r="APY204" s="6"/>
      <c r="APZ204" s="6"/>
      <c r="AQA204" s="6"/>
      <c r="AQB204" s="6"/>
      <c r="AQC204" s="6"/>
      <c r="AQD204" s="6"/>
      <c r="AQE204" s="6"/>
      <c r="AQF204" s="6"/>
      <c r="AQG204" s="6"/>
      <c r="AQH204" s="6"/>
      <c r="AQI204" s="6"/>
      <c r="AQJ204" s="6"/>
      <c r="AQK204" s="6"/>
      <c r="AQL204" s="6"/>
      <c r="AQM204" s="6"/>
      <c r="AQN204" s="6"/>
      <c r="AQO204" s="6"/>
      <c r="AQP204" s="6"/>
      <c r="AQQ204" s="6"/>
      <c r="AQR204" s="6"/>
      <c r="AQS204" s="6"/>
      <c r="AQT204" s="6"/>
      <c r="AQU204" s="6"/>
      <c r="AQV204" s="6"/>
      <c r="AQW204" s="6"/>
      <c r="AQX204" s="6"/>
      <c r="AQY204" s="6"/>
      <c r="AQZ204" s="6"/>
      <c r="ARA204" s="6"/>
      <c r="ARB204" s="6"/>
      <c r="ARC204" s="6"/>
      <c r="ARD204" s="6"/>
      <c r="ARE204" s="6"/>
      <c r="ARF204" s="6"/>
      <c r="ARG204" s="6"/>
      <c r="ARH204" s="6"/>
      <c r="ARI204" s="6"/>
      <c r="ARJ204" s="6"/>
      <c r="ARK204" s="6"/>
      <c r="ARL204" s="6"/>
      <c r="ARM204" s="6"/>
      <c r="ARN204" s="6"/>
      <c r="ARO204" s="6"/>
      <c r="ARP204" s="6"/>
      <c r="ARQ204" s="6"/>
      <c r="ARR204" s="6"/>
      <c r="ARS204" s="6"/>
      <c r="ART204" s="6"/>
      <c r="ARU204" s="6"/>
      <c r="ARV204" s="6"/>
      <c r="ARW204" s="6"/>
      <c r="ARX204" s="6"/>
      <c r="ARY204" s="6"/>
      <c r="ARZ204" s="6"/>
      <c r="ASA204" s="6"/>
      <c r="ASB204" s="6"/>
      <c r="ASC204" s="6"/>
      <c r="ASD204" s="6"/>
      <c r="ASE204" s="6"/>
      <c r="ASF204" s="6"/>
      <c r="ASG204" s="6"/>
      <c r="ASH204" s="6"/>
      <c r="ASI204" s="6"/>
      <c r="ASJ204" s="6"/>
      <c r="ASK204" s="6"/>
      <c r="ASL204" s="6"/>
      <c r="ASM204" s="6"/>
      <c r="ASN204" s="6"/>
      <c r="ASO204" s="6"/>
      <c r="ASP204" s="6"/>
      <c r="ASQ204" s="6"/>
      <c r="ASR204" s="6"/>
      <c r="ASS204" s="6"/>
      <c r="AST204" s="6"/>
      <c r="ASU204" s="6"/>
      <c r="ASV204" s="6"/>
      <c r="ASW204" s="6"/>
      <c r="ASX204" s="6"/>
      <c r="ASY204" s="6"/>
      <c r="ASZ204" s="6"/>
      <c r="ATA204" s="6"/>
      <c r="ATB204" s="6"/>
      <c r="ATC204" s="6"/>
      <c r="ATD204" s="6"/>
      <c r="ATE204" s="6"/>
      <c r="ATF204" s="6"/>
      <c r="ATG204" s="6"/>
      <c r="ATH204" s="6"/>
      <c r="ATI204" s="6"/>
      <c r="ATJ204" s="6"/>
      <c r="ATK204" s="6"/>
      <c r="ATL204" s="6"/>
      <c r="ATM204" s="6"/>
      <c r="ATN204" s="6"/>
      <c r="ATO204" s="6"/>
      <c r="ATP204" s="6"/>
      <c r="ATQ204" s="6"/>
      <c r="ATR204" s="6"/>
      <c r="ATS204" s="6"/>
      <c r="ATT204" s="6"/>
      <c r="ATU204" s="6"/>
      <c r="ATV204" s="6"/>
      <c r="ATW204" s="6"/>
      <c r="ATX204" s="6"/>
      <c r="ATY204" s="6"/>
      <c r="ATZ204" s="6"/>
      <c r="AUA204" s="6"/>
      <c r="AUB204" s="6"/>
      <c r="AUC204" s="6"/>
      <c r="AUD204" s="6"/>
      <c r="AUE204" s="6"/>
      <c r="AUF204" s="6"/>
      <c r="AUG204" s="6"/>
      <c r="AUH204" s="6"/>
      <c r="AUI204" s="6"/>
      <c r="AUJ204" s="6"/>
      <c r="AUK204" s="6"/>
      <c r="AUL204" s="6"/>
      <c r="AUM204" s="6"/>
      <c r="AUN204" s="6"/>
      <c r="AUO204" s="6"/>
      <c r="AUP204" s="6"/>
      <c r="AUQ204" s="6"/>
      <c r="AUR204" s="6"/>
      <c r="AUS204" s="6"/>
      <c r="AUT204" s="6"/>
      <c r="AUU204" s="6"/>
      <c r="AUV204" s="6"/>
      <c r="AUW204" s="6"/>
      <c r="AUX204" s="6"/>
      <c r="AUY204" s="6"/>
      <c r="AUZ204" s="6"/>
      <c r="AVA204" s="6"/>
      <c r="AVB204" s="6"/>
      <c r="AVC204" s="6"/>
      <c r="AVD204" s="6"/>
      <c r="AVE204" s="6"/>
      <c r="AVF204" s="6"/>
      <c r="AVG204" s="6"/>
      <c r="AVH204" s="6"/>
      <c r="AVI204" s="6"/>
      <c r="AVJ204" s="6"/>
      <c r="AVK204" s="6"/>
      <c r="AVL204" s="6"/>
      <c r="AVM204" s="6"/>
      <c r="AVN204" s="6"/>
      <c r="AVO204" s="6"/>
      <c r="AVP204" s="6"/>
      <c r="AVQ204" s="6"/>
      <c r="AVR204" s="6"/>
      <c r="AVS204" s="6"/>
      <c r="AVT204" s="6"/>
      <c r="AVU204" s="6"/>
      <c r="AVV204" s="6"/>
      <c r="AVW204" s="6"/>
      <c r="AVX204" s="6"/>
      <c r="AVY204" s="6"/>
      <c r="AVZ204" s="6"/>
      <c r="AWA204" s="6"/>
      <c r="AWB204" s="6"/>
      <c r="AWC204" s="6"/>
      <c r="AWD204" s="6"/>
      <c r="AWE204" s="6"/>
      <c r="AWF204" s="6"/>
      <c r="AWG204" s="6"/>
      <c r="AWH204" s="6"/>
      <c r="AWI204" s="6"/>
      <c r="AWJ204" s="6"/>
      <c r="AWK204" s="6"/>
      <c r="AWL204" s="6"/>
      <c r="AWM204" s="6"/>
      <c r="AWN204" s="6"/>
      <c r="AWO204" s="6"/>
      <c r="AWP204" s="6"/>
      <c r="AWQ204" s="6"/>
      <c r="AWR204" s="6"/>
      <c r="AWS204" s="6"/>
      <c r="AWT204" s="6"/>
      <c r="AWU204" s="6"/>
      <c r="AWV204" s="6"/>
      <c r="AWW204" s="6"/>
      <c r="AWX204" s="6"/>
      <c r="AWY204" s="6"/>
      <c r="AWZ204" s="6"/>
      <c r="AXA204" s="6"/>
      <c r="AXB204" s="6"/>
      <c r="AXC204" s="6"/>
      <c r="AXD204" s="6"/>
      <c r="AXE204" s="6"/>
      <c r="AXF204" s="6"/>
      <c r="AXG204" s="6"/>
      <c r="AXH204" s="6"/>
      <c r="AXI204" s="6"/>
      <c r="AXJ204" s="6"/>
      <c r="AXK204" s="6"/>
      <c r="AXL204" s="6"/>
      <c r="AXM204" s="6"/>
      <c r="AXN204" s="6"/>
      <c r="AXO204" s="6"/>
      <c r="AXP204" s="6"/>
      <c r="AXQ204" s="6"/>
      <c r="AXR204" s="6"/>
      <c r="AXS204" s="6"/>
      <c r="AXT204" s="6"/>
      <c r="AXU204" s="6"/>
      <c r="AXV204" s="6"/>
      <c r="AXW204" s="6"/>
      <c r="AXX204" s="6"/>
      <c r="AXY204" s="6"/>
      <c r="AXZ204" s="6"/>
      <c r="AYA204" s="6"/>
      <c r="AYB204" s="6"/>
      <c r="AYC204" s="6"/>
      <c r="AYD204" s="6"/>
      <c r="AYE204" s="6"/>
      <c r="AYF204" s="6"/>
      <c r="AYG204" s="6"/>
      <c r="AYH204" s="6"/>
      <c r="AYI204" s="6"/>
      <c r="AYJ204" s="6"/>
      <c r="AYK204" s="6"/>
      <c r="AYL204" s="6"/>
      <c r="AYM204" s="6"/>
      <c r="AYN204" s="6"/>
      <c r="AYO204" s="6"/>
      <c r="AYP204" s="6"/>
      <c r="AYQ204" s="6"/>
      <c r="AYR204" s="6"/>
      <c r="AYS204" s="6"/>
      <c r="AYT204" s="6"/>
      <c r="AYU204" s="6"/>
      <c r="AYV204" s="6"/>
      <c r="AYW204" s="6"/>
      <c r="AYX204" s="6"/>
      <c r="AYY204" s="6"/>
      <c r="AYZ204" s="6"/>
      <c r="AZA204" s="6"/>
      <c r="AZB204" s="6"/>
      <c r="AZC204" s="6"/>
      <c r="AZD204" s="6"/>
      <c r="AZE204" s="6"/>
      <c r="AZF204" s="6"/>
      <c r="AZG204" s="6"/>
      <c r="AZH204" s="6"/>
      <c r="AZI204" s="6"/>
      <c r="AZJ204" s="6"/>
      <c r="AZK204" s="6"/>
      <c r="AZL204" s="6"/>
      <c r="AZM204" s="6"/>
      <c r="AZN204" s="6"/>
      <c r="AZO204" s="6"/>
      <c r="AZP204" s="6"/>
      <c r="AZQ204" s="6"/>
      <c r="AZR204" s="6"/>
      <c r="AZS204" s="6"/>
      <c r="AZT204" s="6"/>
      <c r="AZU204" s="6"/>
      <c r="AZV204" s="6"/>
      <c r="AZW204" s="6"/>
      <c r="AZX204" s="6"/>
      <c r="AZY204" s="6"/>
      <c r="AZZ204" s="6"/>
      <c r="BAA204" s="6"/>
      <c r="BAB204" s="6"/>
      <c r="BAC204" s="6"/>
      <c r="BAD204" s="6"/>
      <c r="BAE204" s="6"/>
      <c r="BAF204" s="6"/>
      <c r="BAG204" s="6"/>
      <c r="BAH204" s="6"/>
      <c r="BAI204" s="6"/>
      <c r="BAJ204" s="6"/>
      <c r="BAK204" s="6"/>
      <c r="BAL204" s="6"/>
      <c r="BAM204" s="6"/>
      <c r="BAN204" s="6"/>
      <c r="BAO204" s="6"/>
      <c r="BAP204" s="6"/>
      <c r="BAQ204" s="6"/>
      <c r="BAR204" s="6"/>
      <c r="BAS204" s="6"/>
      <c r="BAT204" s="6"/>
      <c r="BAU204" s="6"/>
      <c r="BAV204" s="6"/>
      <c r="BAW204" s="6"/>
      <c r="BAX204" s="6"/>
      <c r="BAY204" s="6"/>
      <c r="BAZ204" s="6"/>
      <c r="BBA204" s="6"/>
      <c r="BBB204" s="6"/>
      <c r="BBC204" s="6"/>
      <c r="BBD204" s="6"/>
      <c r="BBE204" s="6"/>
      <c r="BBF204" s="6"/>
      <c r="BBG204" s="6"/>
      <c r="BBH204" s="6"/>
      <c r="BBI204" s="6"/>
      <c r="BBJ204" s="6"/>
      <c r="BBK204" s="6"/>
      <c r="BBL204" s="6"/>
    </row>
    <row r="205" spans="1:1416" ht="24.95" customHeight="1">
      <c r="A205" s="33"/>
      <c r="B205" s="41" t="s">
        <v>257</v>
      </c>
      <c r="C205" s="63" t="s">
        <v>16</v>
      </c>
      <c r="D205" s="42">
        <f t="shared" si="16"/>
        <v>72</v>
      </c>
      <c r="E205" s="42">
        <f t="shared" si="17"/>
        <v>2405.7593406000005</v>
      </c>
      <c r="F205" s="64">
        <v>6</v>
      </c>
      <c r="G205" s="64">
        <v>6</v>
      </c>
      <c r="H205" s="64">
        <v>6</v>
      </c>
      <c r="I205" s="64">
        <v>6</v>
      </c>
      <c r="J205" s="64">
        <v>6</v>
      </c>
      <c r="K205" s="64">
        <v>6</v>
      </c>
      <c r="L205" s="64">
        <v>6</v>
      </c>
      <c r="M205" s="64">
        <v>6</v>
      </c>
      <c r="N205" s="64">
        <v>6</v>
      </c>
      <c r="O205" s="64">
        <v>6</v>
      </c>
      <c r="P205" s="64">
        <v>6</v>
      </c>
      <c r="Q205" s="185">
        <v>6</v>
      </c>
      <c r="R205" s="145">
        <v>33.413324175000007</v>
      </c>
      <c r="S205" s="144" t="s">
        <v>98</v>
      </c>
    </row>
    <row r="206" spans="1:1416" ht="24.95" customHeight="1">
      <c r="A206" s="33"/>
      <c r="B206" s="41" t="s">
        <v>83</v>
      </c>
      <c r="C206" s="63" t="s">
        <v>73</v>
      </c>
      <c r="D206" s="42">
        <f t="shared" si="16"/>
        <v>4</v>
      </c>
      <c r="E206" s="42">
        <f t="shared" si="17"/>
        <v>178.20439560000005</v>
      </c>
      <c r="F206" s="64">
        <v>2</v>
      </c>
      <c r="G206" s="66">
        <v>0</v>
      </c>
      <c r="H206" s="66">
        <v>0</v>
      </c>
      <c r="I206" s="42">
        <v>0</v>
      </c>
      <c r="J206" s="66">
        <v>2</v>
      </c>
      <c r="K206" s="66">
        <v>0</v>
      </c>
      <c r="L206" s="66">
        <v>0</v>
      </c>
      <c r="M206" s="66">
        <v>0</v>
      </c>
      <c r="N206" s="66">
        <v>0</v>
      </c>
      <c r="O206" s="66">
        <v>0</v>
      </c>
      <c r="P206" s="66">
        <v>0</v>
      </c>
      <c r="Q206" s="186">
        <v>0</v>
      </c>
      <c r="R206" s="145">
        <v>44.551098900000014</v>
      </c>
      <c r="S206" s="144" t="s">
        <v>98</v>
      </c>
    </row>
    <row r="207" spans="1:1416" ht="24.95" customHeight="1">
      <c r="A207" s="33"/>
      <c r="B207" s="41" t="s">
        <v>258</v>
      </c>
      <c r="C207" s="63" t="s">
        <v>16</v>
      </c>
      <c r="D207" s="42">
        <f t="shared" si="16"/>
        <v>0</v>
      </c>
      <c r="E207" s="42">
        <f t="shared" si="17"/>
        <v>0</v>
      </c>
      <c r="F207" s="64">
        <v>0</v>
      </c>
      <c r="G207" s="64">
        <v>0</v>
      </c>
      <c r="H207" s="64">
        <v>0</v>
      </c>
      <c r="I207" s="42">
        <v>0</v>
      </c>
      <c r="J207" s="64">
        <v>0</v>
      </c>
      <c r="K207" s="64">
        <v>0</v>
      </c>
      <c r="L207" s="64">
        <v>0</v>
      </c>
      <c r="M207" s="64">
        <v>0</v>
      </c>
      <c r="N207" s="64">
        <v>0</v>
      </c>
      <c r="O207" s="64">
        <v>0</v>
      </c>
      <c r="P207" s="64">
        <v>0</v>
      </c>
      <c r="Q207" s="185">
        <v>0</v>
      </c>
      <c r="R207" s="145">
        <v>417.66655218750014</v>
      </c>
      <c r="S207" s="144" t="s">
        <v>98</v>
      </c>
    </row>
    <row r="208" spans="1:1416" s="65" customFormat="1" ht="24.95" customHeight="1">
      <c r="A208" s="33"/>
      <c r="B208" s="41" t="s">
        <v>84</v>
      </c>
      <c r="C208" s="63" t="s">
        <v>79</v>
      </c>
      <c r="D208" s="42">
        <f t="shared" si="16"/>
        <v>32</v>
      </c>
      <c r="E208" s="42">
        <f t="shared" si="17"/>
        <v>1960.2483516000009</v>
      </c>
      <c r="F208" s="64">
        <v>8</v>
      </c>
      <c r="G208" s="66">
        <v>0</v>
      </c>
      <c r="H208" s="66">
        <v>0</v>
      </c>
      <c r="I208" s="42">
        <v>8</v>
      </c>
      <c r="J208" s="66">
        <v>0</v>
      </c>
      <c r="K208" s="66">
        <v>0</v>
      </c>
      <c r="L208" s="66">
        <v>8</v>
      </c>
      <c r="M208" s="66">
        <v>0</v>
      </c>
      <c r="N208" s="66">
        <v>0</v>
      </c>
      <c r="O208" s="66">
        <v>8</v>
      </c>
      <c r="P208" s="66">
        <v>0</v>
      </c>
      <c r="Q208" s="186">
        <v>0</v>
      </c>
      <c r="R208" s="145">
        <v>61.257760987500028</v>
      </c>
      <c r="S208" s="144" t="s">
        <v>98</v>
      </c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  <c r="IO208" s="6"/>
      <c r="IP208" s="6"/>
      <c r="IQ208" s="6"/>
      <c r="IR208" s="6"/>
      <c r="IS208" s="6"/>
      <c r="IT208" s="6"/>
      <c r="IU208" s="6"/>
      <c r="IV208" s="6"/>
      <c r="IW208" s="6"/>
      <c r="IX208" s="6"/>
      <c r="IY208" s="6"/>
      <c r="IZ208" s="6"/>
      <c r="JA208" s="6"/>
      <c r="JB208" s="6"/>
      <c r="JC208" s="6"/>
      <c r="JD208" s="6"/>
      <c r="JE208" s="6"/>
      <c r="JF208" s="6"/>
      <c r="JG208" s="6"/>
      <c r="JH208" s="6"/>
      <c r="JI208" s="6"/>
      <c r="JJ208" s="6"/>
      <c r="JK208" s="6"/>
      <c r="JL208" s="6"/>
      <c r="JM208" s="6"/>
      <c r="JN208" s="6"/>
      <c r="JO208" s="6"/>
      <c r="JP208" s="6"/>
      <c r="JQ208" s="6"/>
      <c r="JR208" s="6"/>
      <c r="JS208" s="6"/>
      <c r="JT208" s="6"/>
      <c r="JU208" s="6"/>
      <c r="JV208" s="6"/>
      <c r="JW208" s="6"/>
      <c r="JX208" s="6"/>
      <c r="JY208" s="6"/>
      <c r="JZ208" s="6"/>
      <c r="KA208" s="6"/>
      <c r="KB208" s="6"/>
      <c r="KC208" s="6"/>
      <c r="KD208" s="6"/>
      <c r="KE208" s="6"/>
      <c r="KF208" s="6"/>
      <c r="KG208" s="6"/>
      <c r="KH208" s="6"/>
      <c r="KI208" s="6"/>
      <c r="KJ208" s="6"/>
      <c r="KK208" s="6"/>
      <c r="KL208" s="6"/>
      <c r="KM208" s="6"/>
      <c r="KN208" s="6"/>
      <c r="KO208" s="6"/>
      <c r="KP208" s="6"/>
      <c r="KQ208" s="6"/>
      <c r="KR208" s="6"/>
      <c r="KS208" s="6"/>
      <c r="KT208" s="6"/>
      <c r="KU208" s="6"/>
      <c r="KV208" s="6"/>
      <c r="KW208" s="6"/>
      <c r="KX208" s="6"/>
      <c r="KY208" s="6"/>
      <c r="KZ208" s="6"/>
      <c r="LA208" s="6"/>
      <c r="LB208" s="6"/>
      <c r="LC208" s="6"/>
      <c r="LD208" s="6"/>
      <c r="LE208" s="6"/>
      <c r="LF208" s="6"/>
      <c r="LG208" s="6"/>
      <c r="LH208" s="6"/>
      <c r="LI208" s="6"/>
      <c r="LJ208" s="6"/>
      <c r="LK208" s="6"/>
      <c r="LL208" s="6"/>
      <c r="LM208" s="6"/>
      <c r="LN208" s="6"/>
      <c r="LO208" s="6"/>
      <c r="LP208" s="6"/>
      <c r="LQ208" s="6"/>
      <c r="LR208" s="6"/>
      <c r="LS208" s="6"/>
      <c r="LT208" s="6"/>
      <c r="LU208" s="6"/>
      <c r="LV208" s="6"/>
      <c r="LW208" s="6"/>
      <c r="LX208" s="6"/>
      <c r="LY208" s="6"/>
      <c r="LZ208" s="6"/>
      <c r="MA208" s="6"/>
      <c r="MB208" s="6"/>
      <c r="MC208" s="6"/>
      <c r="MD208" s="6"/>
      <c r="ME208" s="6"/>
      <c r="MF208" s="6"/>
      <c r="MG208" s="6"/>
      <c r="MH208" s="6"/>
      <c r="MI208" s="6"/>
      <c r="MJ208" s="6"/>
      <c r="MK208" s="6"/>
      <c r="ML208" s="6"/>
      <c r="MM208" s="6"/>
      <c r="MN208" s="6"/>
      <c r="MO208" s="6"/>
      <c r="MP208" s="6"/>
      <c r="MQ208" s="6"/>
      <c r="MR208" s="6"/>
      <c r="MS208" s="6"/>
      <c r="MT208" s="6"/>
      <c r="MU208" s="6"/>
      <c r="MV208" s="6"/>
      <c r="MW208" s="6"/>
      <c r="MX208" s="6"/>
      <c r="MY208" s="6"/>
      <c r="MZ208" s="6"/>
      <c r="NA208" s="6"/>
      <c r="NB208" s="6"/>
      <c r="NC208" s="6"/>
      <c r="ND208" s="6"/>
      <c r="NE208" s="6"/>
      <c r="NF208" s="6"/>
      <c r="NG208" s="6"/>
      <c r="NH208" s="6"/>
      <c r="NI208" s="6"/>
      <c r="NJ208" s="6"/>
      <c r="NK208" s="6"/>
      <c r="NL208" s="6"/>
      <c r="NM208" s="6"/>
      <c r="NN208" s="6"/>
      <c r="NO208" s="6"/>
      <c r="NP208" s="6"/>
      <c r="NQ208" s="6"/>
      <c r="NR208" s="6"/>
      <c r="NS208" s="6"/>
      <c r="NT208" s="6"/>
      <c r="NU208" s="6"/>
      <c r="NV208" s="6"/>
      <c r="NW208" s="6"/>
      <c r="NX208" s="6"/>
      <c r="NY208" s="6"/>
      <c r="NZ208" s="6"/>
      <c r="OA208" s="6"/>
      <c r="OB208" s="6"/>
      <c r="OC208" s="6"/>
      <c r="OD208" s="6"/>
      <c r="OE208" s="6"/>
      <c r="OF208" s="6"/>
      <c r="OG208" s="6"/>
      <c r="OH208" s="6"/>
      <c r="OI208" s="6"/>
      <c r="OJ208" s="6"/>
      <c r="OK208" s="6"/>
      <c r="OL208" s="6"/>
      <c r="OM208" s="6"/>
      <c r="ON208" s="6"/>
      <c r="OO208" s="6"/>
      <c r="OP208" s="6"/>
      <c r="OQ208" s="6"/>
      <c r="OR208" s="6"/>
      <c r="OS208" s="6"/>
      <c r="OT208" s="6"/>
      <c r="OU208" s="6"/>
      <c r="OV208" s="6"/>
      <c r="OW208" s="6"/>
      <c r="OX208" s="6"/>
      <c r="OY208" s="6"/>
      <c r="OZ208" s="6"/>
      <c r="PA208" s="6"/>
      <c r="PB208" s="6"/>
      <c r="PC208" s="6"/>
      <c r="PD208" s="6"/>
      <c r="PE208" s="6"/>
      <c r="PF208" s="6"/>
      <c r="PG208" s="6"/>
      <c r="PH208" s="6"/>
      <c r="PI208" s="6"/>
      <c r="PJ208" s="6"/>
      <c r="PK208" s="6"/>
      <c r="PL208" s="6"/>
      <c r="PM208" s="6"/>
      <c r="PN208" s="6"/>
      <c r="PO208" s="6"/>
      <c r="PP208" s="6"/>
      <c r="PQ208" s="6"/>
      <c r="PR208" s="6"/>
      <c r="PS208" s="6"/>
      <c r="PT208" s="6"/>
      <c r="PU208" s="6"/>
      <c r="PV208" s="6"/>
      <c r="PW208" s="6"/>
      <c r="PX208" s="6"/>
      <c r="PY208" s="6"/>
      <c r="PZ208" s="6"/>
      <c r="QA208" s="6"/>
      <c r="QB208" s="6"/>
      <c r="QC208" s="6"/>
      <c r="QD208" s="6"/>
      <c r="QE208" s="6"/>
      <c r="QF208" s="6"/>
      <c r="QG208" s="6"/>
      <c r="QH208" s="6"/>
      <c r="QI208" s="6"/>
      <c r="QJ208" s="6"/>
      <c r="QK208" s="6"/>
      <c r="QL208" s="6"/>
      <c r="QM208" s="6"/>
      <c r="QN208" s="6"/>
      <c r="QO208" s="6"/>
      <c r="QP208" s="6"/>
      <c r="QQ208" s="6"/>
      <c r="QR208" s="6"/>
      <c r="QS208" s="6"/>
      <c r="QT208" s="6"/>
      <c r="QU208" s="6"/>
      <c r="QV208" s="6"/>
      <c r="QW208" s="6"/>
      <c r="QX208" s="6"/>
      <c r="QY208" s="6"/>
      <c r="QZ208" s="6"/>
      <c r="RA208" s="6"/>
      <c r="RB208" s="6"/>
      <c r="RC208" s="6"/>
      <c r="RD208" s="6"/>
      <c r="RE208" s="6"/>
      <c r="RF208" s="6"/>
      <c r="RG208" s="6"/>
      <c r="RH208" s="6"/>
      <c r="RI208" s="6"/>
      <c r="RJ208" s="6"/>
      <c r="RK208" s="6"/>
      <c r="RL208" s="6"/>
      <c r="RM208" s="6"/>
      <c r="RN208" s="6"/>
      <c r="RO208" s="6"/>
      <c r="RP208" s="6"/>
      <c r="RQ208" s="6"/>
      <c r="RR208" s="6"/>
      <c r="RS208" s="6"/>
      <c r="RT208" s="6"/>
      <c r="RU208" s="6"/>
      <c r="RV208" s="6"/>
      <c r="RW208" s="6"/>
      <c r="RX208" s="6"/>
      <c r="RY208" s="6"/>
      <c r="RZ208" s="6"/>
      <c r="SA208" s="6"/>
      <c r="SB208" s="6"/>
      <c r="SC208" s="6"/>
      <c r="SD208" s="6"/>
      <c r="SE208" s="6"/>
      <c r="SF208" s="6"/>
      <c r="SG208" s="6"/>
      <c r="SH208" s="6"/>
      <c r="SI208" s="6"/>
      <c r="SJ208" s="6"/>
      <c r="SK208" s="6"/>
      <c r="SL208" s="6"/>
      <c r="SM208" s="6"/>
      <c r="SN208" s="6"/>
      <c r="SO208" s="6"/>
      <c r="SP208" s="6"/>
      <c r="SQ208" s="6"/>
      <c r="SR208" s="6"/>
      <c r="SS208" s="6"/>
      <c r="ST208" s="6"/>
      <c r="SU208" s="6"/>
      <c r="SV208" s="6"/>
      <c r="SW208" s="6"/>
      <c r="SX208" s="6"/>
      <c r="SY208" s="6"/>
      <c r="SZ208" s="6"/>
      <c r="TA208" s="6"/>
      <c r="TB208" s="6"/>
      <c r="TC208" s="6"/>
      <c r="TD208" s="6"/>
      <c r="TE208" s="6"/>
      <c r="TF208" s="6"/>
      <c r="TG208" s="6"/>
      <c r="TH208" s="6"/>
      <c r="TI208" s="6"/>
      <c r="TJ208" s="6"/>
      <c r="TK208" s="6"/>
      <c r="TL208" s="6"/>
      <c r="TM208" s="6"/>
      <c r="TN208" s="6"/>
      <c r="TO208" s="6"/>
      <c r="TP208" s="6"/>
      <c r="TQ208" s="6"/>
      <c r="TR208" s="6"/>
      <c r="TS208" s="6"/>
      <c r="TT208" s="6"/>
      <c r="TU208" s="6"/>
      <c r="TV208" s="6"/>
      <c r="TW208" s="6"/>
      <c r="TX208" s="6"/>
      <c r="TY208" s="6"/>
      <c r="TZ208" s="6"/>
      <c r="UA208" s="6"/>
      <c r="UB208" s="6"/>
      <c r="UC208" s="6"/>
      <c r="UD208" s="6"/>
      <c r="UE208" s="6"/>
      <c r="UF208" s="6"/>
      <c r="UG208" s="6"/>
      <c r="UH208" s="6"/>
      <c r="UI208" s="6"/>
      <c r="UJ208" s="6"/>
      <c r="UK208" s="6"/>
      <c r="UL208" s="6"/>
      <c r="UM208" s="6"/>
      <c r="UN208" s="6"/>
      <c r="UO208" s="6"/>
      <c r="UP208" s="6"/>
      <c r="UQ208" s="6"/>
      <c r="UR208" s="6"/>
      <c r="US208" s="6"/>
      <c r="UT208" s="6"/>
      <c r="UU208" s="6"/>
      <c r="UV208" s="6"/>
      <c r="UW208" s="6"/>
      <c r="UX208" s="6"/>
      <c r="UY208" s="6"/>
      <c r="UZ208" s="6"/>
      <c r="VA208" s="6"/>
      <c r="VB208" s="6"/>
      <c r="VC208" s="6"/>
      <c r="VD208" s="6"/>
      <c r="VE208" s="6"/>
      <c r="VF208" s="6"/>
      <c r="VG208" s="6"/>
      <c r="VH208" s="6"/>
      <c r="VI208" s="6"/>
      <c r="VJ208" s="6"/>
      <c r="VK208" s="6"/>
      <c r="VL208" s="6"/>
      <c r="VM208" s="6"/>
      <c r="VN208" s="6"/>
      <c r="VO208" s="6"/>
      <c r="VP208" s="6"/>
      <c r="VQ208" s="6"/>
      <c r="VR208" s="6"/>
      <c r="VS208" s="6"/>
      <c r="VT208" s="6"/>
      <c r="VU208" s="6"/>
      <c r="VV208" s="6"/>
      <c r="VW208" s="6"/>
      <c r="VX208" s="6"/>
      <c r="VY208" s="6"/>
      <c r="VZ208" s="6"/>
      <c r="WA208" s="6"/>
      <c r="WB208" s="6"/>
      <c r="WC208" s="6"/>
      <c r="WD208" s="6"/>
      <c r="WE208" s="6"/>
      <c r="WF208" s="6"/>
      <c r="WG208" s="6"/>
      <c r="WH208" s="6"/>
      <c r="WI208" s="6"/>
      <c r="WJ208" s="6"/>
      <c r="WK208" s="6"/>
      <c r="WL208" s="6"/>
      <c r="WM208" s="6"/>
      <c r="WN208" s="6"/>
      <c r="WO208" s="6"/>
      <c r="WP208" s="6"/>
      <c r="WQ208" s="6"/>
      <c r="WR208" s="6"/>
      <c r="WS208" s="6"/>
      <c r="WT208" s="6"/>
      <c r="WU208" s="6"/>
      <c r="WV208" s="6"/>
      <c r="WW208" s="6"/>
      <c r="WX208" s="6"/>
      <c r="WY208" s="6"/>
      <c r="WZ208" s="6"/>
      <c r="XA208" s="6"/>
      <c r="XB208" s="6"/>
      <c r="XC208" s="6"/>
      <c r="XD208" s="6"/>
      <c r="XE208" s="6"/>
      <c r="XF208" s="6"/>
      <c r="XG208" s="6"/>
      <c r="XH208" s="6"/>
      <c r="XI208" s="6"/>
      <c r="XJ208" s="6"/>
      <c r="XK208" s="6"/>
      <c r="XL208" s="6"/>
      <c r="XM208" s="6"/>
      <c r="XN208" s="6"/>
      <c r="XO208" s="6"/>
      <c r="XP208" s="6"/>
      <c r="XQ208" s="6"/>
      <c r="XR208" s="6"/>
      <c r="XS208" s="6"/>
      <c r="XT208" s="6"/>
      <c r="XU208" s="6"/>
      <c r="XV208" s="6"/>
      <c r="XW208" s="6"/>
      <c r="XX208" s="6"/>
      <c r="XY208" s="6"/>
      <c r="XZ208" s="6"/>
      <c r="YA208" s="6"/>
      <c r="YB208" s="6"/>
      <c r="YC208" s="6"/>
      <c r="YD208" s="6"/>
      <c r="YE208" s="6"/>
      <c r="YF208" s="6"/>
      <c r="YG208" s="6"/>
      <c r="YH208" s="6"/>
      <c r="YI208" s="6"/>
      <c r="YJ208" s="6"/>
      <c r="YK208" s="6"/>
      <c r="YL208" s="6"/>
      <c r="YM208" s="6"/>
      <c r="YN208" s="6"/>
      <c r="YO208" s="6"/>
      <c r="YP208" s="6"/>
      <c r="YQ208" s="6"/>
      <c r="YR208" s="6"/>
      <c r="YS208" s="6"/>
      <c r="YT208" s="6"/>
      <c r="YU208" s="6"/>
      <c r="YV208" s="6"/>
      <c r="YW208" s="6"/>
      <c r="YX208" s="6"/>
      <c r="YY208" s="6"/>
      <c r="YZ208" s="6"/>
      <c r="ZA208" s="6"/>
      <c r="ZB208" s="6"/>
      <c r="ZC208" s="6"/>
      <c r="ZD208" s="6"/>
      <c r="ZE208" s="6"/>
      <c r="ZF208" s="6"/>
      <c r="ZG208" s="6"/>
      <c r="ZH208" s="6"/>
      <c r="ZI208" s="6"/>
      <c r="ZJ208" s="6"/>
      <c r="ZK208" s="6"/>
      <c r="ZL208" s="6"/>
      <c r="ZM208" s="6"/>
      <c r="ZN208" s="6"/>
      <c r="ZO208" s="6"/>
      <c r="ZP208" s="6"/>
      <c r="ZQ208" s="6"/>
      <c r="ZR208" s="6"/>
      <c r="ZS208" s="6"/>
      <c r="ZT208" s="6"/>
      <c r="ZU208" s="6"/>
      <c r="ZV208" s="6"/>
      <c r="ZW208" s="6"/>
      <c r="ZX208" s="6"/>
      <c r="ZY208" s="6"/>
      <c r="ZZ208" s="6"/>
      <c r="AAA208" s="6"/>
      <c r="AAB208" s="6"/>
      <c r="AAC208" s="6"/>
      <c r="AAD208" s="6"/>
      <c r="AAE208" s="6"/>
      <c r="AAF208" s="6"/>
      <c r="AAG208" s="6"/>
      <c r="AAH208" s="6"/>
      <c r="AAI208" s="6"/>
      <c r="AAJ208" s="6"/>
      <c r="AAK208" s="6"/>
      <c r="AAL208" s="6"/>
      <c r="AAM208" s="6"/>
      <c r="AAN208" s="6"/>
      <c r="AAO208" s="6"/>
      <c r="AAP208" s="6"/>
      <c r="AAQ208" s="6"/>
      <c r="AAR208" s="6"/>
      <c r="AAS208" s="6"/>
      <c r="AAT208" s="6"/>
      <c r="AAU208" s="6"/>
      <c r="AAV208" s="6"/>
      <c r="AAW208" s="6"/>
      <c r="AAX208" s="6"/>
      <c r="AAY208" s="6"/>
      <c r="AAZ208" s="6"/>
      <c r="ABA208" s="6"/>
      <c r="ABB208" s="6"/>
      <c r="ABC208" s="6"/>
      <c r="ABD208" s="6"/>
      <c r="ABE208" s="6"/>
      <c r="ABF208" s="6"/>
      <c r="ABG208" s="6"/>
      <c r="ABH208" s="6"/>
      <c r="ABI208" s="6"/>
      <c r="ABJ208" s="6"/>
      <c r="ABK208" s="6"/>
      <c r="ABL208" s="6"/>
      <c r="ABM208" s="6"/>
      <c r="ABN208" s="6"/>
      <c r="ABO208" s="6"/>
      <c r="ABP208" s="6"/>
      <c r="ABQ208" s="6"/>
      <c r="ABR208" s="6"/>
      <c r="ABS208" s="6"/>
      <c r="ABT208" s="6"/>
      <c r="ABU208" s="6"/>
      <c r="ABV208" s="6"/>
      <c r="ABW208" s="6"/>
      <c r="ABX208" s="6"/>
      <c r="ABY208" s="6"/>
      <c r="ABZ208" s="6"/>
      <c r="ACA208" s="6"/>
      <c r="ACB208" s="6"/>
      <c r="ACC208" s="6"/>
      <c r="ACD208" s="6"/>
      <c r="ACE208" s="6"/>
      <c r="ACF208" s="6"/>
      <c r="ACG208" s="6"/>
      <c r="ACH208" s="6"/>
      <c r="ACI208" s="6"/>
      <c r="ACJ208" s="6"/>
      <c r="ACK208" s="6"/>
      <c r="ACL208" s="6"/>
      <c r="ACM208" s="6"/>
      <c r="ACN208" s="6"/>
      <c r="ACO208" s="6"/>
      <c r="ACP208" s="6"/>
      <c r="ACQ208" s="6"/>
      <c r="ACR208" s="6"/>
      <c r="ACS208" s="6"/>
      <c r="ACT208" s="6"/>
      <c r="ACU208" s="6"/>
      <c r="ACV208" s="6"/>
      <c r="ACW208" s="6"/>
      <c r="ACX208" s="6"/>
      <c r="ACY208" s="6"/>
      <c r="ACZ208" s="6"/>
      <c r="ADA208" s="6"/>
      <c r="ADB208" s="6"/>
      <c r="ADC208" s="6"/>
      <c r="ADD208" s="6"/>
      <c r="ADE208" s="6"/>
      <c r="ADF208" s="6"/>
      <c r="ADG208" s="6"/>
      <c r="ADH208" s="6"/>
      <c r="ADI208" s="6"/>
      <c r="ADJ208" s="6"/>
      <c r="ADK208" s="6"/>
      <c r="ADL208" s="6"/>
      <c r="ADM208" s="6"/>
      <c r="ADN208" s="6"/>
      <c r="ADO208" s="6"/>
      <c r="ADP208" s="6"/>
      <c r="ADQ208" s="6"/>
      <c r="ADR208" s="6"/>
      <c r="ADS208" s="6"/>
      <c r="ADT208" s="6"/>
      <c r="ADU208" s="6"/>
      <c r="ADV208" s="6"/>
      <c r="ADW208" s="6"/>
      <c r="ADX208" s="6"/>
      <c r="ADY208" s="6"/>
      <c r="ADZ208" s="6"/>
      <c r="AEA208" s="6"/>
      <c r="AEB208" s="6"/>
      <c r="AEC208" s="6"/>
      <c r="AED208" s="6"/>
      <c r="AEE208" s="6"/>
      <c r="AEF208" s="6"/>
      <c r="AEG208" s="6"/>
      <c r="AEH208" s="6"/>
      <c r="AEI208" s="6"/>
      <c r="AEJ208" s="6"/>
      <c r="AEK208" s="6"/>
      <c r="AEL208" s="6"/>
      <c r="AEM208" s="6"/>
      <c r="AEN208" s="6"/>
      <c r="AEO208" s="6"/>
      <c r="AEP208" s="6"/>
      <c r="AEQ208" s="6"/>
      <c r="AER208" s="6"/>
      <c r="AES208" s="6"/>
      <c r="AET208" s="6"/>
      <c r="AEU208" s="6"/>
      <c r="AEV208" s="6"/>
      <c r="AEW208" s="6"/>
      <c r="AEX208" s="6"/>
      <c r="AEY208" s="6"/>
      <c r="AEZ208" s="6"/>
      <c r="AFA208" s="6"/>
      <c r="AFB208" s="6"/>
      <c r="AFC208" s="6"/>
      <c r="AFD208" s="6"/>
      <c r="AFE208" s="6"/>
      <c r="AFF208" s="6"/>
      <c r="AFG208" s="6"/>
      <c r="AFH208" s="6"/>
      <c r="AFI208" s="6"/>
      <c r="AFJ208" s="6"/>
      <c r="AFK208" s="6"/>
      <c r="AFL208" s="6"/>
      <c r="AFM208" s="6"/>
      <c r="AFN208" s="6"/>
      <c r="AFO208" s="6"/>
      <c r="AFP208" s="6"/>
      <c r="AFQ208" s="6"/>
      <c r="AFR208" s="6"/>
      <c r="AFS208" s="6"/>
      <c r="AFT208" s="6"/>
      <c r="AFU208" s="6"/>
      <c r="AFV208" s="6"/>
      <c r="AFW208" s="6"/>
      <c r="AFX208" s="6"/>
      <c r="AFY208" s="6"/>
      <c r="AFZ208" s="6"/>
      <c r="AGA208" s="6"/>
      <c r="AGB208" s="6"/>
      <c r="AGC208" s="6"/>
      <c r="AGD208" s="6"/>
      <c r="AGE208" s="6"/>
      <c r="AGF208" s="6"/>
      <c r="AGG208" s="6"/>
      <c r="AGH208" s="6"/>
      <c r="AGI208" s="6"/>
      <c r="AGJ208" s="6"/>
      <c r="AGK208" s="6"/>
      <c r="AGL208" s="6"/>
      <c r="AGM208" s="6"/>
      <c r="AGN208" s="6"/>
      <c r="AGO208" s="6"/>
      <c r="AGP208" s="6"/>
      <c r="AGQ208" s="6"/>
      <c r="AGR208" s="6"/>
      <c r="AGS208" s="6"/>
      <c r="AGT208" s="6"/>
      <c r="AGU208" s="6"/>
      <c r="AGV208" s="6"/>
      <c r="AGW208" s="6"/>
      <c r="AGX208" s="6"/>
      <c r="AGY208" s="6"/>
      <c r="AGZ208" s="6"/>
      <c r="AHA208" s="6"/>
      <c r="AHB208" s="6"/>
      <c r="AHC208" s="6"/>
      <c r="AHD208" s="6"/>
      <c r="AHE208" s="6"/>
      <c r="AHF208" s="6"/>
      <c r="AHG208" s="6"/>
      <c r="AHH208" s="6"/>
      <c r="AHI208" s="6"/>
      <c r="AHJ208" s="6"/>
      <c r="AHK208" s="6"/>
      <c r="AHL208" s="6"/>
      <c r="AHM208" s="6"/>
      <c r="AHN208" s="6"/>
      <c r="AHO208" s="6"/>
      <c r="AHP208" s="6"/>
      <c r="AHQ208" s="6"/>
      <c r="AHR208" s="6"/>
      <c r="AHS208" s="6"/>
      <c r="AHT208" s="6"/>
      <c r="AHU208" s="6"/>
      <c r="AHV208" s="6"/>
      <c r="AHW208" s="6"/>
      <c r="AHX208" s="6"/>
      <c r="AHY208" s="6"/>
      <c r="AHZ208" s="6"/>
      <c r="AIA208" s="6"/>
      <c r="AIB208" s="6"/>
      <c r="AIC208" s="6"/>
      <c r="AID208" s="6"/>
      <c r="AIE208" s="6"/>
      <c r="AIF208" s="6"/>
      <c r="AIG208" s="6"/>
      <c r="AIH208" s="6"/>
      <c r="AII208" s="6"/>
      <c r="AIJ208" s="6"/>
      <c r="AIK208" s="6"/>
      <c r="AIL208" s="6"/>
      <c r="AIM208" s="6"/>
      <c r="AIN208" s="6"/>
      <c r="AIO208" s="6"/>
      <c r="AIP208" s="6"/>
      <c r="AIQ208" s="6"/>
      <c r="AIR208" s="6"/>
      <c r="AIS208" s="6"/>
      <c r="AIT208" s="6"/>
      <c r="AIU208" s="6"/>
      <c r="AIV208" s="6"/>
      <c r="AIW208" s="6"/>
      <c r="AIX208" s="6"/>
      <c r="AIY208" s="6"/>
      <c r="AIZ208" s="6"/>
      <c r="AJA208" s="6"/>
      <c r="AJB208" s="6"/>
      <c r="AJC208" s="6"/>
      <c r="AJD208" s="6"/>
      <c r="AJE208" s="6"/>
      <c r="AJF208" s="6"/>
      <c r="AJG208" s="6"/>
      <c r="AJH208" s="6"/>
      <c r="AJI208" s="6"/>
      <c r="AJJ208" s="6"/>
      <c r="AJK208" s="6"/>
      <c r="AJL208" s="6"/>
      <c r="AJM208" s="6"/>
      <c r="AJN208" s="6"/>
      <c r="AJO208" s="6"/>
      <c r="AJP208" s="6"/>
      <c r="AJQ208" s="6"/>
      <c r="AJR208" s="6"/>
      <c r="AJS208" s="6"/>
      <c r="AJT208" s="6"/>
      <c r="AJU208" s="6"/>
      <c r="AJV208" s="6"/>
      <c r="AJW208" s="6"/>
      <c r="AJX208" s="6"/>
      <c r="AJY208" s="6"/>
      <c r="AJZ208" s="6"/>
      <c r="AKA208" s="6"/>
      <c r="AKB208" s="6"/>
      <c r="AKC208" s="6"/>
      <c r="AKD208" s="6"/>
      <c r="AKE208" s="6"/>
      <c r="AKF208" s="6"/>
      <c r="AKG208" s="6"/>
      <c r="AKH208" s="6"/>
      <c r="AKI208" s="6"/>
      <c r="AKJ208" s="6"/>
      <c r="AKK208" s="6"/>
      <c r="AKL208" s="6"/>
      <c r="AKM208" s="6"/>
      <c r="AKN208" s="6"/>
      <c r="AKO208" s="6"/>
      <c r="AKP208" s="6"/>
      <c r="AKQ208" s="6"/>
      <c r="AKR208" s="6"/>
      <c r="AKS208" s="6"/>
      <c r="AKT208" s="6"/>
      <c r="AKU208" s="6"/>
      <c r="AKV208" s="6"/>
      <c r="AKW208" s="6"/>
      <c r="AKX208" s="6"/>
      <c r="AKY208" s="6"/>
      <c r="AKZ208" s="6"/>
      <c r="ALA208" s="6"/>
      <c r="ALB208" s="6"/>
      <c r="ALC208" s="6"/>
      <c r="ALD208" s="6"/>
      <c r="ALE208" s="6"/>
      <c r="ALF208" s="6"/>
      <c r="ALG208" s="6"/>
      <c r="ALH208" s="6"/>
      <c r="ALI208" s="6"/>
      <c r="ALJ208" s="6"/>
      <c r="ALK208" s="6"/>
      <c r="ALL208" s="6"/>
      <c r="ALM208" s="6"/>
      <c r="ALN208" s="6"/>
      <c r="ALO208" s="6"/>
      <c r="ALP208" s="6"/>
      <c r="ALQ208" s="6"/>
      <c r="ALR208" s="6"/>
      <c r="ALS208" s="6"/>
      <c r="ALT208" s="6"/>
      <c r="ALU208" s="6"/>
      <c r="ALV208" s="6"/>
      <c r="ALW208" s="6"/>
      <c r="ALX208" s="6"/>
      <c r="ALY208" s="6"/>
      <c r="ALZ208" s="6"/>
      <c r="AMA208" s="6"/>
      <c r="AMB208" s="6"/>
      <c r="AMC208" s="6"/>
      <c r="AMD208" s="6"/>
      <c r="AME208" s="6"/>
      <c r="AMF208" s="6"/>
      <c r="AMG208" s="6"/>
      <c r="AMH208" s="6"/>
      <c r="AMI208" s="6"/>
      <c r="AMJ208" s="6"/>
      <c r="AMK208" s="6"/>
      <c r="AML208" s="6"/>
      <c r="AMM208" s="6"/>
      <c r="AMN208" s="6"/>
      <c r="AMO208" s="6"/>
      <c r="AMP208" s="6"/>
      <c r="AMQ208" s="6"/>
      <c r="AMR208" s="6"/>
      <c r="AMS208" s="6"/>
      <c r="AMT208" s="6"/>
      <c r="AMU208" s="6"/>
      <c r="AMV208" s="6"/>
      <c r="AMW208" s="6"/>
      <c r="AMX208" s="6"/>
      <c r="AMY208" s="6"/>
      <c r="AMZ208" s="6"/>
      <c r="ANA208" s="6"/>
      <c r="ANB208" s="6"/>
      <c r="ANC208" s="6"/>
      <c r="AND208" s="6"/>
      <c r="ANE208" s="6"/>
      <c r="ANF208" s="6"/>
      <c r="ANG208" s="6"/>
      <c r="ANH208" s="6"/>
      <c r="ANI208" s="6"/>
      <c r="ANJ208" s="6"/>
      <c r="ANK208" s="6"/>
      <c r="ANL208" s="6"/>
      <c r="ANM208" s="6"/>
      <c r="ANN208" s="6"/>
      <c r="ANO208" s="6"/>
      <c r="ANP208" s="6"/>
      <c r="ANQ208" s="6"/>
      <c r="ANR208" s="6"/>
      <c r="ANS208" s="6"/>
      <c r="ANT208" s="6"/>
      <c r="ANU208" s="6"/>
      <c r="ANV208" s="6"/>
      <c r="ANW208" s="6"/>
      <c r="ANX208" s="6"/>
      <c r="ANY208" s="6"/>
      <c r="ANZ208" s="6"/>
      <c r="AOA208" s="6"/>
      <c r="AOB208" s="6"/>
      <c r="AOC208" s="6"/>
      <c r="AOD208" s="6"/>
      <c r="AOE208" s="6"/>
      <c r="AOF208" s="6"/>
      <c r="AOG208" s="6"/>
      <c r="AOH208" s="6"/>
      <c r="AOI208" s="6"/>
      <c r="AOJ208" s="6"/>
      <c r="AOK208" s="6"/>
      <c r="AOL208" s="6"/>
      <c r="AOM208" s="6"/>
      <c r="AON208" s="6"/>
      <c r="AOO208" s="6"/>
      <c r="AOP208" s="6"/>
      <c r="AOQ208" s="6"/>
      <c r="AOR208" s="6"/>
      <c r="AOS208" s="6"/>
      <c r="AOT208" s="6"/>
      <c r="AOU208" s="6"/>
      <c r="AOV208" s="6"/>
      <c r="AOW208" s="6"/>
      <c r="AOX208" s="6"/>
      <c r="AOY208" s="6"/>
      <c r="AOZ208" s="6"/>
      <c r="APA208" s="6"/>
      <c r="APB208" s="6"/>
      <c r="APC208" s="6"/>
      <c r="APD208" s="6"/>
      <c r="APE208" s="6"/>
      <c r="APF208" s="6"/>
      <c r="APG208" s="6"/>
      <c r="APH208" s="6"/>
      <c r="API208" s="6"/>
      <c r="APJ208" s="6"/>
      <c r="APK208" s="6"/>
      <c r="APL208" s="6"/>
      <c r="APM208" s="6"/>
      <c r="APN208" s="6"/>
      <c r="APO208" s="6"/>
      <c r="APP208" s="6"/>
      <c r="APQ208" s="6"/>
      <c r="APR208" s="6"/>
      <c r="APS208" s="6"/>
      <c r="APT208" s="6"/>
      <c r="APU208" s="6"/>
      <c r="APV208" s="6"/>
      <c r="APW208" s="6"/>
      <c r="APX208" s="6"/>
      <c r="APY208" s="6"/>
      <c r="APZ208" s="6"/>
      <c r="AQA208" s="6"/>
      <c r="AQB208" s="6"/>
      <c r="AQC208" s="6"/>
      <c r="AQD208" s="6"/>
      <c r="AQE208" s="6"/>
      <c r="AQF208" s="6"/>
      <c r="AQG208" s="6"/>
      <c r="AQH208" s="6"/>
      <c r="AQI208" s="6"/>
      <c r="AQJ208" s="6"/>
      <c r="AQK208" s="6"/>
      <c r="AQL208" s="6"/>
      <c r="AQM208" s="6"/>
      <c r="AQN208" s="6"/>
      <c r="AQO208" s="6"/>
      <c r="AQP208" s="6"/>
      <c r="AQQ208" s="6"/>
      <c r="AQR208" s="6"/>
      <c r="AQS208" s="6"/>
      <c r="AQT208" s="6"/>
      <c r="AQU208" s="6"/>
      <c r="AQV208" s="6"/>
      <c r="AQW208" s="6"/>
      <c r="AQX208" s="6"/>
      <c r="AQY208" s="6"/>
      <c r="AQZ208" s="6"/>
      <c r="ARA208" s="6"/>
      <c r="ARB208" s="6"/>
      <c r="ARC208" s="6"/>
      <c r="ARD208" s="6"/>
      <c r="ARE208" s="6"/>
      <c r="ARF208" s="6"/>
      <c r="ARG208" s="6"/>
      <c r="ARH208" s="6"/>
      <c r="ARI208" s="6"/>
      <c r="ARJ208" s="6"/>
      <c r="ARK208" s="6"/>
      <c r="ARL208" s="6"/>
      <c r="ARM208" s="6"/>
      <c r="ARN208" s="6"/>
      <c r="ARO208" s="6"/>
      <c r="ARP208" s="6"/>
      <c r="ARQ208" s="6"/>
      <c r="ARR208" s="6"/>
      <c r="ARS208" s="6"/>
      <c r="ART208" s="6"/>
      <c r="ARU208" s="6"/>
      <c r="ARV208" s="6"/>
      <c r="ARW208" s="6"/>
      <c r="ARX208" s="6"/>
      <c r="ARY208" s="6"/>
      <c r="ARZ208" s="6"/>
      <c r="ASA208" s="6"/>
      <c r="ASB208" s="6"/>
      <c r="ASC208" s="6"/>
      <c r="ASD208" s="6"/>
      <c r="ASE208" s="6"/>
      <c r="ASF208" s="6"/>
      <c r="ASG208" s="6"/>
      <c r="ASH208" s="6"/>
      <c r="ASI208" s="6"/>
      <c r="ASJ208" s="6"/>
      <c r="ASK208" s="6"/>
      <c r="ASL208" s="6"/>
      <c r="ASM208" s="6"/>
      <c r="ASN208" s="6"/>
      <c r="ASO208" s="6"/>
      <c r="ASP208" s="6"/>
      <c r="ASQ208" s="6"/>
      <c r="ASR208" s="6"/>
      <c r="ASS208" s="6"/>
      <c r="AST208" s="6"/>
      <c r="ASU208" s="6"/>
      <c r="ASV208" s="6"/>
      <c r="ASW208" s="6"/>
      <c r="ASX208" s="6"/>
      <c r="ASY208" s="6"/>
      <c r="ASZ208" s="6"/>
      <c r="ATA208" s="6"/>
      <c r="ATB208" s="6"/>
      <c r="ATC208" s="6"/>
      <c r="ATD208" s="6"/>
      <c r="ATE208" s="6"/>
      <c r="ATF208" s="6"/>
      <c r="ATG208" s="6"/>
      <c r="ATH208" s="6"/>
      <c r="ATI208" s="6"/>
      <c r="ATJ208" s="6"/>
      <c r="ATK208" s="6"/>
      <c r="ATL208" s="6"/>
      <c r="ATM208" s="6"/>
      <c r="ATN208" s="6"/>
      <c r="ATO208" s="6"/>
      <c r="ATP208" s="6"/>
      <c r="ATQ208" s="6"/>
      <c r="ATR208" s="6"/>
      <c r="ATS208" s="6"/>
      <c r="ATT208" s="6"/>
      <c r="ATU208" s="6"/>
      <c r="ATV208" s="6"/>
      <c r="ATW208" s="6"/>
      <c r="ATX208" s="6"/>
      <c r="ATY208" s="6"/>
      <c r="ATZ208" s="6"/>
      <c r="AUA208" s="6"/>
      <c r="AUB208" s="6"/>
      <c r="AUC208" s="6"/>
      <c r="AUD208" s="6"/>
      <c r="AUE208" s="6"/>
      <c r="AUF208" s="6"/>
      <c r="AUG208" s="6"/>
      <c r="AUH208" s="6"/>
      <c r="AUI208" s="6"/>
      <c r="AUJ208" s="6"/>
      <c r="AUK208" s="6"/>
      <c r="AUL208" s="6"/>
      <c r="AUM208" s="6"/>
      <c r="AUN208" s="6"/>
      <c r="AUO208" s="6"/>
      <c r="AUP208" s="6"/>
      <c r="AUQ208" s="6"/>
      <c r="AUR208" s="6"/>
      <c r="AUS208" s="6"/>
      <c r="AUT208" s="6"/>
      <c r="AUU208" s="6"/>
      <c r="AUV208" s="6"/>
      <c r="AUW208" s="6"/>
      <c r="AUX208" s="6"/>
      <c r="AUY208" s="6"/>
      <c r="AUZ208" s="6"/>
      <c r="AVA208" s="6"/>
      <c r="AVB208" s="6"/>
      <c r="AVC208" s="6"/>
      <c r="AVD208" s="6"/>
      <c r="AVE208" s="6"/>
      <c r="AVF208" s="6"/>
      <c r="AVG208" s="6"/>
      <c r="AVH208" s="6"/>
      <c r="AVI208" s="6"/>
      <c r="AVJ208" s="6"/>
      <c r="AVK208" s="6"/>
      <c r="AVL208" s="6"/>
      <c r="AVM208" s="6"/>
      <c r="AVN208" s="6"/>
      <c r="AVO208" s="6"/>
      <c r="AVP208" s="6"/>
      <c r="AVQ208" s="6"/>
      <c r="AVR208" s="6"/>
      <c r="AVS208" s="6"/>
      <c r="AVT208" s="6"/>
      <c r="AVU208" s="6"/>
      <c r="AVV208" s="6"/>
      <c r="AVW208" s="6"/>
      <c r="AVX208" s="6"/>
      <c r="AVY208" s="6"/>
      <c r="AVZ208" s="6"/>
      <c r="AWA208" s="6"/>
      <c r="AWB208" s="6"/>
      <c r="AWC208" s="6"/>
      <c r="AWD208" s="6"/>
      <c r="AWE208" s="6"/>
      <c r="AWF208" s="6"/>
      <c r="AWG208" s="6"/>
      <c r="AWH208" s="6"/>
      <c r="AWI208" s="6"/>
      <c r="AWJ208" s="6"/>
      <c r="AWK208" s="6"/>
      <c r="AWL208" s="6"/>
      <c r="AWM208" s="6"/>
      <c r="AWN208" s="6"/>
      <c r="AWO208" s="6"/>
      <c r="AWP208" s="6"/>
      <c r="AWQ208" s="6"/>
      <c r="AWR208" s="6"/>
      <c r="AWS208" s="6"/>
      <c r="AWT208" s="6"/>
      <c r="AWU208" s="6"/>
      <c r="AWV208" s="6"/>
      <c r="AWW208" s="6"/>
      <c r="AWX208" s="6"/>
      <c r="AWY208" s="6"/>
      <c r="AWZ208" s="6"/>
      <c r="AXA208" s="6"/>
      <c r="AXB208" s="6"/>
      <c r="AXC208" s="6"/>
      <c r="AXD208" s="6"/>
      <c r="AXE208" s="6"/>
      <c r="AXF208" s="6"/>
      <c r="AXG208" s="6"/>
      <c r="AXH208" s="6"/>
      <c r="AXI208" s="6"/>
      <c r="AXJ208" s="6"/>
      <c r="AXK208" s="6"/>
      <c r="AXL208" s="6"/>
      <c r="AXM208" s="6"/>
      <c r="AXN208" s="6"/>
      <c r="AXO208" s="6"/>
      <c r="AXP208" s="6"/>
      <c r="AXQ208" s="6"/>
      <c r="AXR208" s="6"/>
      <c r="AXS208" s="6"/>
      <c r="AXT208" s="6"/>
      <c r="AXU208" s="6"/>
      <c r="AXV208" s="6"/>
      <c r="AXW208" s="6"/>
      <c r="AXX208" s="6"/>
      <c r="AXY208" s="6"/>
      <c r="AXZ208" s="6"/>
      <c r="AYA208" s="6"/>
      <c r="AYB208" s="6"/>
      <c r="AYC208" s="6"/>
      <c r="AYD208" s="6"/>
      <c r="AYE208" s="6"/>
      <c r="AYF208" s="6"/>
      <c r="AYG208" s="6"/>
      <c r="AYH208" s="6"/>
      <c r="AYI208" s="6"/>
      <c r="AYJ208" s="6"/>
      <c r="AYK208" s="6"/>
      <c r="AYL208" s="6"/>
      <c r="AYM208" s="6"/>
      <c r="AYN208" s="6"/>
      <c r="AYO208" s="6"/>
      <c r="AYP208" s="6"/>
      <c r="AYQ208" s="6"/>
      <c r="AYR208" s="6"/>
      <c r="AYS208" s="6"/>
      <c r="AYT208" s="6"/>
      <c r="AYU208" s="6"/>
      <c r="AYV208" s="6"/>
      <c r="AYW208" s="6"/>
      <c r="AYX208" s="6"/>
      <c r="AYY208" s="6"/>
      <c r="AYZ208" s="6"/>
      <c r="AZA208" s="6"/>
      <c r="AZB208" s="6"/>
      <c r="AZC208" s="6"/>
      <c r="AZD208" s="6"/>
      <c r="AZE208" s="6"/>
      <c r="AZF208" s="6"/>
      <c r="AZG208" s="6"/>
      <c r="AZH208" s="6"/>
      <c r="AZI208" s="6"/>
      <c r="AZJ208" s="6"/>
      <c r="AZK208" s="6"/>
      <c r="AZL208" s="6"/>
      <c r="AZM208" s="6"/>
      <c r="AZN208" s="6"/>
      <c r="AZO208" s="6"/>
      <c r="AZP208" s="6"/>
      <c r="AZQ208" s="6"/>
      <c r="AZR208" s="6"/>
      <c r="AZS208" s="6"/>
      <c r="AZT208" s="6"/>
      <c r="AZU208" s="6"/>
      <c r="AZV208" s="6"/>
      <c r="AZW208" s="6"/>
      <c r="AZX208" s="6"/>
      <c r="AZY208" s="6"/>
      <c r="AZZ208" s="6"/>
      <c r="BAA208" s="6"/>
      <c r="BAB208" s="6"/>
      <c r="BAC208" s="6"/>
      <c r="BAD208" s="6"/>
      <c r="BAE208" s="6"/>
      <c r="BAF208" s="6"/>
      <c r="BAG208" s="6"/>
      <c r="BAH208" s="6"/>
      <c r="BAI208" s="6"/>
      <c r="BAJ208" s="6"/>
      <c r="BAK208" s="6"/>
      <c r="BAL208" s="6"/>
      <c r="BAM208" s="6"/>
      <c r="BAN208" s="6"/>
      <c r="BAO208" s="6"/>
      <c r="BAP208" s="6"/>
      <c r="BAQ208" s="6"/>
      <c r="BAR208" s="6"/>
      <c r="BAS208" s="6"/>
      <c r="BAT208" s="6"/>
      <c r="BAU208" s="6"/>
      <c r="BAV208" s="6"/>
      <c r="BAW208" s="6"/>
      <c r="BAX208" s="6"/>
      <c r="BAY208" s="6"/>
      <c r="BAZ208" s="6"/>
      <c r="BBA208" s="6"/>
      <c r="BBB208" s="6"/>
      <c r="BBC208" s="6"/>
      <c r="BBD208" s="6"/>
      <c r="BBE208" s="6"/>
      <c r="BBF208" s="6"/>
      <c r="BBG208" s="6"/>
      <c r="BBH208" s="6"/>
      <c r="BBI208" s="6"/>
      <c r="BBJ208" s="6"/>
      <c r="BBK208" s="6"/>
      <c r="BBL208" s="6"/>
    </row>
    <row r="209" spans="1:1416" ht="24.95" customHeight="1">
      <c r="A209" s="33"/>
      <c r="B209" s="41" t="s">
        <v>259</v>
      </c>
      <c r="C209" s="63" t="s">
        <v>260</v>
      </c>
      <c r="D209" s="42">
        <f t="shared" si="16"/>
        <v>0</v>
      </c>
      <c r="E209" s="42">
        <f t="shared" si="17"/>
        <v>0</v>
      </c>
      <c r="F209" s="64">
        <v>0</v>
      </c>
      <c r="G209" s="66">
        <v>0</v>
      </c>
      <c r="H209" s="66">
        <v>0</v>
      </c>
      <c r="I209" s="42">
        <v>0</v>
      </c>
      <c r="J209" s="42">
        <v>0</v>
      </c>
      <c r="K209" s="42">
        <v>0</v>
      </c>
      <c r="L209" s="42">
        <v>0</v>
      </c>
      <c r="M209" s="42">
        <v>0</v>
      </c>
      <c r="N209" s="42">
        <v>0</v>
      </c>
      <c r="O209" s="66">
        <v>0</v>
      </c>
      <c r="P209" s="66">
        <v>0</v>
      </c>
      <c r="Q209" s="186">
        <v>0</v>
      </c>
      <c r="R209" s="145">
        <v>107.66515567500002</v>
      </c>
      <c r="S209" s="144" t="s">
        <v>98</v>
      </c>
    </row>
    <row r="210" spans="1:1416" s="65" customFormat="1" ht="24.95" customHeight="1">
      <c r="A210" s="33"/>
      <c r="B210" s="41" t="s">
        <v>261</v>
      </c>
      <c r="C210" s="63" t="s">
        <v>262</v>
      </c>
      <c r="D210" s="42">
        <f t="shared" si="16"/>
        <v>0</v>
      </c>
      <c r="E210" s="42">
        <f t="shared" si="17"/>
        <v>0</v>
      </c>
      <c r="F210" s="64">
        <v>0</v>
      </c>
      <c r="G210" s="66">
        <v>0</v>
      </c>
      <c r="H210" s="66">
        <v>0</v>
      </c>
      <c r="I210" s="66">
        <v>0</v>
      </c>
      <c r="J210" s="66">
        <v>0</v>
      </c>
      <c r="K210" s="66">
        <v>0</v>
      </c>
      <c r="L210" s="66">
        <v>0</v>
      </c>
      <c r="M210" s="66">
        <v>0</v>
      </c>
      <c r="N210" s="66">
        <v>0</v>
      </c>
      <c r="O210" s="66">
        <v>0</v>
      </c>
      <c r="P210" s="66">
        <v>0</v>
      </c>
      <c r="Q210" s="186">
        <v>0</v>
      </c>
      <c r="R210" s="145">
        <v>152.68233750000005</v>
      </c>
      <c r="S210" s="144" t="s">
        <v>98</v>
      </c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  <c r="IO210" s="6"/>
      <c r="IP210" s="6"/>
      <c r="IQ210" s="6"/>
      <c r="IR210" s="6"/>
      <c r="IS210" s="6"/>
      <c r="IT210" s="6"/>
      <c r="IU210" s="6"/>
      <c r="IV210" s="6"/>
      <c r="IW210" s="6"/>
      <c r="IX210" s="6"/>
      <c r="IY210" s="6"/>
      <c r="IZ210" s="6"/>
      <c r="JA210" s="6"/>
      <c r="JB210" s="6"/>
      <c r="JC210" s="6"/>
      <c r="JD210" s="6"/>
      <c r="JE210" s="6"/>
      <c r="JF210" s="6"/>
      <c r="JG210" s="6"/>
      <c r="JH210" s="6"/>
      <c r="JI210" s="6"/>
      <c r="JJ210" s="6"/>
      <c r="JK210" s="6"/>
      <c r="JL210" s="6"/>
      <c r="JM210" s="6"/>
      <c r="JN210" s="6"/>
      <c r="JO210" s="6"/>
      <c r="JP210" s="6"/>
      <c r="JQ210" s="6"/>
      <c r="JR210" s="6"/>
      <c r="JS210" s="6"/>
      <c r="JT210" s="6"/>
      <c r="JU210" s="6"/>
      <c r="JV210" s="6"/>
      <c r="JW210" s="6"/>
      <c r="JX210" s="6"/>
      <c r="JY210" s="6"/>
      <c r="JZ210" s="6"/>
      <c r="KA210" s="6"/>
      <c r="KB210" s="6"/>
      <c r="KC210" s="6"/>
      <c r="KD210" s="6"/>
      <c r="KE210" s="6"/>
      <c r="KF210" s="6"/>
      <c r="KG210" s="6"/>
      <c r="KH210" s="6"/>
      <c r="KI210" s="6"/>
      <c r="KJ210" s="6"/>
      <c r="KK210" s="6"/>
      <c r="KL210" s="6"/>
      <c r="KM210" s="6"/>
      <c r="KN210" s="6"/>
      <c r="KO210" s="6"/>
      <c r="KP210" s="6"/>
      <c r="KQ210" s="6"/>
      <c r="KR210" s="6"/>
      <c r="KS210" s="6"/>
      <c r="KT210" s="6"/>
      <c r="KU210" s="6"/>
      <c r="KV210" s="6"/>
      <c r="KW210" s="6"/>
      <c r="KX210" s="6"/>
      <c r="KY210" s="6"/>
      <c r="KZ210" s="6"/>
      <c r="LA210" s="6"/>
      <c r="LB210" s="6"/>
      <c r="LC210" s="6"/>
      <c r="LD210" s="6"/>
      <c r="LE210" s="6"/>
      <c r="LF210" s="6"/>
      <c r="LG210" s="6"/>
      <c r="LH210" s="6"/>
      <c r="LI210" s="6"/>
      <c r="LJ210" s="6"/>
      <c r="LK210" s="6"/>
      <c r="LL210" s="6"/>
      <c r="LM210" s="6"/>
      <c r="LN210" s="6"/>
      <c r="LO210" s="6"/>
      <c r="LP210" s="6"/>
      <c r="LQ210" s="6"/>
      <c r="LR210" s="6"/>
      <c r="LS210" s="6"/>
      <c r="LT210" s="6"/>
      <c r="LU210" s="6"/>
      <c r="LV210" s="6"/>
      <c r="LW210" s="6"/>
      <c r="LX210" s="6"/>
      <c r="LY210" s="6"/>
      <c r="LZ210" s="6"/>
      <c r="MA210" s="6"/>
      <c r="MB210" s="6"/>
      <c r="MC210" s="6"/>
      <c r="MD210" s="6"/>
      <c r="ME210" s="6"/>
      <c r="MF210" s="6"/>
      <c r="MG210" s="6"/>
      <c r="MH210" s="6"/>
      <c r="MI210" s="6"/>
      <c r="MJ210" s="6"/>
      <c r="MK210" s="6"/>
      <c r="ML210" s="6"/>
      <c r="MM210" s="6"/>
      <c r="MN210" s="6"/>
      <c r="MO210" s="6"/>
      <c r="MP210" s="6"/>
      <c r="MQ210" s="6"/>
      <c r="MR210" s="6"/>
      <c r="MS210" s="6"/>
      <c r="MT210" s="6"/>
      <c r="MU210" s="6"/>
      <c r="MV210" s="6"/>
      <c r="MW210" s="6"/>
      <c r="MX210" s="6"/>
      <c r="MY210" s="6"/>
      <c r="MZ210" s="6"/>
      <c r="NA210" s="6"/>
      <c r="NB210" s="6"/>
      <c r="NC210" s="6"/>
      <c r="ND210" s="6"/>
      <c r="NE210" s="6"/>
      <c r="NF210" s="6"/>
      <c r="NG210" s="6"/>
      <c r="NH210" s="6"/>
      <c r="NI210" s="6"/>
      <c r="NJ210" s="6"/>
      <c r="NK210" s="6"/>
      <c r="NL210" s="6"/>
      <c r="NM210" s="6"/>
      <c r="NN210" s="6"/>
      <c r="NO210" s="6"/>
      <c r="NP210" s="6"/>
      <c r="NQ210" s="6"/>
      <c r="NR210" s="6"/>
      <c r="NS210" s="6"/>
      <c r="NT210" s="6"/>
      <c r="NU210" s="6"/>
      <c r="NV210" s="6"/>
      <c r="NW210" s="6"/>
      <c r="NX210" s="6"/>
      <c r="NY210" s="6"/>
      <c r="NZ210" s="6"/>
      <c r="OA210" s="6"/>
      <c r="OB210" s="6"/>
      <c r="OC210" s="6"/>
      <c r="OD210" s="6"/>
      <c r="OE210" s="6"/>
      <c r="OF210" s="6"/>
      <c r="OG210" s="6"/>
      <c r="OH210" s="6"/>
      <c r="OI210" s="6"/>
      <c r="OJ210" s="6"/>
      <c r="OK210" s="6"/>
      <c r="OL210" s="6"/>
      <c r="OM210" s="6"/>
      <c r="ON210" s="6"/>
      <c r="OO210" s="6"/>
      <c r="OP210" s="6"/>
      <c r="OQ210" s="6"/>
      <c r="OR210" s="6"/>
      <c r="OS210" s="6"/>
      <c r="OT210" s="6"/>
      <c r="OU210" s="6"/>
      <c r="OV210" s="6"/>
      <c r="OW210" s="6"/>
      <c r="OX210" s="6"/>
      <c r="OY210" s="6"/>
      <c r="OZ210" s="6"/>
      <c r="PA210" s="6"/>
      <c r="PB210" s="6"/>
      <c r="PC210" s="6"/>
      <c r="PD210" s="6"/>
      <c r="PE210" s="6"/>
      <c r="PF210" s="6"/>
      <c r="PG210" s="6"/>
      <c r="PH210" s="6"/>
      <c r="PI210" s="6"/>
      <c r="PJ210" s="6"/>
      <c r="PK210" s="6"/>
      <c r="PL210" s="6"/>
      <c r="PM210" s="6"/>
      <c r="PN210" s="6"/>
      <c r="PO210" s="6"/>
      <c r="PP210" s="6"/>
      <c r="PQ210" s="6"/>
      <c r="PR210" s="6"/>
      <c r="PS210" s="6"/>
      <c r="PT210" s="6"/>
      <c r="PU210" s="6"/>
      <c r="PV210" s="6"/>
      <c r="PW210" s="6"/>
      <c r="PX210" s="6"/>
      <c r="PY210" s="6"/>
      <c r="PZ210" s="6"/>
      <c r="QA210" s="6"/>
      <c r="QB210" s="6"/>
      <c r="QC210" s="6"/>
      <c r="QD210" s="6"/>
      <c r="QE210" s="6"/>
      <c r="QF210" s="6"/>
      <c r="QG210" s="6"/>
      <c r="QH210" s="6"/>
      <c r="QI210" s="6"/>
      <c r="QJ210" s="6"/>
      <c r="QK210" s="6"/>
      <c r="QL210" s="6"/>
      <c r="QM210" s="6"/>
      <c r="QN210" s="6"/>
      <c r="QO210" s="6"/>
      <c r="QP210" s="6"/>
      <c r="QQ210" s="6"/>
      <c r="QR210" s="6"/>
      <c r="QS210" s="6"/>
      <c r="QT210" s="6"/>
      <c r="QU210" s="6"/>
      <c r="QV210" s="6"/>
      <c r="QW210" s="6"/>
      <c r="QX210" s="6"/>
      <c r="QY210" s="6"/>
      <c r="QZ210" s="6"/>
      <c r="RA210" s="6"/>
      <c r="RB210" s="6"/>
      <c r="RC210" s="6"/>
      <c r="RD210" s="6"/>
      <c r="RE210" s="6"/>
      <c r="RF210" s="6"/>
      <c r="RG210" s="6"/>
      <c r="RH210" s="6"/>
      <c r="RI210" s="6"/>
      <c r="RJ210" s="6"/>
      <c r="RK210" s="6"/>
      <c r="RL210" s="6"/>
      <c r="RM210" s="6"/>
      <c r="RN210" s="6"/>
      <c r="RO210" s="6"/>
      <c r="RP210" s="6"/>
      <c r="RQ210" s="6"/>
      <c r="RR210" s="6"/>
      <c r="RS210" s="6"/>
      <c r="RT210" s="6"/>
      <c r="RU210" s="6"/>
      <c r="RV210" s="6"/>
      <c r="RW210" s="6"/>
      <c r="RX210" s="6"/>
      <c r="RY210" s="6"/>
      <c r="RZ210" s="6"/>
      <c r="SA210" s="6"/>
      <c r="SB210" s="6"/>
      <c r="SC210" s="6"/>
      <c r="SD210" s="6"/>
      <c r="SE210" s="6"/>
      <c r="SF210" s="6"/>
      <c r="SG210" s="6"/>
      <c r="SH210" s="6"/>
      <c r="SI210" s="6"/>
      <c r="SJ210" s="6"/>
      <c r="SK210" s="6"/>
      <c r="SL210" s="6"/>
      <c r="SM210" s="6"/>
      <c r="SN210" s="6"/>
      <c r="SO210" s="6"/>
      <c r="SP210" s="6"/>
      <c r="SQ210" s="6"/>
      <c r="SR210" s="6"/>
      <c r="SS210" s="6"/>
      <c r="ST210" s="6"/>
      <c r="SU210" s="6"/>
      <c r="SV210" s="6"/>
      <c r="SW210" s="6"/>
      <c r="SX210" s="6"/>
      <c r="SY210" s="6"/>
      <c r="SZ210" s="6"/>
      <c r="TA210" s="6"/>
      <c r="TB210" s="6"/>
      <c r="TC210" s="6"/>
      <c r="TD210" s="6"/>
      <c r="TE210" s="6"/>
      <c r="TF210" s="6"/>
      <c r="TG210" s="6"/>
      <c r="TH210" s="6"/>
      <c r="TI210" s="6"/>
      <c r="TJ210" s="6"/>
      <c r="TK210" s="6"/>
      <c r="TL210" s="6"/>
      <c r="TM210" s="6"/>
      <c r="TN210" s="6"/>
      <c r="TO210" s="6"/>
      <c r="TP210" s="6"/>
      <c r="TQ210" s="6"/>
      <c r="TR210" s="6"/>
      <c r="TS210" s="6"/>
      <c r="TT210" s="6"/>
      <c r="TU210" s="6"/>
      <c r="TV210" s="6"/>
      <c r="TW210" s="6"/>
      <c r="TX210" s="6"/>
      <c r="TY210" s="6"/>
      <c r="TZ210" s="6"/>
      <c r="UA210" s="6"/>
      <c r="UB210" s="6"/>
      <c r="UC210" s="6"/>
      <c r="UD210" s="6"/>
      <c r="UE210" s="6"/>
      <c r="UF210" s="6"/>
      <c r="UG210" s="6"/>
      <c r="UH210" s="6"/>
      <c r="UI210" s="6"/>
      <c r="UJ210" s="6"/>
      <c r="UK210" s="6"/>
      <c r="UL210" s="6"/>
      <c r="UM210" s="6"/>
      <c r="UN210" s="6"/>
      <c r="UO210" s="6"/>
      <c r="UP210" s="6"/>
      <c r="UQ210" s="6"/>
      <c r="UR210" s="6"/>
      <c r="US210" s="6"/>
      <c r="UT210" s="6"/>
      <c r="UU210" s="6"/>
      <c r="UV210" s="6"/>
      <c r="UW210" s="6"/>
      <c r="UX210" s="6"/>
      <c r="UY210" s="6"/>
      <c r="UZ210" s="6"/>
      <c r="VA210" s="6"/>
      <c r="VB210" s="6"/>
      <c r="VC210" s="6"/>
      <c r="VD210" s="6"/>
      <c r="VE210" s="6"/>
      <c r="VF210" s="6"/>
      <c r="VG210" s="6"/>
      <c r="VH210" s="6"/>
      <c r="VI210" s="6"/>
      <c r="VJ210" s="6"/>
      <c r="VK210" s="6"/>
      <c r="VL210" s="6"/>
      <c r="VM210" s="6"/>
      <c r="VN210" s="6"/>
      <c r="VO210" s="6"/>
      <c r="VP210" s="6"/>
      <c r="VQ210" s="6"/>
      <c r="VR210" s="6"/>
      <c r="VS210" s="6"/>
      <c r="VT210" s="6"/>
      <c r="VU210" s="6"/>
      <c r="VV210" s="6"/>
      <c r="VW210" s="6"/>
      <c r="VX210" s="6"/>
      <c r="VY210" s="6"/>
      <c r="VZ210" s="6"/>
      <c r="WA210" s="6"/>
      <c r="WB210" s="6"/>
      <c r="WC210" s="6"/>
      <c r="WD210" s="6"/>
      <c r="WE210" s="6"/>
      <c r="WF210" s="6"/>
      <c r="WG210" s="6"/>
      <c r="WH210" s="6"/>
      <c r="WI210" s="6"/>
      <c r="WJ210" s="6"/>
      <c r="WK210" s="6"/>
      <c r="WL210" s="6"/>
      <c r="WM210" s="6"/>
      <c r="WN210" s="6"/>
      <c r="WO210" s="6"/>
      <c r="WP210" s="6"/>
      <c r="WQ210" s="6"/>
      <c r="WR210" s="6"/>
      <c r="WS210" s="6"/>
      <c r="WT210" s="6"/>
      <c r="WU210" s="6"/>
      <c r="WV210" s="6"/>
      <c r="WW210" s="6"/>
      <c r="WX210" s="6"/>
      <c r="WY210" s="6"/>
      <c r="WZ210" s="6"/>
      <c r="XA210" s="6"/>
      <c r="XB210" s="6"/>
      <c r="XC210" s="6"/>
      <c r="XD210" s="6"/>
      <c r="XE210" s="6"/>
      <c r="XF210" s="6"/>
      <c r="XG210" s="6"/>
      <c r="XH210" s="6"/>
      <c r="XI210" s="6"/>
      <c r="XJ210" s="6"/>
      <c r="XK210" s="6"/>
      <c r="XL210" s="6"/>
      <c r="XM210" s="6"/>
      <c r="XN210" s="6"/>
      <c r="XO210" s="6"/>
      <c r="XP210" s="6"/>
      <c r="XQ210" s="6"/>
      <c r="XR210" s="6"/>
      <c r="XS210" s="6"/>
      <c r="XT210" s="6"/>
      <c r="XU210" s="6"/>
      <c r="XV210" s="6"/>
      <c r="XW210" s="6"/>
      <c r="XX210" s="6"/>
      <c r="XY210" s="6"/>
      <c r="XZ210" s="6"/>
      <c r="YA210" s="6"/>
      <c r="YB210" s="6"/>
      <c r="YC210" s="6"/>
      <c r="YD210" s="6"/>
      <c r="YE210" s="6"/>
      <c r="YF210" s="6"/>
      <c r="YG210" s="6"/>
      <c r="YH210" s="6"/>
      <c r="YI210" s="6"/>
      <c r="YJ210" s="6"/>
      <c r="YK210" s="6"/>
      <c r="YL210" s="6"/>
      <c r="YM210" s="6"/>
      <c r="YN210" s="6"/>
      <c r="YO210" s="6"/>
      <c r="YP210" s="6"/>
      <c r="YQ210" s="6"/>
      <c r="YR210" s="6"/>
      <c r="YS210" s="6"/>
      <c r="YT210" s="6"/>
      <c r="YU210" s="6"/>
      <c r="YV210" s="6"/>
      <c r="YW210" s="6"/>
      <c r="YX210" s="6"/>
      <c r="YY210" s="6"/>
      <c r="YZ210" s="6"/>
      <c r="ZA210" s="6"/>
      <c r="ZB210" s="6"/>
      <c r="ZC210" s="6"/>
      <c r="ZD210" s="6"/>
      <c r="ZE210" s="6"/>
      <c r="ZF210" s="6"/>
      <c r="ZG210" s="6"/>
      <c r="ZH210" s="6"/>
      <c r="ZI210" s="6"/>
      <c r="ZJ210" s="6"/>
      <c r="ZK210" s="6"/>
      <c r="ZL210" s="6"/>
      <c r="ZM210" s="6"/>
      <c r="ZN210" s="6"/>
      <c r="ZO210" s="6"/>
      <c r="ZP210" s="6"/>
      <c r="ZQ210" s="6"/>
      <c r="ZR210" s="6"/>
      <c r="ZS210" s="6"/>
      <c r="ZT210" s="6"/>
      <c r="ZU210" s="6"/>
      <c r="ZV210" s="6"/>
      <c r="ZW210" s="6"/>
      <c r="ZX210" s="6"/>
      <c r="ZY210" s="6"/>
      <c r="ZZ210" s="6"/>
      <c r="AAA210" s="6"/>
      <c r="AAB210" s="6"/>
      <c r="AAC210" s="6"/>
      <c r="AAD210" s="6"/>
      <c r="AAE210" s="6"/>
      <c r="AAF210" s="6"/>
      <c r="AAG210" s="6"/>
      <c r="AAH210" s="6"/>
      <c r="AAI210" s="6"/>
      <c r="AAJ210" s="6"/>
      <c r="AAK210" s="6"/>
      <c r="AAL210" s="6"/>
      <c r="AAM210" s="6"/>
      <c r="AAN210" s="6"/>
      <c r="AAO210" s="6"/>
      <c r="AAP210" s="6"/>
      <c r="AAQ210" s="6"/>
      <c r="AAR210" s="6"/>
      <c r="AAS210" s="6"/>
      <c r="AAT210" s="6"/>
      <c r="AAU210" s="6"/>
      <c r="AAV210" s="6"/>
      <c r="AAW210" s="6"/>
      <c r="AAX210" s="6"/>
      <c r="AAY210" s="6"/>
      <c r="AAZ210" s="6"/>
      <c r="ABA210" s="6"/>
      <c r="ABB210" s="6"/>
      <c r="ABC210" s="6"/>
      <c r="ABD210" s="6"/>
      <c r="ABE210" s="6"/>
      <c r="ABF210" s="6"/>
      <c r="ABG210" s="6"/>
      <c r="ABH210" s="6"/>
      <c r="ABI210" s="6"/>
      <c r="ABJ210" s="6"/>
      <c r="ABK210" s="6"/>
      <c r="ABL210" s="6"/>
      <c r="ABM210" s="6"/>
      <c r="ABN210" s="6"/>
      <c r="ABO210" s="6"/>
      <c r="ABP210" s="6"/>
      <c r="ABQ210" s="6"/>
      <c r="ABR210" s="6"/>
      <c r="ABS210" s="6"/>
      <c r="ABT210" s="6"/>
      <c r="ABU210" s="6"/>
      <c r="ABV210" s="6"/>
      <c r="ABW210" s="6"/>
      <c r="ABX210" s="6"/>
      <c r="ABY210" s="6"/>
      <c r="ABZ210" s="6"/>
      <c r="ACA210" s="6"/>
      <c r="ACB210" s="6"/>
      <c r="ACC210" s="6"/>
      <c r="ACD210" s="6"/>
      <c r="ACE210" s="6"/>
      <c r="ACF210" s="6"/>
      <c r="ACG210" s="6"/>
      <c r="ACH210" s="6"/>
      <c r="ACI210" s="6"/>
      <c r="ACJ210" s="6"/>
      <c r="ACK210" s="6"/>
      <c r="ACL210" s="6"/>
      <c r="ACM210" s="6"/>
      <c r="ACN210" s="6"/>
      <c r="ACO210" s="6"/>
      <c r="ACP210" s="6"/>
      <c r="ACQ210" s="6"/>
      <c r="ACR210" s="6"/>
      <c r="ACS210" s="6"/>
      <c r="ACT210" s="6"/>
      <c r="ACU210" s="6"/>
      <c r="ACV210" s="6"/>
      <c r="ACW210" s="6"/>
      <c r="ACX210" s="6"/>
      <c r="ACY210" s="6"/>
      <c r="ACZ210" s="6"/>
      <c r="ADA210" s="6"/>
      <c r="ADB210" s="6"/>
      <c r="ADC210" s="6"/>
      <c r="ADD210" s="6"/>
      <c r="ADE210" s="6"/>
      <c r="ADF210" s="6"/>
      <c r="ADG210" s="6"/>
      <c r="ADH210" s="6"/>
      <c r="ADI210" s="6"/>
      <c r="ADJ210" s="6"/>
      <c r="ADK210" s="6"/>
      <c r="ADL210" s="6"/>
      <c r="ADM210" s="6"/>
      <c r="ADN210" s="6"/>
      <c r="ADO210" s="6"/>
      <c r="ADP210" s="6"/>
      <c r="ADQ210" s="6"/>
      <c r="ADR210" s="6"/>
      <c r="ADS210" s="6"/>
      <c r="ADT210" s="6"/>
      <c r="ADU210" s="6"/>
      <c r="ADV210" s="6"/>
      <c r="ADW210" s="6"/>
      <c r="ADX210" s="6"/>
      <c r="ADY210" s="6"/>
      <c r="ADZ210" s="6"/>
      <c r="AEA210" s="6"/>
      <c r="AEB210" s="6"/>
      <c r="AEC210" s="6"/>
      <c r="AED210" s="6"/>
      <c r="AEE210" s="6"/>
      <c r="AEF210" s="6"/>
      <c r="AEG210" s="6"/>
      <c r="AEH210" s="6"/>
      <c r="AEI210" s="6"/>
      <c r="AEJ210" s="6"/>
      <c r="AEK210" s="6"/>
      <c r="AEL210" s="6"/>
      <c r="AEM210" s="6"/>
      <c r="AEN210" s="6"/>
      <c r="AEO210" s="6"/>
      <c r="AEP210" s="6"/>
      <c r="AEQ210" s="6"/>
      <c r="AER210" s="6"/>
      <c r="AES210" s="6"/>
      <c r="AET210" s="6"/>
      <c r="AEU210" s="6"/>
      <c r="AEV210" s="6"/>
      <c r="AEW210" s="6"/>
      <c r="AEX210" s="6"/>
      <c r="AEY210" s="6"/>
      <c r="AEZ210" s="6"/>
      <c r="AFA210" s="6"/>
      <c r="AFB210" s="6"/>
      <c r="AFC210" s="6"/>
      <c r="AFD210" s="6"/>
      <c r="AFE210" s="6"/>
      <c r="AFF210" s="6"/>
      <c r="AFG210" s="6"/>
      <c r="AFH210" s="6"/>
      <c r="AFI210" s="6"/>
      <c r="AFJ210" s="6"/>
      <c r="AFK210" s="6"/>
      <c r="AFL210" s="6"/>
      <c r="AFM210" s="6"/>
      <c r="AFN210" s="6"/>
      <c r="AFO210" s="6"/>
      <c r="AFP210" s="6"/>
      <c r="AFQ210" s="6"/>
      <c r="AFR210" s="6"/>
      <c r="AFS210" s="6"/>
      <c r="AFT210" s="6"/>
      <c r="AFU210" s="6"/>
      <c r="AFV210" s="6"/>
      <c r="AFW210" s="6"/>
      <c r="AFX210" s="6"/>
      <c r="AFY210" s="6"/>
      <c r="AFZ210" s="6"/>
      <c r="AGA210" s="6"/>
      <c r="AGB210" s="6"/>
      <c r="AGC210" s="6"/>
      <c r="AGD210" s="6"/>
      <c r="AGE210" s="6"/>
      <c r="AGF210" s="6"/>
      <c r="AGG210" s="6"/>
      <c r="AGH210" s="6"/>
      <c r="AGI210" s="6"/>
      <c r="AGJ210" s="6"/>
      <c r="AGK210" s="6"/>
      <c r="AGL210" s="6"/>
      <c r="AGM210" s="6"/>
      <c r="AGN210" s="6"/>
      <c r="AGO210" s="6"/>
      <c r="AGP210" s="6"/>
      <c r="AGQ210" s="6"/>
      <c r="AGR210" s="6"/>
      <c r="AGS210" s="6"/>
      <c r="AGT210" s="6"/>
      <c r="AGU210" s="6"/>
      <c r="AGV210" s="6"/>
      <c r="AGW210" s="6"/>
      <c r="AGX210" s="6"/>
      <c r="AGY210" s="6"/>
      <c r="AGZ210" s="6"/>
      <c r="AHA210" s="6"/>
      <c r="AHB210" s="6"/>
      <c r="AHC210" s="6"/>
      <c r="AHD210" s="6"/>
      <c r="AHE210" s="6"/>
      <c r="AHF210" s="6"/>
      <c r="AHG210" s="6"/>
      <c r="AHH210" s="6"/>
      <c r="AHI210" s="6"/>
      <c r="AHJ210" s="6"/>
      <c r="AHK210" s="6"/>
      <c r="AHL210" s="6"/>
      <c r="AHM210" s="6"/>
      <c r="AHN210" s="6"/>
      <c r="AHO210" s="6"/>
      <c r="AHP210" s="6"/>
      <c r="AHQ210" s="6"/>
      <c r="AHR210" s="6"/>
      <c r="AHS210" s="6"/>
      <c r="AHT210" s="6"/>
      <c r="AHU210" s="6"/>
      <c r="AHV210" s="6"/>
      <c r="AHW210" s="6"/>
      <c r="AHX210" s="6"/>
      <c r="AHY210" s="6"/>
      <c r="AHZ210" s="6"/>
      <c r="AIA210" s="6"/>
      <c r="AIB210" s="6"/>
      <c r="AIC210" s="6"/>
      <c r="AID210" s="6"/>
      <c r="AIE210" s="6"/>
      <c r="AIF210" s="6"/>
      <c r="AIG210" s="6"/>
      <c r="AIH210" s="6"/>
      <c r="AII210" s="6"/>
      <c r="AIJ210" s="6"/>
      <c r="AIK210" s="6"/>
      <c r="AIL210" s="6"/>
      <c r="AIM210" s="6"/>
      <c r="AIN210" s="6"/>
      <c r="AIO210" s="6"/>
      <c r="AIP210" s="6"/>
      <c r="AIQ210" s="6"/>
      <c r="AIR210" s="6"/>
      <c r="AIS210" s="6"/>
      <c r="AIT210" s="6"/>
      <c r="AIU210" s="6"/>
      <c r="AIV210" s="6"/>
      <c r="AIW210" s="6"/>
      <c r="AIX210" s="6"/>
      <c r="AIY210" s="6"/>
      <c r="AIZ210" s="6"/>
      <c r="AJA210" s="6"/>
      <c r="AJB210" s="6"/>
      <c r="AJC210" s="6"/>
      <c r="AJD210" s="6"/>
      <c r="AJE210" s="6"/>
      <c r="AJF210" s="6"/>
      <c r="AJG210" s="6"/>
      <c r="AJH210" s="6"/>
      <c r="AJI210" s="6"/>
      <c r="AJJ210" s="6"/>
      <c r="AJK210" s="6"/>
      <c r="AJL210" s="6"/>
      <c r="AJM210" s="6"/>
      <c r="AJN210" s="6"/>
      <c r="AJO210" s="6"/>
      <c r="AJP210" s="6"/>
      <c r="AJQ210" s="6"/>
      <c r="AJR210" s="6"/>
      <c r="AJS210" s="6"/>
      <c r="AJT210" s="6"/>
      <c r="AJU210" s="6"/>
      <c r="AJV210" s="6"/>
      <c r="AJW210" s="6"/>
      <c r="AJX210" s="6"/>
      <c r="AJY210" s="6"/>
      <c r="AJZ210" s="6"/>
      <c r="AKA210" s="6"/>
      <c r="AKB210" s="6"/>
      <c r="AKC210" s="6"/>
      <c r="AKD210" s="6"/>
      <c r="AKE210" s="6"/>
      <c r="AKF210" s="6"/>
      <c r="AKG210" s="6"/>
      <c r="AKH210" s="6"/>
      <c r="AKI210" s="6"/>
      <c r="AKJ210" s="6"/>
      <c r="AKK210" s="6"/>
      <c r="AKL210" s="6"/>
      <c r="AKM210" s="6"/>
      <c r="AKN210" s="6"/>
      <c r="AKO210" s="6"/>
      <c r="AKP210" s="6"/>
      <c r="AKQ210" s="6"/>
      <c r="AKR210" s="6"/>
      <c r="AKS210" s="6"/>
      <c r="AKT210" s="6"/>
      <c r="AKU210" s="6"/>
      <c r="AKV210" s="6"/>
      <c r="AKW210" s="6"/>
      <c r="AKX210" s="6"/>
      <c r="AKY210" s="6"/>
      <c r="AKZ210" s="6"/>
      <c r="ALA210" s="6"/>
      <c r="ALB210" s="6"/>
      <c r="ALC210" s="6"/>
      <c r="ALD210" s="6"/>
      <c r="ALE210" s="6"/>
      <c r="ALF210" s="6"/>
      <c r="ALG210" s="6"/>
      <c r="ALH210" s="6"/>
      <c r="ALI210" s="6"/>
      <c r="ALJ210" s="6"/>
      <c r="ALK210" s="6"/>
      <c r="ALL210" s="6"/>
      <c r="ALM210" s="6"/>
      <c r="ALN210" s="6"/>
      <c r="ALO210" s="6"/>
      <c r="ALP210" s="6"/>
      <c r="ALQ210" s="6"/>
      <c r="ALR210" s="6"/>
      <c r="ALS210" s="6"/>
      <c r="ALT210" s="6"/>
      <c r="ALU210" s="6"/>
      <c r="ALV210" s="6"/>
      <c r="ALW210" s="6"/>
      <c r="ALX210" s="6"/>
      <c r="ALY210" s="6"/>
      <c r="ALZ210" s="6"/>
      <c r="AMA210" s="6"/>
      <c r="AMB210" s="6"/>
      <c r="AMC210" s="6"/>
      <c r="AMD210" s="6"/>
      <c r="AME210" s="6"/>
      <c r="AMF210" s="6"/>
      <c r="AMG210" s="6"/>
      <c r="AMH210" s="6"/>
      <c r="AMI210" s="6"/>
      <c r="AMJ210" s="6"/>
      <c r="AMK210" s="6"/>
      <c r="AML210" s="6"/>
      <c r="AMM210" s="6"/>
      <c r="AMN210" s="6"/>
      <c r="AMO210" s="6"/>
      <c r="AMP210" s="6"/>
      <c r="AMQ210" s="6"/>
      <c r="AMR210" s="6"/>
      <c r="AMS210" s="6"/>
      <c r="AMT210" s="6"/>
      <c r="AMU210" s="6"/>
      <c r="AMV210" s="6"/>
      <c r="AMW210" s="6"/>
      <c r="AMX210" s="6"/>
      <c r="AMY210" s="6"/>
      <c r="AMZ210" s="6"/>
      <c r="ANA210" s="6"/>
      <c r="ANB210" s="6"/>
      <c r="ANC210" s="6"/>
      <c r="AND210" s="6"/>
      <c r="ANE210" s="6"/>
      <c r="ANF210" s="6"/>
      <c r="ANG210" s="6"/>
      <c r="ANH210" s="6"/>
      <c r="ANI210" s="6"/>
      <c r="ANJ210" s="6"/>
      <c r="ANK210" s="6"/>
      <c r="ANL210" s="6"/>
      <c r="ANM210" s="6"/>
      <c r="ANN210" s="6"/>
      <c r="ANO210" s="6"/>
      <c r="ANP210" s="6"/>
      <c r="ANQ210" s="6"/>
      <c r="ANR210" s="6"/>
      <c r="ANS210" s="6"/>
      <c r="ANT210" s="6"/>
      <c r="ANU210" s="6"/>
      <c r="ANV210" s="6"/>
      <c r="ANW210" s="6"/>
      <c r="ANX210" s="6"/>
      <c r="ANY210" s="6"/>
      <c r="ANZ210" s="6"/>
      <c r="AOA210" s="6"/>
      <c r="AOB210" s="6"/>
      <c r="AOC210" s="6"/>
      <c r="AOD210" s="6"/>
      <c r="AOE210" s="6"/>
      <c r="AOF210" s="6"/>
      <c r="AOG210" s="6"/>
      <c r="AOH210" s="6"/>
      <c r="AOI210" s="6"/>
      <c r="AOJ210" s="6"/>
      <c r="AOK210" s="6"/>
      <c r="AOL210" s="6"/>
      <c r="AOM210" s="6"/>
      <c r="AON210" s="6"/>
      <c r="AOO210" s="6"/>
      <c r="AOP210" s="6"/>
      <c r="AOQ210" s="6"/>
      <c r="AOR210" s="6"/>
      <c r="AOS210" s="6"/>
      <c r="AOT210" s="6"/>
      <c r="AOU210" s="6"/>
      <c r="AOV210" s="6"/>
      <c r="AOW210" s="6"/>
      <c r="AOX210" s="6"/>
      <c r="AOY210" s="6"/>
      <c r="AOZ210" s="6"/>
      <c r="APA210" s="6"/>
      <c r="APB210" s="6"/>
      <c r="APC210" s="6"/>
      <c r="APD210" s="6"/>
      <c r="APE210" s="6"/>
      <c r="APF210" s="6"/>
      <c r="APG210" s="6"/>
      <c r="APH210" s="6"/>
      <c r="API210" s="6"/>
      <c r="APJ210" s="6"/>
      <c r="APK210" s="6"/>
      <c r="APL210" s="6"/>
      <c r="APM210" s="6"/>
      <c r="APN210" s="6"/>
      <c r="APO210" s="6"/>
      <c r="APP210" s="6"/>
      <c r="APQ210" s="6"/>
      <c r="APR210" s="6"/>
      <c r="APS210" s="6"/>
      <c r="APT210" s="6"/>
      <c r="APU210" s="6"/>
      <c r="APV210" s="6"/>
      <c r="APW210" s="6"/>
      <c r="APX210" s="6"/>
      <c r="APY210" s="6"/>
      <c r="APZ210" s="6"/>
      <c r="AQA210" s="6"/>
      <c r="AQB210" s="6"/>
      <c r="AQC210" s="6"/>
      <c r="AQD210" s="6"/>
      <c r="AQE210" s="6"/>
      <c r="AQF210" s="6"/>
      <c r="AQG210" s="6"/>
      <c r="AQH210" s="6"/>
      <c r="AQI210" s="6"/>
      <c r="AQJ210" s="6"/>
      <c r="AQK210" s="6"/>
      <c r="AQL210" s="6"/>
      <c r="AQM210" s="6"/>
      <c r="AQN210" s="6"/>
      <c r="AQO210" s="6"/>
      <c r="AQP210" s="6"/>
      <c r="AQQ210" s="6"/>
      <c r="AQR210" s="6"/>
      <c r="AQS210" s="6"/>
      <c r="AQT210" s="6"/>
      <c r="AQU210" s="6"/>
      <c r="AQV210" s="6"/>
      <c r="AQW210" s="6"/>
      <c r="AQX210" s="6"/>
      <c r="AQY210" s="6"/>
      <c r="AQZ210" s="6"/>
      <c r="ARA210" s="6"/>
      <c r="ARB210" s="6"/>
      <c r="ARC210" s="6"/>
      <c r="ARD210" s="6"/>
      <c r="ARE210" s="6"/>
      <c r="ARF210" s="6"/>
      <c r="ARG210" s="6"/>
      <c r="ARH210" s="6"/>
      <c r="ARI210" s="6"/>
      <c r="ARJ210" s="6"/>
      <c r="ARK210" s="6"/>
      <c r="ARL210" s="6"/>
      <c r="ARM210" s="6"/>
      <c r="ARN210" s="6"/>
      <c r="ARO210" s="6"/>
      <c r="ARP210" s="6"/>
      <c r="ARQ210" s="6"/>
      <c r="ARR210" s="6"/>
      <c r="ARS210" s="6"/>
      <c r="ART210" s="6"/>
      <c r="ARU210" s="6"/>
      <c r="ARV210" s="6"/>
      <c r="ARW210" s="6"/>
      <c r="ARX210" s="6"/>
      <c r="ARY210" s="6"/>
      <c r="ARZ210" s="6"/>
      <c r="ASA210" s="6"/>
      <c r="ASB210" s="6"/>
      <c r="ASC210" s="6"/>
      <c r="ASD210" s="6"/>
      <c r="ASE210" s="6"/>
      <c r="ASF210" s="6"/>
      <c r="ASG210" s="6"/>
      <c r="ASH210" s="6"/>
      <c r="ASI210" s="6"/>
      <c r="ASJ210" s="6"/>
      <c r="ASK210" s="6"/>
      <c r="ASL210" s="6"/>
      <c r="ASM210" s="6"/>
      <c r="ASN210" s="6"/>
      <c r="ASO210" s="6"/>
      <c r="ASP210" s="6"/>
      <c r="ASQ210" s="6"/>
      <c r="ASR210" s="6"/>
      <c r="ASS210" s="6"/>
      <c r="AST210" s="6"/>
      <c r="ASU210" s="6"/>
      <c r="ASV210" s="6"/>
      <c r="ASW210" s="6"/>
      <c r="ASX210" s="6"/>
      <c r="ASY210" s="6"/>
      <c r="ASZ210" s="6"/>
      <c r="ATA210" s="6"/>
      <c r="ATB210" s="6"/>
      <c r="ATC210" s="6"/>
      <c r="ATD210" s="6"/>
      <c r="ATE210" s="6"/>
      <c r="ATF210" s="6"/>
      <c r="ATG210" s="6"/>
      <c r="ATH210" s="6"/>
      <c r="ATI210" s="6"/>
      <c r="ATJ210" s="6"/>
      <c r="ATK210" s="6"/>
      <c r="ATL210" s="6"/>
      <c r="ATM210" s="6"/>
      <c r="ATN210" s="6"/>
      <c r="ATO210" s="6"/>
      <c r="ATP210" s="6"/>
      <c r="ATQ210" s="6"/>
      <c r="ATR210" s="6"/>
      <c r="ATS210" s="6"/>
      <c r="ATT210" s="6"/>
      <c r="ATU210" s="6"/>
      <c r="ATV210" s="6"/>
      <c r="ATW210" s="6"/>
      <c r="ATX210" s="6"/>
      <c r="ATY210" s="6"/>
      <c r="ATZ210" s="6"/>
      <c r="AUA210" s="6"/>
      <c r="AUB210" s="6"/>
      <c r="AUC210" s="6"/>
      <c r="AUD210" s="6"/>
      <c r="AUE210" s="6"/>
      <c r="AUF210" s="6"/>
      <c r="AUG210" s="6"/>
      <c r="AUH210" s="6"/>
      <c r="AUI210" s="6"/>
      <c r="AUJ210" s="6"/>
      <c r="AUK210" s="6"/>
      <c r="AUL210" s="6"/>
      <c r="AUM210" s="6"/>
      <c r="AUN210" s="6"/>
      <c r="AUO210" s="6"/>
      <c r="AUP210" s="6"/>
      <c r="AUQ210" s="6"/>
      <c r="AUR210" s="6"/>
      <c r="AUS210" s="6"/>
      <c r="AUT210" s="6"/>
      <c r="AUU210" s="6"/>
      <c r="AUV210" s="6"/>
      <c r="AUW210" s="6"/>
      <c r="AUX210" s="6"/>
      <c r="AUY210" s="6"/>
      <c r="AUZ210" s="6"/>
      <c r="AVA210" s="6"/>
      <c r="AVB210" s="6"/>
      <c r="AVC210" s="6"/>
      <c r="AVD210" s="6"/>
      <c r="AVE210" s="6"/>
      <c r="AVF210" s="6"/>
      <c r="AVG210" s="6"/>
      <c r="AVH210" s="6"/>
      <c r="AVI210" s="6"/>
      <c r="AVJ210" s="6"/>
      <c r="AVK210" s="6"/>
      <c r="AVL210" s="6"/>
      <c r="AVM210" s="6"/>
      <c r="AVN210" s="6"/>
      <c r="AVO210" s="6"/>
      <c r="AVP210" s="6"/>
      <c r="AVQ210" s="6"/>
      <c r="AVR210" s="6"/>
      <c r="AVS210" s="6"/>
      <c r="AVT210" s="6"/>
      <c r="AVU210" s="6"/>
      <c r="AVV210" s="6"/>
      <c r="AVW210" s="6"/>
      <c r="AVX210" s="6"/>
      <c r="AVY210" s="6"/>
      <c r="AVZ210" s="6"/>
      <c r="AWA210" s="6"/>
      <c r="AWB210" s="6"/>
      <c r="AWC210" s="6"/>
      <c r="AWD210" s="6"/>
      <c r="AWE210" s="6"/>
      <c r="AWF210" s="6"/>
      <c r="AWG210" s="6"/>
      <c r="AWH210" s="6"/>
      <c r="AWI210" s="6"/>
      <c r="AWJ210" s="6"/>
      <c r="AWK210" s="6"/>
      <c r="AWL210" s="6"/>
      <c r="AWM210" s="6"/>
      <c r="AWN210" s="6"/>
      <c r="AWO210" s="6"/>
      <c r="AWP210" s="6"/>
      <c r="AWQ210" s="6"/>
      <c r="AWR210" s="6"/>
      <c r="AWS210" s="6"/>
      <c r="AWT210" s="6"/>
      <c r="AWU210" s="6"/>
      <c r="AWV210" s="6"/>
      <c r="AWW210" s="6"/>
      <c r="AWX210" s="6"/>
      <c r="AWY210" s="6"/>
      <c r="AWZ210" s="6"/>
      <c r="AXA210" s="6"/>
      <c r="AXB210" s="6"/>
      <c r="AXC210" s="6"/>
      <c r="AXD210" s="6"/>
      <c r="AXE210" s="6"/>
      <c r="AXF210" s="6"/>
      <c r="AXG210" s="6"/>
      <c r="AXH210" s="6"/>
      <c r="AXI210" s="6"/>
      <c r="AXJ210" s="6"/>
      <c r="AXK210" s="6"/>
      <c r="AXL210" s="6"/>
      <c r="AXM210" s="6"/>
      <c r="AXN210" s="6"/>
      <c r="AXO210" s="6"/>
      <c r="AXP210" s="6"/>
      <c r="AXQ210" s="6"/>
      <c r="AXR210" s="6"/>
      <c r="AXS210" s="6"/>
      <c r="AXT210" s="6"/>
      <c r="AXU210" s="6"/>
      <c r="AXV210" s="6"/>
      <c r="AXW210" s="6"/>
      <c r="AXX210" s="6"/>
      <c r="AXY210" s="6"/>
      <c r="AXZ210" s="6"/>
      <c r="AYA210" s="6"/>
      <c r="AYB210" s="6"/>
      <c r="AYC210" s="6"/>
      <c r="AYD210" s="6"/>
      <c r="AYE210" s="6"/>
      <c r="AYF210" s="6"/>
      <c r="AYG210" s="6"/>
      <c r="AYH210" s="6"/>
      <c r="AYI210" s="6"/>
      <c r="AYJ210" s="6"/>
      <c r="AYK210" s="6"/>
      <c r="AYL210" s="6"/>
      <c r="AYM210" s="6"/>
      <c r="AYN210" s="6"/>
      <c r="AYO210" s="6"/>
      <c r="AYP210" s="6"/>
      <c r="AYQ210" s="6"/>
      <c r="AYR210" s="6"/>
      <c r="AYS210" s="6"/>
      <c r="AYT210" s="6"/>
      <c r="AYU210" s="6"/>
      <c r="AYV210" s="6"/>
      <c r="AYW210" s="6"/>
      <c r="AYX210" s="6"/>
      <c r="AYY210" s="6"/>
      <c r="AYZ210" s="6"/>
      <c r="AZA210" s="6"/>
      <c r="AZB210" s="6"/>
      <c r="AZC210" s="6"/>
      <c r="AZD210" s="6"/>
      <c r="AZE210" s="6"/>
      <c r="AZF210" s="6"/>
      <c r="AZG210" s="6"/>
      <c r="AZH210" s="6"/>
      <c r="AZI210" s="6"/>
      <c r="AZJ210" s="6"/>
      <c r="AZK210" s="6"/>
      <c r="AZL210" s="6"/>
      <c r="AZM210" s="6"/>
      <c r="AZN210" s="6"/>
      <c r="AZO210" s="6"/>
      <c r="AZP210" s="6"/>
      <c r="AZQ210" s="6"/>
      <c r="AZR210" s="6"/>
      <c r="AZS210" s="6"/>
      <c r="AZT210" s="6"/>
      <c r="AZU210" s="6"/>
      <c r="AZV210" s="6"/>
      <c r="AZW210" s="6"/>
      <c r="AZX210" s="6"/>
      <c r="AZY210" s="6"/>
      <c r="AZZ210" s="6"/>
      <c r="BAA210" s="6"/>
      <c r="BAB210" s="6"/>
      <c r="BAC210" s="6"/>
      <c r="BAD210" s="6"/>
      <c r="BAE210" s="6"/>
      <c r="BAF210" s="6"/>
      <c r="BAG210" s="6"/>
      <c r="BAH210" s="6"/>
      <c r="BAI210" s="6"/>
      <c r="BAJ210" s="6"/>
      <c r="BAK210" s="6"/>
      <c r="BAL210" s="6"/>
      <c r="BAM210" s="6"/>
      <c r="BAN210" s="6"/>
      <c r="BAO210" s="6"/>
      <c r="BAP210" s="6"/>
      <c r="BAQ210" s="6"/>
      <c r="BAR210" s="6"/>
      <c r="BAS210" s="6"/>
      <c r="BAT210" s="6"/>
      <c r="BAU210" s="6"/>
      <c r="BAV210" s="6"/>
      <c r="BAW210" s="6"/>
      <c r="BAX210" s="6"/>
      <c r="BAY210" s="6"/>
      <c r="BAZ210" s="6"/>
      <c r="BBA210" s="6"/>
      <c r="BBB210" s="6"/>
      <c r="BBC210" s="6"/>
      <c r="BBD210" s="6"/>
      <c r="BBE210" s="6"/>
      <c r="BBF210" s="6"/>
      <c r="BBG210" s="6"/>
      <c r="BBH210" s="6"/>
      <c r="BBI210" s="6"/>
      <c r="BBJ210" s="6"/>
      <c r="BBK210" s="6"/>
      <c r="BBL210" s="6"/>
    </row>
    <row r="211" spans="1:1416" ht="24.95" customHeight="1">
      <c r="A211" s="33"/>
      <c r="B211" s="41" t="s">
        <v>263</v>
      </c>
      <c r="C211" s="63" t="s">
        <v>16</v>
      </c>
      <c r="D211" s="42">
        <f t="shared" si="16"/>
        <v>0</v>
      </c>
      <c r="E211" s="42">
        <f t="shared" si="17"/>
        <v>0</v>
      </c>
      <c r="F211" s="64">
        <v>0</v>
      </c>
      <c r="G211" s="66">
        <v>0</v>
      </c>
      <c r="H211" s="66">
        <v>0</v>
      </c>
      <c r="I211" s="42">
        <v>0</v>
      </c>
      <c r="J211" s="66">
        <v>0</v>
      </c>
      <c r="K211" s="66">
        <v>0</v>
      </c>
      <c r="L211" s="66">
        <v>0</v>
      </c>
      <c r="M211" s="66">
        <v>0</v>
      </c>
      <c r="N211" s="66">
        <v>0</v>
      </c>
      <c r="O211" s="66">
        <v>0</v>
      </c>
      <c r="P211" s="66">
        <v>0</v>
      </c>
      <c r="Q211" s="186">
        <v>0</v>
      </c>
      <c r="R211" s="145">
        <v>116.94663461250006</v>
      </c>
      <c r="S211" s="144" t="s">
        <v>98</v>
      </c>
    </row>
    <row r="212" spans="1:1416" s="65" customFormat="1" ht="24.95" customHeight="1">
      <c r="A212" s="33"/>
      <c r="B212" s="41" t="s">
        <v>264</v>
      </c>
      <c r="C212" s="63" t="s">
        <v>16</v>
      </c>
      <c r="D212" s="42">
        <f t="shared" si="16"/>
        <v>10</v>
      </c>
      <c r="E212" s="42">
        <f t="shared" si="17"/>
        <v>642.87300000000016</v>
      </c>
      <c r="F212" s="64">
        <v>10</v>
      </c>
      <c r="G212" s="66">
        <v>0</v>
      </c>
      <c r="H212" s="66">
        <v>0</v>
      </c>
      <c r="I212" s="66">
        <v>0</v>
      </c>
      <c r="J212" s="66">
        <v>0</v>
      </c>
      <c r="K212" s="66">
        <v>0</v>
      </c>
      <c r="L212" s="66">
        <v>0</v>
      </c>
      <c r="M212" s="66">
        <v>0</v>
      </c>
      <c r="N212" s="66">
        <v>0</v>
      </c>
      <c r="O212" s="66">
        <v>0</v>
      </c>
      <c r="P212" s="66">
        <v>0</v>
      </c>
      <c r="Q212" s="186">
        <v>0</v>
      </c>
      <c r="R212" s="145">
        <v>64.287300000000016</v>
      </c>
      <c r="S212" s="144" t="s">
        <v>98</v>
      </c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  <c r="IO212" s="6"/>
      <c r="IP212" s="6"/>
      <c r="IQ212" s="6"/>
      <c r="IR212" s="6"/>
      <c r="IS212" s="6"/>
      <c r="IT212" s="6"/>
      <c r="IU212" s="6"/>
      <c r="IV212" s="6"/>
      <c r="IW212" s="6"/>
      <c r="IX212" s="6"/>
      <c r="IY212" s="6"/>
      <c r="IZ212" s="6"/>
      <c r="JA212" s="6"/>
      <c r="JB212" s="6"/>
      <c r="JC212" s="6"/>
      <c r="JD212" s="6"/>
      <c r="JE212" s="6"/>
      <c r="JF212" s="6"/>
      <c r="JG212" s="6"/>
      <c r="JH212" s="6"/>
      <c r="JI212" s="6"/>
      <c r="JJ212" s="6"/>
      <c r="JK212" s="6"/>
      <c r="JL212" s="6"/>
      <c r="JM212" s="6"/>
      <c r="JN212" s="6"/>
      <c r="JO212" s="6"/>
      <c r="JP212" s="6"/>
      <c r="JQ212" s="6"/>
      <c r="JR212" s="6"/>
      <c r="JS212" s="6"/>
      <c r="JT212" s="6"/>
      <c r="JU212" s="6"/>
      <c r="JV212" s="6"/>
      <c r="JW212" s="6"/>
      <c r="JX212" s="6"/>
      <c r="JY212" s="6"/>
      <c r="JZ212" s="6"/>
      <c r="KA212" s="6"/>
      <c r="KB212" s="6"/>
      <c r="KC212" s="6"/>
      <c r="KD212" s="6"/>
      <c r="KE212" s="6"/>
      <c r="KF212" s="6"/>
      <c r="KG212" s="6"/>
      <c r="KH212" s="6"/>
      <c r="KI212" s="6"/>
      <c r="KJ212" s="6"/>
      <c r="KK212" s="6"/>
      <c r="KL212" s="6"/>
      <c r="KM212" s="6"/>
      <c r="KN212" s="6"/>
      <c r="KO212" s="6"/>
      <c r="KP212" s="6"/>
      <c r="KQ212" s="6"/>
      <c r="KR212" s="6"/>
      <c r="KS212" s="6"/>
      <c r="KT212" s="6"/>
      <c r="KU212" s="6"/>
      <c r="KV212" s="6"/>
      <c r="KW212" s="6"/>
      <c r="KX212" s="6"/>
      <c r="KY212" s="6"/>
      <c r="KZ212" s="6"/>
      <c r="LA212" s="6"/>
      <c r="LB212" s="6"/>
      <c r="LC212" s="6"/>
      <c r="LD212" s="6"/>
      <c r="LE212" s="6"/>
      <c r="LF212" s="6"/>
      <c r="LG212" s="6"/>
      <c r="LH212" s="6"/>
      <c r="LI212" s="6"/>
      <c r="LJ212" s="6"/>
      <c r="LK212" s="6"/>
      <c r="LL212" s="6"/>
      <c r="LM212" s="6"/>
      <c r="LN212" s="6"/>
      <c r="LO212" s="6"/>
      <c r="LP212" s="6"/>
      <c r="LQ212" s="6"/>
      <c r="LR212" s="6"/>
      <c r="LS212" s="6"/>
      <c r="LT212" s="6"/>
      <c r="LU212" s="6"/>
      <c r="LV212" s="6"/>
      <c r="LW212" s="6"/>
      <c r="LX212" s="6"/>
      <c r="LY212" s="6"/>
      <c r="LZ212" s="6"/>
      <c r="MA212" s="6"/>
      <c r="MB212" s="6"/>
      <c r="MC212" s="6"/>
      <c r="MD212" s="6"/>
      <c r="ME212" s="6"/>
      <c r="MF212" s="6"/>
      <c r="MG212" s="6"/>
      <c r="MH212" s="6"/>
      <c r="MI212" s="6"/>
      <c r="MJ212" s="6"/>
      <c r="MK212" s="6"/>
      <c r="ML212" s="6"/>
      <c r="MM212" s="6"/>
      <c r="MN212" s="6"/>
      <c r="MO212" s="6"/>
      <c r="MP212" s="6"/>
      <c r="MQ212" s="6"/>
      <c r="MR212" s="6"/>
      <c r="MS212" s="6"/>
      <c r="MT212" s="6"/>
      <c r="MU212" s="6"/>
      <c r="MV212" s="6"/>
      <c r="MW212" s="6"/>
      <c r="MX212" s="6"/>
      <c r="MY212" s="6"/>
      <c r="MZ212" s="6"/>
      <c r="NA212" s="6"/>
      <c r="NB212" s="6"/>
      <c r="NC212" s="6"/>
      <c r="ND212" s="6"/>
      <c r="NE212" s="6"/>
      <c r="NF212" s="6"/>
      <c r="NG212" s="6"/>
      <c r="NH212" s="6"/>
      <c r="NI212" s="6"/>
      <c r="NJ212" s="6"/>
      <c r="NK212" s="6"/>
      <c r="NL212" s="6"/>
      <c r="NM212" s="6"/>
      <c r="NN212" s="6"/>
      <c r="NO212" s="6"/>
      <c r="NP212" s="6"/>
      <c r="NQ212" s="6"/>
      <c r="NR212" s="6"/>
      <c r="NS212" s="6"/>
      <c r="NT212" s="6"/>
      <c r="NU212" s="6"/>
      <c r="NV212" s="6"/>
      <c r="NW212" s="6"/>
      <c r="NX212" s="6"/>
      <c r="NY212" s="6"/>
      <c r="NZ212" s="6"/>
      <c r="OA212" s="6"/>
      <c r="OB212" s="6"/>
      <c r="OC212" s="6"/>
      <c r="OD212" s="6"/>
      <c r="OE212" s="6"/>
      <c r="OF212" s="6"/>
      <c r="OG212" s="6"/>
      <c r="OH212" s="6"/>
      <c r="OI212" s="6"/>
      <c r="OJ212" s="6"/>
      <c r="OK212" s="6"/>
      <c r="OL212" s="6"/>
      <c r="OM212" s="6"/>
      <c r="ON212" s="6"/>
      <c r="OO212" s="6"/>
      <c r="OP212" s="6"/>
      <c r="OQ212" s="6"/>
      <c r="OR212" s="6"/>
      <c r="OS212" s="6"/>
      <c r="OT212" s="6"/>
      <c r="OU212" s="6"/>
      <c r="OV212" s="6"/>
      <c r="OW212" s="6"/>
      <c r="OX212" s="6"/>
      <c r="OY212" s="6"/>
      <c r="OZ212" s="6"/>
      <c r="PA212" s="6"/>
      <c r="PB212" s="6"/>
      <c r="PC212" s="6"/>
      <c r="PD212" s="6"/>
      <c r="PE212" s="6"/>
      <c r="PF212" s="6"/>
      <c r="PG212" s="6"/>
      <c r="PH212" s="6"/>
      <c r="PI212" s="6"/>
      <c r="PJ212" s="6"/>
      <c r="PK212" s="6"/>
      <c r="PL212" s="6"/>
      <c r="PM212" s="6"/>
      <c r="PN212" s="6"/>
      <c r="PO212" s="6"/>
      <c r="PP212" s="6"/>
      <c r="PQ212" s="6"/>
      <c r="PR212" s="6"/>
      <c r="PS212" s="6"/>
      <c r="PT212" s="6"/>
      <c r="PU212" s="6"/>
      <c r="PV212" s="6"/>
      <c r="PW212" s="6"/>
      <c r="PX212" s="6"/>
      <c r="PY212" s="6"/>
      <c r="PZ212" s="6"/>
      <c r="QA212" s="6"/>
      <c r="QB212" s="6"/>
      <c r="QC212" s="6"/>
      <c r="QD212" s="6"/>
      <c r="QE212" s="6"/>
      <c r="QF212" s="6"/>
      <c r="QG212" s="6"/>
      <c r="QH212" s="6"/>
      <c r="QI212" s="6"/>
      <c r="QJ212" s="6"/>
      <c r="QK212" s="6"/>
      <c r="QL212" s="6"/>
      <c r="QM212" s="6"/>
      <c r="QN212" s="6"/>
      <c r="QO212" s="6"/>
      <c r="QP212" s="6"/>
      <c r="QQ212" s="6"/>
      <c r="QR212" s="6"/>
      <c r="QS212" s="6"/>
      <c r="QT212" s="6"/>
      <c r="QU212" s="6"/>
      <c r="QV212" s="6"/>
      <c r="QW212" s="6"/>
      <c r="QX212" s="6"/>
      <c r="QY212" s="6"/>
      <c r="QZ212" s="6"/>
      <c r="RA212" s="6"/>
      <c r="RB212" s="6"/>
      <c r="RC212" s="6"/>
      <c r="RD212" s="6"/>
      <c r="RE212" s="6"/>
      <c r="RF212" s="6"/>
      <c r="RG212" s="6"/>
      <c r="RH212" s="6"/>
      <c r="RI212" s="6"/>
      <c r="RJ212" s="6"/>
      <c r="RK212" s="6"/>
      <c r="RL212" s="6"/>
      <c r="RM212" s="6"/>
      <c r="RN212" s="6"/>
      <c r="RO212" s="6"/>
      <c r="RP212" s="6"/>
      <c r="RQ212" s="6"/>
      <c r="RR212" s="6"/>
      <c r="RS212" s="6"/>
      <c r="RT212" s="6"/>
      <c r="RU212" s="6"/>
      <c r="RV212" s="6"/>
      <c r="RW212" s="6"/>
      <c r="RX212" s="6"/>
      <c r="RY212" s="6"/>
      <c r="RZ212" s="6"/>
      <c r="SA212" s="6"/>
      <c r="SB212" s="6"/>
      <c r="SC212" s="6"/>
      <c r="SD212" s="6"/>
      <c r="SE212" s="6"/>
      <c r="SF212" s="6"/>
      <c r="SG212" s="6"/>
      <c r="SH212" s="6"/>
      <c r="SI212" s="6"/>
      <c r="SJ212" s="6"/>
      <c r="SK212" s="6"/>
      <c r="SL212" s="6"/>
      <c r="SM212" s="6"/>
      <c r="SN212" s="6"/>
      <c r="SO212" s="6"/>
      <c r="SP212" s="6"/>
      <c r="SQ212" s="6"/>
      <c r="SR212" s="6"/>
      <c r="SS212" s="6"/>
      <c r="ST212" s="6"/>
      <c r="SU212" s="6"/>
      <c r="SV212" s="6"/>
      <c r="SW212" s="6"/>
      <c r="SX212" s="6"/>
      <c r="SY212" s="6"/>
      <c r="SZ212" s="6"/>
      <c r="TA212" s="6"/>
      <c r="TB212" s="6"/>
      <c r="TC212" s="6"/>
      <c r="TD212" s="6"/>
      <c r="TE212" s="6"/>
      <c r="TF212" s="6"/>
      <c r="TG212" s="6"/>
      <c r="TH212" s="6"/>
      <c r="TI212" s="6"/>
      <c r="TJ212" s="6"/>
      <c r="TK212" s="6"/>
      <c r="TL212" s="6"/>
      <c r="TM212" s="6"/>
      <c r="TN212" s="6"/>
      <c r="TO212" s="6"/>
      <c r="TP212" s="6"/>
      <c r="TQ212" s="6"/>
      <c r="TR212" s="6"/>
      <c r="TS212" s="6"/>
      <c r="TT212" s="6"/>
      <c r="TU212" s="6"/>
      <c r="TV212" s="6"/>
      <c r="TW212" s="6"/>
      <c r="TX212" s="6"/>
      <c r="TY212" s="6"/>
      <c r="TZ212" s="6"/>
      <c r="UA212" s="6"/>
      <c r="UB212" s="6"/>
      <c r="UC212" s="6"/>
      <c r="UD212" s="6"/>
      <c r="UE212" s="6"/>
      <c r="UF212" s="6"/>
      <c r="UG212" s="6"/>
      <c r="UH212" s="6"/>
      <c r="UI212" s="6"/>
      <c r="UJ212" s="6"/>
      <c r="UK212" s="6"/>
      <c r="UL212" s="6"/>
      <c r="UM212" s="6"/>
      <c r="UN212" s="6"/>
      <c r="UO212" s="6"/>
      <c r="UP212" s="6"/>
      <c r="UQ212" s="6"/>
      <c r="UR212" s="6"/>
      <c r="US212" s="6"/>
      <c r="UT212" s="6"/>
      <c r="UU212" s="6"/>
      <c r="UV212" s="6"/>
      <c r="UW212" s="6"/>
      <c r="UX212" s="6"/>
      <c r="UY212" s="6"/>
      <c r="UZ212" s="6"/>
      <c r="VA212" s="6"/>
      <c r="VB212" s="6"/>
      <c r="VC212" s="6"/>
      <c r="VD212" s="6"/>
      <c r="VE212" s="6"/>
      <c r="VF212" s="6"/>
      <c r="VG212" s="6"/>
      <c r="VH212" s="6"/>
      <c r="VI212" s="6"/>
      <c r="VJ212" s="6"/>
      <c r="VK212" s="6"/>
      <c r="VL212" s="6"/>
      <c r="VM212" s="6"/>
      <c r="VN212" s="6"/>
      <c r="VO212" s="6"/>
      <c r="VP212" s="6"/>
      <c r="VQ212" s="6"/>
      <c r="VR212" s="6"/>
      <c r="VS212" s="6"/>
      <c r="VT212" s="6"/>
      <c r="VU212" s="6"/>
      <c r="VV212" s="6"/>
      <c r="VW212" s="6"/>
      <c r="VX212" s="6"/>
      <c r="VY212" s="6"/>
      <c r="VZ212" s="6"/>
      <c r="WA212" s="6"/>
      <c r="WB212" s="6"/>
      <c r="WC212" s="6"/>
      <c r="WD212" s="6"/>
      <c r="WE212" s="6"/>
      <c r="WF212" s="6"/>
      <c r="WG212" s="6"/>
      <c r="WH212" s="6"/>
      <c r="WI212" s="6"/>
      <c r="WJ212" s="6"/>
      <c r="WK212" s="6"/>
      <c r="WL212" s="6"/>
      <c r="WM212" s="6"/>
      <c r="WN212" s="6"/>
      <c r="WO212" s="6"/>
      <c r="WP212" s="6"/>
      <c r="WQ212" s="6"/>
      <c r="WR212" s="6"/>
      <c r="WS212" s="6"/>
      <c r="WT212" s="6"/>
      <c r="WU212" s="6"/>
      <c r="WV212" s="6"/>
      <c r="WW212" s="6"/>
      <c r="WX212" s="6"/>
      <c r="WY212" s="6"/>
      <c r="WZ212" s="6"/>
      <c r="XA212" s="6"/>
      <c r="XB212" s="6"/>
      <c r="XC212" s="6"/>
      <c r="XD212" s="6"/>
      <c r="XE212" s="6"/>
      <c r="XF212" s="6"/>
      <c r="XG212" s="6"/>
      <c r="XH212" s="6"/>
      <c r="XI212" s="6"/>
      <c r="XJ212" s="6"/>
      <c r="XK212" s="6"/>
      <c r="XL212" s="6"/>
      <c r="XM212" s="6"/>
      <c r="XN212" s="6"/>
      <c r="XO212" s="6"/>
      <c r="XP212" s="6"/>
      <c r="XQ212" s="6"/>
      <c r="XR212" s="6"/>
      <c r="XS212" s="6"/>
      <c r="XT212" s="6"/>
      <c r="XU212" s="6"/>
      <c r="XV212" s="6"/>
      <c r="XW212" s="6"/>
      <c r="XX212" s="6"/>
      <c r="XY212" s="6"/>
      <c r="XZ212" s="6"/>
      <c r="YA212" s="6"/>
      <c r="YB212" s="6"/>
      <c r="YC212" s="6"/>
      <c r="YD212" s="6"/>
      <c r="YE212" s="6"/>
      <c r="YF212" s="6"/>
      <c r="YG212" s="6"/>
      <c r="YH212" s="6"/>
      <c r="YI212" s="6"/>
      <c r="YJ212" s="6"/>
      <c r="YK212" s="6"/>
      <c r="YL212" s="6"/>
      <c r="YM212" s="6"/>
      <c r="YN212" s="6"/>
      <c r="YO212" s="6"/>
      <c r="YP212" s="6"/>
      <c r="YQ212" s="6"/>
      <c r="YR212" s="6"/>
      <c r="YS212" s="6"/>
      <c r="YT212" s="6"/>
      <c r="YU212" s="6"/>
      <c r="YV212" s="6"/>
      <c r="YW212" s="6"/>
      <c r="YX212" s="6"/>
      <c r="YY212" s="6"/>
      <c r="YZ212" s="6"/>
      <c r="ZA212" s="6"/>
      <c r="ZB212" s="6"/>
      <c r="ZC212" s="6"/>
      <c r="ZD212" s="6"/>
      <c r="ZE212" s="6"/>
      <c r="ZF212" s="6"/>
      <c r="ZG212" s="6"/>
      <c r="ZH212" s="6"/>
      <c r="ZI212" s="6"/>
      <c r="ZJ212" s="6"/>
      <c r="ZK212" s="6"/>
      <c r="ZL212" s="6"/>
      <c r="ZM212" s="6"/>
      <c r="ZN212" s="6"/>
      <c r="ZO212" s="6"/>
      <c r="ZP212" s="6"/>
      <c r="ZQ212" s="6"/>
      <c r="ZR212" s="6"/>
      <c r="ZS212" s="6"/>
      <c r="ZT212" s="6"/>
      <c r="ZU212" s="6"/>
      <c r="ZV212" s="6"/>
      <c r="ZW212" s="6"/>
      <c r="ZX212" s="6"/>
      <c r="ZY212" s="6"/>
      <c r="ZZ212" s="6"/>
      <c r="AAA212" s="6"/>
      <c r="AAB212" s="6"/>
      <c r="AAC212" s="6"/>
      <c r="AAD212" s="6"/>
      <c r="AAE212" s="6"/>
      <c r="AAF212" s="6"/>
      <c r="AAG212" s="6"/>
      <c r="AAH212" s="6"/>
      <c r="AAI212" s="6"/>
      <c r="AAJ212" s="6"/>
      <c r="AAK212" s="6"/>
      <c r="AAL212" s="6"/>
      <c r="AAM212" s="6"/>
      <c r="AAN212" s="6"/>
      <c r="AAO212" s="6"/>
      <c r="AAP212" s="6"/>
      <c r="AAQ212" s="6"/>
      <c r="AAR212" s="6"/>
      <c r="AAS212" s="6"/>
      <c r="AAT212" s="6"/>
      <c r="AAU212" s="6"/>
      <c r="AAV212" s="6"/>
      <c r="AAW212" s="6"/>
      <c r="AAX212" s="6"/>
      <c r="AAY212" s="6"/>
      <c r="AAZ212" s="6"/>
      <c r="ABA212" s="6"/>
      <c r="ABB212" s="6"/>
      <c r="ABC212" s="6"/>
      <c r="ABD212" s="6"/>
      <c r="ABE212" s="6"/>
      <c r="ABF212" s="6"/>
      <c r="ABG212" s="6"/>
      <c r="ABH212" s="6"/>
      <c r="ABI212" s="6"/>
      <c r="ABJ212" s="6"/>
      <c r="ABK212" s="6"/>
      <c r="ABL212" s="6"/>
      <c r="ABM212" s="6"/>
      <c r="ABN212" s="6"/>
      <c r="ABO212" s="6"/>
      <c r="ABP212" s="6"/>
      <c r="ABQ212" s="6"/>
      <c r="ABR212" s="6"/>
      <c r="ABS212" s="6"/>
      <c r="ABT212" s="6"/>
      <c r="ABU212" s="6"/>
      <c r="ABV212" s="6"/>
      <c r="ABW212" s="6"/>
      <c r="ABX212" s="6"/>
      <c r="ABY212" s="6"/>
      <c r="ABZ212" s="6"/>
      <c r="ACA212" s="6"/>
      <c r="ACB212" s="6"/>
      <c r="ACC212" s="6"/>
      <c r="ACD212" s="6"/>
      <c r="ACE212" s="6"/>
      <c r="ACF212" s="6"/>
      <c r="ACG212" s="6"/>
      <c r="ACH212" s="6"/>
      <c r="ACI212" s="6"/>
      <c r="ACJ212" s="6"/>
      <c r="ACK212" s="6"/>
      <c r="ACL212" s="6"/>
      <c r="ACM212" s="6"/>
      <c r="ACN212" s="6"/>
      <c r="ACO212" s="6"/>
      <c r="ACP212" s="6"/>
      <c r="ACQ212" s="6"/>
      <c r="ACR212" s="6"/>
      <c r="ACS212" s="6"/>
      <c r="ACT212" s="6"/>
      <c r="ACU212" s="6"/>
      <c r="ACV212" s="6"/>
      <c r="ACW212" s="6"/>
      <c r="ACX212" s="6"/>
      <c r="ACY212" s="6"/>
      <c r="ACZ212" s="6"/>
      <c r="ADA212" s="6"/>
      <c r="ADB212" s="6"/>
      <c r="ADC212" s="6"/>
      <c r="ADD212" s="6"/>
      <c r="ADE212" s="6"/>
      <c r="ADF212" s="6"/>
      <c r="ADG212" s="6"/>
      <c r="ADH212" s="6"/>
      <c r="ADI212" s="6"/>
      <c r="ADJ212" s="6"/>
      <c r="ADK212" s="6"/>
      <c r="ADL212" s="6"/>
      <c r="ADM212" s="6"/>
      <c r="ADN212" s="6"/>
      <c r="ADO212" s="6"/>
      <c r="ADP212" s="6"/>
      <c r="ADQ212" s="6"/>
      <c r="ADR212" s="6"/>
      <c r="ADS212" s="6"/>
      <c r="ADT212" s="6"/>
      <c r="ADU212" s="6"/>
      <c r="ADV212" s="6"/>
      <c r="ADW212" s="6"/>
      <c r="ADX212" s="6"/>
      <c r="ADY212" s="6"/>
      <c r="ADZ212" s="6"/>
      <c r="AEA212" s="6"/>
      <c r="AEB212" s="6"/>
      <c r="AEC212" s="6"/>
      <c r="AED212" s="6"/>
      <c r="AEE212" s="6"/>
      <c r="AEF212" s="6"/>
      <c r="AEG212" s="6"/>
      <c r="AEH212" s="6"/>
      <c r="AEI212" s="6"/>
      <c r="AEJ212" s="6"/>
      <c r="AEK212" s="6"/>
      <c r="AEL212" s="6"/>
      <c r="AEM212" s="6"/>
      <c r="AEN212" s="6"/>
      <c r="AEO212" s="6"/>
      <c r="AEP212" s="6"/>
      <c r="AEQ212" s="6"/>
      <c r="AER212" s="6"/>
      <c r="AES212" s="6"/>
      <c r="AET212" s="6"/>
      <c r="AEU212" s="6"/>
      <c r="AEV212" s="6"/>
      <c r="AEW212" s="6"/>
      <c r="AEX212" s="6"/>
      <c r="AEY212" s="6"/>
      <c r="AEZ212" s="6"/>
      <c r="AFA212" s="6"/>
      <c r="AFB212" s="6"/>
      <c r="AFC212" s="6"/>
      <c r="AFD212" s="6"/>
      <c r="AFE212" s="6"/>
      <c r="AFF212" s="6"/>
      <c r="AFG212" s="6"/>
      <c r="AFH212" s="6"/>
      <c r="AFI212" s="6"/>
      <c r="AFJ212" s="6"/>
      <c r="AFK212" s="6"/>
      <c r="AFL212" s="6"/>
      <c r="AFM212" s="6"/>
      <c r="AFN212" s="6"/>
      <c r="AFO212" s="6"/>
      <c r="AFP212" s="6"/>
      <c r="AFQ212" s="6"/>
      <c r="AFR212" s="6"/>
      <c r="AFS212" s="6"/>
      <c r="AFT212" s="6"/>
      <c r="AFU212" s="6"/>
      <c r="AFV212" s="6"/>
      <c r="AFW212" s="6"/>
      <c r="AFX212" s="6"/>
      <c r="AFY212" s="6"/>
      <c r="AFZ212" s="6"/>
      <c r="AGA212" s="6"/>
      <c r="AGB212" s="6"/>
      <c r="AGC212" s="6"/>
      <c r="AGD212" s="6"/>
      <c r="AGE212" s="6"/>
      <c r="AGF212" s="6"/>
      <c r="AGG212" s="6"/>
      <c r="AGH212" s="6"/>
      <c r="AGI212" s="6"/>
      <c r="AGJ212" s="6"/>
      <c r="AGK212" s="6"/>
      <c r="AGL212" s="6"/>
      <c r="AGM212" s="6"/>
      <c r="AGN212" s="6"/>
      <c r="AGO212" s="6"/>
      <c r="AGP212" s="6"/>
      <c r="AGQ212" s="6"/>
      <c r="AGR212" s="6"/>
      <c r="AGS212" s="6"/>
      <c r="AGT212" s="6"/>
      <c r="AGU212" s="6"/>
      <c r="AGV212" s="6"/>
      <c r="AGW212" s="6"/>
      <c r="AGX212" s="6"/>
      <c r="AGY212" s="6"/>
      <c r="AGZ212" s="6"/>
      <c r="AHA212" s="6"/>
      <c r="AHB212" s="6"/>
      <c r="AHC212" s="6"/>
      <c r="AHD212" s="6"/>
      <c r="AHE212" s="6"/>
      <c r="AHF212" s="6"/>
      <c r="AHG212" s="6"/>
      <c r="AHH212" s="6"/>
      <c r="AHI212" s="6"/>
      <c r="AHJ212" s="6"/>
      <c r="AHK212" s="6"/>
      <c r="AHL212" s="6"/>
      <c r="AHM212" s="6"/>
      <c r="AHN212" s="6"/>
      <c r="AHO212" s="6"/>
      <c r="AHP212" s="6"/>
      <c r="AHQ212" s="6"/>
      <c r="AHR212" s="6"/>
      <c r="AHS212" s="6"/>
      <c r="AHT212" s="6"/>
      <c r="AHU212" s="6"/>
      <c r="AHV212" s="6"/>
      <c r="AHW212" s="6"/>
      <c r="AHX212" s="6"/>
      <c r="AHY212" s="6"/>
      <c r="AHZ212" s="6"/>
      <c r="AIA212" s="6"/>
      <c r="AIB212" s="6"/>
      <c r="AIC212" s="6"/>
      <c r="AID212" s="6"/>
      <c r="AIE212" s="6"/>
      <c r="AIF212" s="6"/>
      <c r="AIG212" s="6"/>
      <c r="AIH212" s="6"/>
      <c r="AII212" s="6"/>
      <c r="AIJ212" s="6"/>
      <c r="AIK212" s="6"/>
      <c r="AIL212" s="6"/>
      <c r="AIM212" s="6"/>
      <c r="AIN212" s="6"/>
      <c r="AIO212" s="6"/>
      <c r="AIP212" s="6"/>
      <c r="AIQ212" s="6"/>
      <c r="AIR212" s="6"/>
      <c r="AIS212" s="6"/>
      <c r="AIT212" s="6"/>
      <c r="AIU212" s="6"/>
      <c r="AIV212" s="6"/>
      <c r="AIW212" s="6"/>
      <c r="AIX212" s="6"/>
      <c r="AIY212" s="6"/>
      <c r="AIZ212" s="6"/>
      <c r="AJA212" s="6"/>
      <c r="AJB212" s="6"/>
      <c r="AJC212" s="6"/>
      <c r="AJD212" s="6"/>
      <c r="AJE212" s="6"/>
      <c r="AJF212" s="6"/>
      <c r="AJG212" s="6"/>
      <c r="AJH212" s="6"/>
      <c r="AJI212" s="6"/>
      <c r="AJJ212" s="6"/>
      <c r="AJK212" s="6"/>
      <c r="AJL212" s="6"/>
      <c r="AJM212" s="6"/>
      <c r="AJN212" s="6"/>
      <c r="AJO212" s="6"/>
      <c r="AJP212" s="6"/>
      <c r="AJQ212" s="6"/>
      <c r="AJR212" s="6"/>
      <c r="AJS212" s="6"/>
      <c r="AJT212" s="6"/>
      <c r="AJU212" s="6"/>
      <c r="AJV212" s="6"/>
      <c r="AJW212" s="6"/>
      <c r="AJX212" s="6"/>
      <c r="AJY212" s="6"/>
      <c r="AJZ212" s="6"/>
      <c r="AKA212" s="6"/>
      <c r="AKB212" s="6"/>
      <c r="AKC212" s="6"/>
      <c r="AKD212" s="6"/>
      <c r="AKE212" s="6"/>
      <c r="AKF212" s="6"/>
      <c r="AKG212" s="6"/>
      <c r="AKH212" s="6"/>
      <c r="AKI212" s="6"/>
      <c r="AKJ212" s="6"/>
      <c r="AKK212" s="6"/>
      <c r="AKL212" s="6"/>
      <c r="AKM212" s="6"/>
      <c r="AKN212" s="6"/>
      <c r="AKO212" s="6"/>
      <c r="AKP212" s="6"/>
      <c r="AKQ212" s="6"/>
      <c r="AKR212" s="6"/>
      <c r="AKS212" s="6"/>
      <c r="AKT212" s="6"/>
      <c r="AKU212" s="6"/>
      <c r="AKV212" s="6"/>
      <c r="AKW212" s="6"/>
      <c r="AKX212" s="6"/>
      <c r="AKY212" s="6"/>
      <c r="AKZ212" s="6"/>
      <c r="ALA212" s="6"/>
      <c r="ALB212" s="6"/>
      <c r="ALC212" s="6"/>
      <c r="ALD212" s="6"/>
      <c r="ALE212" s="6"/>
      <c r="ALF212" s="6"/>
      <c r="ALG212" s="6"/>
      <c r="ALH212" s="6"/>
      <c r="ALI212" s="6"/>
      <c r="ALJ212" s="6"/>
      <c r="ALK212" s="6"/>
      <c r="ALL212" s="6"/>
      <c r="ALM212" s="6"/>
      <c r="ALN212" s="6"/>
      <c r="ALO212" s="6"/>
      <c r="ALP212" s="6"/>
      <c r="ALQ212" s="6"/>
      <c r="ALR212" s="6"/>
      <c r="ALS212" s="6"/>
      <c r="ALT212" s="6"/>
      <c r="ALU212" s="6"/>
      <c r="ALV212" s="6"/>
      <c r="ALW212" s="6"/>
      <c r="ALX212" s="6"/>
      <c r="ALY212" s="6"/>
      <c r="ALZ212" s="6"/>
      <c r="AMA212" s="6"/>
      <c r="AMB212" s="6"/>
      <c r="AMC212" s="6"/>
      <c r="AMD212" s="6"/>
      <c r="AME212" s="6"/>
      <c r="AMF212" s="6"/>
      <c r="AMG212" s="6"/>
      <c r="AMH212" s="6"/>
      <c r="AMI212" s="6"/>
      <c r="AMJ212" s="6"/>
      <c r="AMK212" s="6"/>
      <c r="AML212" s="6"/>
      <c r="AMM212" s="6"/>
      <c r="AMN212" s="6"/>
      <c r="AMO212" s="6"/>
      <c r="AMP212" s="6"/>
      <c r="AMQ212" s="6"/>
      <c r="AMR212" s="6"/>
      <c r="AMS212" s="6"/>
      <c r="AMT212" s="6"/>
      <c r="AMU212" s="6"/>
      <c r="AMV212" s="6"/>
      <c r="AMW212" s="6"/>
      <c r="AMX212" s="6"/>
      <c r="AMY212" s="6"/>
      <c r="AMZ212" s="6"/>
      <c r="ANA212" s="6"/>
      <c r="ANB212" s="6"/>
      <c r="ANC212" s="6"/>
      <c r="AND212" s="6"/>
      <c r="ANE212" s="6"/>
      <c r="ANF212" s="6"/>
      <c r="ANG212" s="6"/>
      <c r="ANH212" s="6"/>
      <c r="ANI212" s="6"/>
      <c r="ANJ212" s="6"/>
      <c r="ANK212" s="6"/>
      <c r="ANL212" s="6"/>
      <c r="ANM212" s="6"/>
      <c r="ANN212" s="6"/>
      <c r="ANO212" s="6"/>
      <c r="ANP212" s="6"/>
      <c r="ANQ212" s="6"/>
      <c r="ANR212" s="6"/>
      <c r="ANS212" s="6"/>
      <c r="ANT212" s="6"/>
      <c r="ANU212" s="6"/>
      <c r="ANV212" s="6"/>
      <c r="ANW212" s="6"/>
      <c r="ANX212" s="6"/>
      <c r="ANY212" s="6"/>
      <c r="ANZ212" s="6"/>
      <c r="AOA212" s="6"/>
      <c r="AOB212" s="6"/>
      <c r="AOC212" s="6"/>
      <c r="AOD212" s="6"/>
      <c r="AOE212" s="6"/>
      <c r="AOF212" s="6"/>
      <c r="AOG212" s="6"/>
      <c r="AOH212" s="6"/>
      <c r="AOI212" s="6"/>
      <c r="AOJ212" s="6"/>
      <c r="AOK212" s="6"/>
      <c r="AOL212" s="6"/>
      <c r="AOM212" s="6"/>
      <c r="AON212" s="6"/>
      <c r="AOO212" s="6"/>
      <c r="AOP212" s="6"/>
      <c r="AOQ212" s="6"/>
      <c r="AOR212" s="6"/>
      <c r="AOS212" s="6"/>
      <c r="AOT212" s="6"/>
      <c r="AOU212" s="6"/>
      <c r="AOV212" s="6"/>
      <c r="AOW212" s="6"/>
      <c r="AOX212" s="6"/>
      <c r="AOY212" s="6"/>
      <c r="AOZ212" s="6"/>
      <c r="APA212" s="6"/>
      <c r="APB212" s="6"/>
      <c r="APC212" s="6"/>
      <c r="APD212" s="6"/>
      <c r="APE212" s="6"/>
      <c r="APF212" s="6"/>
      <c r="APG212" s="6"/>
      <c r="APH212" s="6"/>
      <c r="API212" s="6"/>
      <c r="APJ212" s="6"/>
      <c r="APK212" s="6"/>
      <c r="APL212" s="6"/>
      <c r="APM212" s="6"/>
      <c r="APN212" s="6"/>
      <c r="APO212" s="6"/>
      <c r="APP212" s="6"/>
      <c r="APQ212" s="6"/>
      <c r="APR212" s="6"/>
      <c r="APS212" s="6"/>
      <c r="APT212" s="6"/>
      <c r="APU212" s="6"/>
      <c r="APV212" s="6"/>
      <c r="APW212" s="6"/>
      <c r="APX212" s="6"/>
      <c r="APY212" s="6"/>
      <c r="APZ212" s="6"/>
      <c r="AQA212" s="6"/>
      <c r="AQB212" s="6"/>
      <c r="AQC212" s="6"/>
      <c r="AQD212" s="6"/>
      <c r="AQE212" s="6"/>
      <c r="AQF212" s="6"/>
      <c r="AQG212" s="6"/>
      <c r="AQH212" s="6"/>
      <c r="AQI212" s="6"/>
      <c r="AQJ212" s="6"/>
      <c r="AQK212" s="6"/>
      <c r="AQL212" s="6"/>
      <c r="AQM212" s="6"/>
      <c r="AQN212" s="6"/>
      <c r="AQO212" s="6"/>
      <c r="AQP212" s="6"/>
      <c r="AQQ212" s="6"/>
      <c r="AQR212" s="6"/>
      <c r="AQS212" s="6"/>
      <c r="AQT212" s="6"/>
      <c r="AQU212" s="6"/>
      <c r="AQV212" s="6"/>
      <c r="AQW212" s="6"/>
      <c r="AQX212" s="6"/>
      <c r="AQY212" s="6"/>
      <c r="AQZ212" s="6"/>
      <c r="ARA212" s="6"/>
      <c r="ARB212" s="6"/>
      <c r="ARC212" s="6"/>
      <c r="ARD212" s="6"/>
      <c r="ARE212" s="6"/>
      <c r="ARF212" s="6"/>
      <c r="ARG212" s="6"/>
      <c r="ARH212" s="6"/>
      <c r="ARI212" s="6"/>
      <c r="ARJ212" s="6"/>
      <c r="ARK212" s="6"/>
      <c r="ARL212" s="6"/>
      <c r="ARM212" s="6"/>
      <c r="ARN212" s="6"/>
      <c r="ARO212" s="6"/>
      <c r="ARP212" s="6"/>
      <c r="ARQ212" s="6"/>
      <c r="ARR212" s="6"/>
      <c r="ARS212" s="6"/>
      <c r="ART212" s="6"/>
      <c r="ARU212" s="6"/>
      <c r="ARV212" s="6"/>
      <c r="ARW212" s="6"/>
      <c r="ARX212" s="6"/>
      <c r="ARY212" s="6"/>
      <c r="ARZ212" s="6"/>
      <c r="ASA212" s="6"/>
      <c r="ASB212" s="6"/>
      <c r="ASC212" s="6"/>
      <c r="ASD212" s="6"/>
      <c r="ASE212" s="6"/>
      <c r="ASF212" s="6"/>
      <c r="ASG212" s="6"/>
      <c r="ASH212" s="6"/>
      <c r="ASI212" s="6"/>
      <c r="ASJ212" s="6"/>
      <c r="ASK212" s="6"/>
      <c r="ASL212" s="6"/>
      <c r="ASM212" s="6"/>
      <c r="ASN212" s="6"/>
      <c r="ASO212" s="6"/>
      <c r="ASP212" s="6"/>
      <c r="ASQ212" s="6"/>
      <c r="ASR212" s="6"/>
      <c r="ASS212" s="6"/>
      <c r="AST212" s="6"/>
      <c r="ASU212" s="6"/>
      <c r="ASV212" s="6"/>
      <c r="ASW212" s="6"/>
      <c r="ASX212" s="6"/>
      <c r="ASY212" s="6"/>
      <c r="ASZ212" s="6"/>
      <c r="ATA212" s="6"/>
      <c r="ATB212" s="6"/>
      <c r="ATC212" s="6"/>
      <c r="ATD212" s="6"/>
      <c r="ATE212" s="6"/>
      <c r="ATF212" s="6"/>
      <c r="ATG212" s="6"/>
      <c r="ATH212" s="6"/>
      <c r="ATI212" s="6"/>
      <c r="ATJ212" s="6"/>
      <c r="ATK212" s="6"/>
      <c r="ATL212" s="6"/>
      <c r="ATM212" s="6"/>
      <c r="ATN212" s="6"/>
      <c r="ATO212" s="6"/>
      <c r="ATP212" s="6"/>
      <c r="ATQ212" s="6"/>
      <c r="ATR212" s="6"/>
      <c r="ATS212" s="6"/>
      <c r="ATT212" s="6"/>
      <c r="ATU212" s="6"/>
      <c r="ATV212" s="6"/>
      <c r="ATW212" s="6"/>
      <c r="ATX212" s="6"/>
      <c r="ATY212" s="6"/>
      <c r="ATZ212" s="6"/>
      <c r="AUA212" s="6"/>
      <c r="AUB212" s="6"/>
      <c r="AUC212" s="6"/>
      <c r="AUD212" s="6"/>
      <c r="AUE212" s="6"/>
      <c r="AUF212" s="6"/>
      <c r="AUG212" s="6"/>
      <c r="AUH212" s="6"/>
      <c r="AUI212" s="6"/>
      <c r="AUJ212" s="6"/>
      <c r="AUK212" s="6"/>
      <c r="AUL212" s="6"/>
      <c r="AUM212" s="6"/>
      <c r="AUN212" s="6"/>
      <c r="AUO212" s="6"/>
      <c r="AUP212" s="6"/>
      <c r="AUQ212" s="6"/>
      <c r="AUR212" s="6"/>
      <c r="AUS212" s="6"/>
      <c r="AUT212" s="6"/>
      <c r="AUU212" s="6"/>
      <c r="AUV212" s="6"/>
      <c r="AUW212" s="6"/>
      <c r="AUX212" s="6"/>
      <c r="AUY212" s="6"/>
      <c r="AUZ212" s="6"/>
      <c r="AVA212" s="6"/>
      <c r="AVB212" s="6"/>
      <c r="AVC212" s="6"/>
      <c r="AVD212" s="6"/>
      <c r="AVE212" s="6"/>
      <c r="AVF212" s="6"/>
      <c r="AVG212" s="6"/>
      <c r="AVH212" s="6"/>
      <c r="AVI212" s="6"/>
      <c r="AVJ212" s="6"/>
      <c r="AVK212" s="6"/>
      <c r="AVL212" s="6"/>
      <c r="AVM212" s="6"/>
      <c r="AVN212" s="6"/>
      <c r="AVO212" s="6"/>
      <c r="AVP212" s="6"/>
      <c r="AVQ212" s="6"/>
      <c r="AVR212" s="6"/>
      <c r="AVS212" s="6"/>
      <c r="AVT212" s="6"/>
      <c r="AVU212" s="6"/>
      <c r="AVV212" s="6"/>
      <c r="AVW212" s="6"/>
      <c r="AVX212" s="6"/>
      <c r="AVY212" s="6"/>
      <c r="AVZ212" s="6"/>
      <c r="AWA212" s="6"/>
      <c r="AWB212" s="6"/>
      <c r="AWC212" s="6"/>
      <c r="AWD212" s="6"/>
      <c r="AWE212" s="6"/>
      <c r="AWF212" s="6"/>
      <c r="AWG212" s="6"/>
      <c r="AWH212" s="6"/>
      <c r="AWI212" s="6"/>
      <c r="AWJ212" s="6"/>
      <c r="AWK212" s="6"/>
      <c r="AWL212" s="6"/>
      <c r="AWM212" s="6"/>
      <c r="AWN212" s="6"/>
      <c r="AWO212" s="6"/>
      <c r="AWP212" s="6"/>
      <c r="AWQ212" s="6"/>
      <c r="AWR212" s="6"/>
      <c r="AWS212" s="6"/>
      <c r="AWT212" s="6"/>
      <c r="AWU212" s="6"/>
      <c r="AWV212" s="6"/>
      <c r="AWW212" s="6"/>
      <c r="AWX212" s="6"/>
      <c r="AWY212" s="6"/>
      <c r="AWZ212" s="6"/>
      <c r="AXA212" s="6"/>
      <c r="AXB212" s="6"/>
      <c r="AXC212" s="6"/>
      <c r="AXD212" s="6"/>
      <c r="AXE212" s="6"/>
      <c r="AXF212" s="6"/>
      <c r="AXG212" s="6"/>
      <c r="AXH212" s="6"/>
      <c r="AXI212" s="6"/>
      <c r="AXJ212" s="6"/>
      <c r="AXK212" s="6"/>
      <c r="AXL212" s="6"/>
      <c r="AXM212" s="6"/>
      <c r="AXN212" s="6"/>
      <c r="AXO212" s="6"/>
      <c r="AXP212" s="6"/>
      <c r="AXQ212" s="6"/>
      <c r="AXR212" s="6"/>
      <c r="AXS212" s="6"/>
      <c r="AXT212" s="6"/>
      <c r="AXU212" s="6"/>
      <c r="AXV212" s="6"/>
      <c r="AXW212" s="6"/>
      <c r="AXX212" s="6"/>
      <c r="AXY212" s="6"/>
      <c r="AXZ212" s="6"/>
      <c r="AYA212" s="6"/>
      <c r="AYB212" s="6"/>
      <c r="AYC212" s="6"/>
      <c r="AYD212" s="6"/>
      <c r="AYE212" s="6"/>
      <c r="AYF212" s="6"/>
      <c r="AYG212" s="6"/>
      <c r="AYH212" s="6"/>
      <c r="AYI212" s="6"/>
      <c r="AYJ212" s="6"/>
      <c r="AYK212" s="6"/>
      <c r="AYL212" s="6"/>
      <c r="AYM212" s="6"/>
      <c r="AYN212" s="6"/>
      <c r="AYO212" s="6"/>
      <c r="AYP212" s="6"/>
      <c r="AYQ212" s="6"/>
      <c r="AYR212" s="6"/>
      <c r="AYS212" s="6"/>
      <c r="AYT212" s="6"/>
      <c r="AYU212" s="6"/>
      <c r="AYV212" s="6"/>
      <c r="AYW212" s="6"/>
      <c r="AYX212" s="6"/>
      <c r="AYY212" s="6"/>
      <c r="AYZ212" s="6"/>
      <c r="AZA212" s="6"/>
      <c r="AZB212" s="6"/>
      <c r="AZC212" s="6"/>
      <c r="AZD212" s="6"/>
      <c r="AZE212" s="6"/>
      <c r="AZF212" s="6"/>
      <c r="AZG212" s="6"/>
      <c r="AZH212" s="6"/>
      <c r="AZI212" s="6"/>
      <c r="AZJ212" s="6"/>
      <c r="AZK212" s="6"/>
      <c r="AZL212" s="6"/>
      <c r="AZM212" s="6"/>
      <c r="AZN212" s="6"/>
      <c r="AZO212" s="6"/>
      <c r="AZP212" s="6"/>
      <c r="AZQ212" s="6"/>
      <c r="AZR212" s="6"/>
      <c r="AZS212" s="6"/>
      <c r="AZT212" s="6"/>
      <c r="AZU212" s="6"/>
      <c r="AZV212" s="6"/>
      <c r="AZW212" s="6"/>
      <c r="AZX212" s="6"/>
      <c r="AZY212" s="6"/>
      <c r="AZZ212" s="6"/>
      <c r="BAA212" s="6"/>
      <c r="BAB212" s="6"/>
      <c r="BAC212" s="6"/>
      <c r="BAD212" s="6"/>
      <c r="BAE212" s="6"/>
      <c r="BAF212" s="6"/>
      <c r="BAG212" s="6"/>
      <c r="BAH212" s="6"/>
      <c r="BAI212" s="6"/>
      <c r="BAJ212" s="6"/>
      <c r="BAK212" s="6"/>
      <c r="BAL212" s="6"/>
      <c r="BAM212" s="6"/>
      <c r="BAN212" s="6"/>
      <c r="BAO212" s="6"/>
      <c r="BAP212" s="6"/>
      <c r="BAQ212" s="6"/>
      <c r="BAR212" s="6"/>
      <c r="BAS212" s="6"/>
      <c r="BAT212" s="6"/>
      <c r="BAU212" s="6"/>
      <c r="BAV212" s="6"/>
      <c r="BAW212" s="6"/>
      <c r="BAX212" s="6"/>
      <c r="BAY212" s="6"/>
      <c r="BAZ212" s="6"/>
      <c r="BBA212" s="6"/>
      <c r="BBB212" s="6"/>
      <c r="BBC212" s="6"/>
      <c r="BBD212" s="6"/>
      <c r="BBE212" s="6"/>
      <c r="BBF212" s="6"/>
      <c r="BBG212" s="6"/>
      <c r="BBH212" s="6"/>
      <c r="BBI212" s="6"/>
      <c r="BBJ212" s="6"/>
      <c r="BBK212" s="6"/>
      <c r="BBL212" s="6"/>
    </row>
    <row r="213" spans="1:1416" ht="24.95" customHeight="1">
      <c r="A213" s="33"/>
      <c r="B213" s="41" t="s">
        <v>265</v>
      </c>
      <c r="C213" s="63" t="s">
        <v>16</v>
      </c>
      <c r="D213" s="42">
        <f t="shared" si="16"/>
        <v>180</v>
      </c>
      <c r="E213" s="42">
        <f t="shared" si="17"/>
        <v>14087.304000000002</v>
      </c>
      <c r="F213" s="64">
        <v>15</v>
      </c>
      <c r="G213" s="64">
        <v>15</v>
      </c>
      <c r="H213" s="64">
        <v>15</v>
      </c>
      <c r="I213" s="64">
        <v>15</v>
      </c>
      <c r="J213" s="64">
        <v>15</v>
      </c>
      <c r="K213" s="64">
        <v>15</v>
      </c>
      <c r="L213" s="64">
        <v>15</v>
      </c>
      <c r="M213" s="64">
        <v>15</v>
      </c>
      <c r="N213" s="64">
        <v>15</v>
      </c>
      <c r="O213" s="64">
        <v>15</v>
      </c>
      <c r="P213" s="64">
        <v>15</v>
      </c>
      <c r="Q213" s="64">
        <v>15</v>
      </c>
      <c r="R213" s="145">
        <v>78.262800000000013</v>
      </c>
      <c r="S213" s="144" t="s">
        <v>98</v>
      </c>
    </row>
    <row r="214" spans="1:1416" s="65" customFormat="1" ht="24.95" customHeight="1">
      <c r="A214" s="33"/>
      <c r="B214" s="41" t="s">
        <v>266</v>
      </c>
      <c r="C214" s="63" t="s">
        <v>16</v>
      </c>
      <c r="D214" s="42">
        <f t="shared" si="16"/>
        <v>120</v>
      </c>
      <c r="E214" s="42">
        <f t="shared" si="17"/>
        <v>4620</v>
      </c>
      <c r="F214" s="64">
        <v>10</v>
      </c>
      <c r="G214" s="64">
        <v>10</v>
      </c>
      <c r="H214" s="64">
        <v>10</v>
      </c>
      <c r="I214" s="64">
        <v>10</v>
      </c>
      <c r="J214" s="64">
        <v>10</v>
      </c>
      <c r="K214" s="64">
        <v>10</v>
      </c>
      <c r="L214" s="64">
        <v>10</v>
      </c>
      <c r="M214" s="64">
        <v>10</v>
      </c>
      <c r="N214" s="64">
        <v>10</v>
      </c>
      <c r="O214" s="64">
        <v>10</v>
      </c>
      <c r="P214" s="64">
        <v>10</v>
      </c>
      <c r="Q214" s="185">
        <v>10</v>
      </c>
      <c r="R214" s="145">
        <v>38.5</v>
      </c>
      <c r="S214" s="144" t="s">
        <v>98</v>
      </c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/>
      <c r="IB214" s="6"/>
      <c r="IC214" s="6"/>
      <c r="ID214" s="6"/>
      <c r="IE214" s="6"/>
      <c r="IF214" s="6"/>
      <c r="IG214" s="6"/>
      <c r="IH214" s="6"/>
      <c r="II214" s="6"/>
      <c r="IJ214" s="6"/>
      <c r="IK214" s="6"/>
      <c r="IL214" s="6"/>
      <c r="IM214" s="6"/>
      <c r="IN214" s="6"/>
      <c r="IO214" s="6"/>
      <c r="IP214" s="6"/>
      <c r="IQ214" s="6"/>
      <c r="IR214" s="6"/>
      <c r="IS214" s="6"/>
      <c r="IT214" s="6"/>
      <c r="IU214" s="6"/>
      <c r="IV214" s="6"/>
      <c r="IW214" s="6"/>
      <c r="IX214" s="6"/>
      <c r="IY214" s="6"/>
      <c r="IZ214" s="6"/>
      <c r="JA214" s="6"/>
      <c r="JB214" s="6"/>
      <c r="JC214" s="6"/>
      <c r="JD214" s="6"/>
      <c r="JE214" s="6"/>
      <c r="JF214" s="6"/>
      <c r="JG214" s="6"/>
      <c r="JH214" s="6"/>
      <c r="JI214" s="6"/>
      <c r="JJ214" s="6"/>
      <c r="JK214" s="6"/>
      <c r="JL214" s="6"/>
      <c r="JM214" s="6"/>
      <c r="JN214" s="6"/>
      <c r="JO214" s="6"/>
      <c r="JP214" s="6"/>
      <c r="JQ214" s="6"/>
      <c r="JR214" s="6"/>
      <c r="JS214" s="6"/>
      <c r="JT214" s="6"/>
      <c r="JU214" s="6"/>
      <c r="JV214" s="6"/>
      <c r="JW214" s="6"/>
      <c r="JX214" s="6"/>
      <c r="JY214" s="6"/>
      <c r="JZ214" s="6"/>
      <c r="KA214" s="6"/>
      <c r="KB214" s="6"/>
      <c r="KC214" s="6"/>
      <c r="KD214" s="6"/>
      <c r="KE214" s="6"/>
      <c r="KF214" s="6"/>
      <c r="KG214" s="6"/>
      <c r="KH214" s="6"/>
      <c r="KI214" s="6"/>
      <c r="KJ214" s="6"/>
      <c r="KK214" s="6"/>
      <c r="KL214" s="6"/>
      <c r="KM214" s="6"/>
      <c r="KN214" s="6"/>
      <c r="KO214" s="6"/>
      <c r="KP214" s="6"/>
      <c r="KQ214" s="6"/>
      <c r="KR214" s="6"/>
      <c r="KS214" s="6"/>
      <c r="KT214" s="6"/>
      <c r="KU214" s="6"/>
      <c r="KV214" s="6"/>
      <c r="KW214" s="6"/>
      <c r="KX214" s="6"/>
      <c r="KY214" s="6"/>
      <c r="KZ214" s="6"/>
      <c r="LA214" s="6"/>
      <c r="LB214" s="6"/>
      <c r="LC214" s="6"/>
      <c r="LD214" s="6"/>
      <c r="LE214" s="6"/>
      <c r="LF214" s="6"/>
      <c r="LG214" s="6"/>
      <c r="LH214" s="6"/>
      <c r="LI214" s="6"/>
      <c r="LJ214" s="6"/>
      <c r="LK214" s="6"/>
      <c r="LL214" s="6"/>
      <c r="LM214" s="6"/>
      <c r="LN214" s="6"/>
      <c r="LO214" s="6"/>
      <c r="LP214" s="6"/>
      <c r="LQ214" s="6"/>
      <c r="LR214" s="6"/>
      <c r="LS214" s="6"/>
      <c r="LT214" s="6"/>
      <c r="LU214" s="6"/>
      <c r="LV214" s="6"/>
      <c r="LW214" s="6"/>
      <c r="LX214" s="6"/>
      <c r="LY214" s="6"/>
      <c r="LZ214" s="6"/>
      <c r="MA214" s="6"/>
      <c r="MB214" s="6"/>
      <c r="MC214" s="6"/>
      <c r="MD214" s="6"/>
      <c r="ME214" s="6"/>
      <c r="MF214" s="6"/>
      <c r="MG214" s="6"/>
      <c r="MH214" s="6"/>
      <c r="MI214" s="6"/>
      <c r="MJ214" s="6"/>
      <c r="MK214" s="6"/>
      <c r="ML214" s="6"/>
      <c r="MM214" s="6"/>
      <c r="MN214" s="6"/>
      <c r="MO214" s="6"/>
      <c r="MP214" s="6"/>
      <c r="MQ214" s="6"/>
      <c r="MR214" s="6"/>
      <c r="MS214" s="6"/>
      <c r="MT214" s="6"/>
      <c r="MU214" s="6"/>
      <c r="MV214" s="6"/>
      <c r="MW214" s="6"/>
      <c r="MX214" s="6"/>
      <c r="MY214" s="6"/>
      <c r="MZ214" s="6"/>
      <c r="NA214" s="6"/>
      <c r="NB214" s="6"/>
      <c r="NC214" s="6"/>
      <c r="ND214" s="6"/>
      <c r="NE214" s="6"/>
      <c r="NF214" s="6"/>
      <c r="NG214" s="6"/>
      <c r="NH214" s="6"/>
      <c r="NI214" s="6"/>
      <c r="NJ214" s="6"/>
      <c r="NK214" s="6"/>
      <c r="NL214" s="6"/>
      <c r="NM214" s="6"/>
      <c r="NN214" s="6"/>
      <c r="NO214" s="6"/>
      <c r="NP214" s="6"/>
      <c r="NQ214" s="6"/>
      <c r="NR214" s="6"/>
      <c r="NS214" s="6"/>
      <c r="NT214" s="6"/>
      <c r="NU214" s="6"/>
      <c r="NV214" s="6"/>
      <c r="NW214" s="6"/>
      <c r="NX214" s="6"/>
      <c r="NY214" s="6"/>
      <c r="NZ214" s="6"/>
      <c r="OA214" s="6"/>
      <c r="OB214" s="6"/>
      <c r="OC214" s="6"/>
      <c r="OD214" s="6"/>
      <c r="OE214" s="6"/>
      <c r="OF214" s="6"/>
      <c r="OG214" s="6"/>
      <c r="OH214" s="6"/>
      <c r="OI214" s="6"/>
      <c r="OJ214" s="6"/>
      <c r="OK214" s="6"/>
      <c r="OL214" s="6"/>
      <c r="OM214" s="6"/>
      <c r="ON214" s="6"/>
      <c r="OO214" s="6"/>
      <c r="OP214" s="6"/>
      <c r="OQ214" s="6"/>
      <c r="OR214" s="6"/>
      <c r="OS214" s="6"/>
      <c r="OT214" s="6"/>
      <c r="OU214" s="6"/>
      <c r="OV214" s="6"/>
      <c r="OW214" s="6"/>
      <c r="OX214" s="6"/>
      <c r="OY214" s="6"/>
      <c r="OZ214" s="6"/>
      <c r="PA214" s="6"/>
      <c r="PB214" s="6"/>
      <c r="PC214" s="6"/>
      <c r="PD214" s="6"/>
      <c r="PE214" s="6"/>
      <c r="PF214" s="6"/>
      <c r="PG214" s="6"/>
      <c r="PH214" s="6"/>
      <c r="PI214" s="6"/>
      <c r="PJ214" s="6"/>
      <c r="PK214" s="6"/>
      <c r="PL214" s="6"/>
      <c r="PM214" s="6"/>
      <c r="PN214" s="6"/>
      <c r="PO214" s="6"/>
      <c r="PP214" s="6"/>
      <c r="PQ214" s="6"/>
      <c r="PR214" s="6"/>
      <c r="PS214" s="6"/>
      <c r="PT214" s="6"/>
      <c r="PU214" s="6"/>
      <c r="PV214" s="6"/>
      <c r="PW214" s="6"/>
      <c r="PX214" s="6"/>
      <c r="PY214" s="6"/>
      <c r="PZ214" s="6"/>
      <c r="QA214" s="6"/>
      <c r="QB214" s="6"/>
      <c r="QC214" s="6"/>
      <c r="QD214" s="6"/>
      <c r="QE214" s="6"/>
      <c r="QF214" s="6"/>
      <c r="QG214" s="6"/>
      <c r="QH214" s="6"/>
      <c r="QI214" s="6"/>
      <c r="QJ214" s="6"/>
      <c r="QK214" s="6"/>
      <c r="QL214" s="6"/>
      <c r="QM214" s="6"/>
      <c r="QN214" s="6"/>
      <c r="QO214" s="6"/>
      <c r="QP214" s="6"/>
      <c r="QQ214" s="6"/>
      <c r="QR214" s="6"/>
      <c r="QS214" s="6"/>
      <c r="QT214" s="6"/>
      <c r="QU214" s="6"/>
      <c r="QV214" s="6"/>
      <c r="QW214" s="6"/>
      <c r="QX214" s="6"/>
      <c r="QY214" s="6"/>
      <c r="QZ214" s="6"/>
      <c r="RA214" s="6"/>
      <c r="RB214" s="6"/>
      <c r="RC214" s="6"/>
      <c r="RD214" s="6"/>
      <c r="RE214" s="6"/>
      <c r="RF214" s="6"/>
      <c r="RG214" s="6"/>
      <c r="RH214" s="6"/>
      <c r="RI214" s="6"/>
      <c r="RJ214" s="6"/>
      <c r="RK214" s="6"/>
      <c r="RL214" s="6"/>
      <c r="RM214" s="6"/>
      <c r="RN214" s="6"/>
      <c r="RO214" s="6"/>
      <c r="RP214" s="6"/>
      <c r="RQ214" s="6"/>
      <c r="RR214" s="6"/>
      <c r="RS214" s="6"/>
      <c r="RT214" s="6"/>
      <c r="RU214" s="6"/>
      <c r="RV214" s="6"/>
      <c r="RW214" s="6"/>
      <c r="RX214" s="6"/>
      <c r="RY214" s="6"/>
      <c r="RZ214" s="6"/>
      <c r="SA214" s="6"/>
      <c r="SB214" s="6"/>
      <c r="SC214" s="6"/>
      <c r="SD214" s="6"/>
      <c r="SE214" s="6"/>
      <c r="SF214" s="6"/>
      <c r="SG214" s="6"/>
      <c r="SH214" s="6"/>
      <c r="SI214" s="6"/>
      <c r="SJ214" s="6"/>
      <c r="SK214" s="6"/>
      <c r="SL214" s="6"/>
      <c r="SM214" s="6"/>
      <c r="SN214" s="6"/>
      <c r="SO214" s="6"/>
      <c r="SP214" s="6"/>
      <c r="SQ214" s="6"/>
      <c r="SR214" s="6"/>
      <c r="SS214" s="6"/>
      <c r="ST214" s="6"/>
      <c r="SU214" s="6"/>
      <c r="SV214" s="6"/>
      <c r="SW214" s="6"/>
      <c r="SX214" s="6"/>
      <c r="SY214" s="6"/>
      <c r="SZ214" s="6"/>
      <c r="TA214" s="6"/>
      <c r="TB214" s="6"/>
      <c r="TC214" s="6"/>
      <c r="TD214" s="6"/>
      <c r="TE214" s="6"/>
      <c r="TF214" s="6"/>
      <c r="TG214" s="6"/>
      <c r="TH214" s="6"/>
      <c r="TI214" s="6"/>
      <c r="TJ214" s="6"/>
      <c r="TK214" s="6"/>
      <c r="TL214" s="6"/>
      <c r="TM214" s="6"/>
      <c r="TN214" s="6"/>
      <c r="TO214" s="6"/>
      <c r="TP214" s="6"/>
      <c r="TQ214" s="6"/>
      <c r="TR214" s="6"/>
      <c r="TS214" s="6"/>
      <c r="TT214" s="6"/>
      <c r="TU214" s="6"/>
      <c r="TV214" s="6"/>
      <c r="TW214" s="6"/>
      <c r="TX214" s="6"/>
      <c r="TY214" s="6"/>
      <c r="TZ214" s="6"/>
      <c r="UA214" s="6"/>
      <c r="UB214" s="6"/>
      <c r="UC214" s="6"/>
      <c r="UD214" s="6"/>
      <c r="UE214" s="6"/>
      <c r="UF214" s="6"/>
      <c r="UG214" s="6"/>
      <c r="UH214" s="6"/>
      <c r="UI214" s="6"/>
      <c r="UJ214" s="6"/>
      <c r="UK214" s="6"/>
      <c r="UL214" s="6"/>
      <c r="UM214" s="6"/>
      <c r="UN214" s="6"/>
      <c r="UO214" s="6"/>
      <c r="UP214" s="6"/>
      <c r="UQ214" s="6"/>
      <c r="UR214" s="6"/>
      <c r="US214" s="6"/>
      <c r="UT214" s="6"/>
      <c r="UU214" s="6"/>
      <c r="UV214" s="6"/>
      <c r="UW214" s="6"/>
      <c r="UX214" s="6"/>
      <c r="UY214" s="6"/>
      <c r="UZ214" s="6"/>
      <c r="VA214" s="6"/>
      <c r="VB214" s="6"/>
      <c r="VC214" s="6"/>
      <c r="VD214" s="6"/>
      <c r="VE214" s="6"/>
      <c r="VF214" s="6"/>
      <c r="VG214" s="6"/>
      <c r="VH214" s="6"/>
      <c r="VI214" s="6"/>
      <c r="VJ214" s="6"/>
      <c r="VK214" s="6"/>
      <c r="VL214" s="6"/>
      <c r="VM214" s="6"/>
      <c r="VN214" s="6"/>
      <c r="VO214" s="6"/>
      <c r="VP214" s="6"/>
      <c r="VQ214" s="6"/>
      <c r="VR214" s="6"/>
      <c r="VS214" s="6"/>
      <c r="VT214" s="6"/>
      <c r="VU214" s="6"/>
      <c r="VV214" s="6"/>
      <c r="VW214" s="6"/>
      <c r="VX214" s="6"/>
      <c r="VY214" s="6"/>
      <c r="VZ214" s="6"/>
      <c r="WA214" s="6"/>
      <c r="WB214" s="6"/>
      <c r="WC214" s="6"/>
      <c r="WD214" s="6"/>
      <c r="WE214" s="6"/>
      <c r="WF214" s="6"/>
      <c r="WG214" s="6"/>
      <c r="WH214" s="6"/>
      <c r="WI214" s="6"/>
      <c r="WJ214" s="6"/>
      <c r="WK214" s="6"/>
      <c r="WL214" s="6"/>
      <c r="WM214" s="6"/>
      <c r="WN214" s="6"/>
      <c r="WO214" s="6"/>
      <c r="WP214" s="6"/>
      <c r="WQ214" s="6"/>
      <c r="WR214" s="6"/>
      <c r="WS214" s="6"/>
      <c r="WT214" s="6"/>
      <c r="WU214" s="6"/>
      <c r="WV214" s="6"/>
      <c r="WW214" s="6"/>
      <c r="WX214" s="6"/>
      <c r="WY214" s="6"/>
      <c r="WZ214" s="6"/>
      <c r="XA214" s="6"/>
      <c r="XB214" s="6"/>
      <c r="XC214" s="6"/>
      <c r="XD214" s="6"/>
      <c r="XE214" s="6"/>
      <c r="XF214" s="6"/>
      <c r="XG214" s="6"/>
      <c r="XH214" s="6"/>
      <c r="XI214" s="6"/>
      <c r="XJ214" s="6"/>
      <c r="XK214" s="6"/>
      <c r="XL214" s="6"/>
      <c r="XM214" s="6"/>
      <c r="XN214" s="6"/>
      <c r="XO214" s="6"/>
      <c r="XP214" s="6"/>
      <c r="XQ214" s="6"/>
      <c r="XR214" s="6"/>
      <c r="XS214" s="6"/>
      <c r="XT214" s="6"/>
      <c r="XU214" s="6"/>
      <c r="XV214" s="6"/>
      <c r="XW214" s="6"/>
      <c r="XX214" s="6"/>
      <c r="XY214" s="6"/>
      <c r="XZ214" s="6"/>
      <c r="YA214" s="6"/>
      <c r="YB214" s="6"/>
      <c r="YC214" s="6"/>
      <c r="YD214" s="6"/>
      <c r="YE214" s="6"/>
      <c r="YF214" s="6"/>
      <c r="YG214" s="6"/>
      <c r="YH214" s="6"/>
      <c r="YI214" s="6"/>
      <c r="YJ214" s="6"/>
      <c r="YK214" s="6"/>
      <c r="YL214" s="6"/>
      <c r="YM214" s="6"/>
      <c r="YN214" s="6"/>
      <c r="YO214" s="6"/>
      <c r="YP214" s="6"/>
      <c r="YQ214" s="6"/>
      <c r="YR214" s="6"/>
      <c r="YS214" s="6"/>
      <c r="YT214" s="6"/>
      <c r="YU214" s="6"/>
      <c r="YV214" s="6"/>
      <c r="YW214" s="6"/>
      <c r="YX214" s="6"/>
      <c r="YY214" s="6"/>
      <c r="YZ214" s="6"/>
      <c r="ZA214" s="6"/>
      <c r="ZB214" s="6"/>
      <c r="ZC214" s="6"/>
      <c r="ZD214" s="6"/>
      <c r="ZE214" s="6"/>
      <c r="ZF214" s="6"/>
      <c r="ZG214" s="6"/>
      <c r="ZH214" s="6"/>
      <c r="ZI214" s="6"/>
      <c r="ZJ214" s="6"/>
      <c r="ZK214" s="6"/>
      <c r="ZL214" s="6"/>
      <c r="ZM214" s="6"/>
      <c r="ZN214" s="6"/>
      <c r="ZO214" s="6"/>
      <c r="ZP214" s="6"/>
      <c r="ZQ214" s="6"/>
      <c r="ZR214" s="6"/>
      <c r="ZS214" s="6"/>
      <c r="ZT214" s="6"/>
      <c r="ZU214" s="6"/>
      <c r="ZV214" s="6"/>
      <c r="ZW214" s="6"/>
      <c r="ZX214" s="6"/>
      <c r="ZY214" s="6"/>
      <c r="ZZ214" s="6"/>
      <c r="AAA214" s="6"/>
      <c r="AAB214" s="6"/>
      <c r="AAC214" s="6"/>
      <c r="AAD214" s="6"/>
      <c r="AAE214" s="6"/>
      <c r="AAF214" s="6"/>
      <c r="AAG214" s="6"/>
      <c r="AAH214" s="6"/>
      <c r="AAI214" s="6"/>
      <c r="AAJ214" s="6"/>
      <c r="AAK214" s="6"/>
      <c r="AAL214" s="6"/>
      <c r="AAM214" s="6"/>
      <c r="AAN214" s="6"/>
      <c r="AAO214" s="6"/>
      <c r="AAP214" s="6"/>
      <c r="AAQ214" s="6"/>
      <c r="AAR214" s="6"/>
      <c r="AAS214" s="6"/>
      <c r="AAT214" s="6"/>
      <c r="AAU214" s="6"/>
      <c r="AAV214" s="6"/>
      <c r="AAW214" s="6"/>
      <c r="AAX214" s="6"/>
      <c r="AAY214" s="6"/>
      <c r="AAZ214" s="6"/>
      <c r="ABA214" s="6"/>
      <c r="ABB214" s="6"/>
      <c r="ABC214" s="6"/>
      <c r="ABD214" s="6"/>
      <c r="ABE214" s="6"/>
      <c r="ABF214" s="6"/>
      <c r="ABG214" s="6"/>
      <c r="ABH214" s="6"/>
      <c r="ABI214" s="6"/>
      <c r="ABJ214" s="6"/>
      <c r="ABK214" s="6"/>
      <c r="ABL214" s="6"/>
      <c r="ABM214" s="6"/>
      <c r="ABN214" s="6"/>
      <c r="ABO214" s="6"/>
      <c r="ABP214" s="6"/>
      <c r="ABQ214" s="6"/>
      <c r="ABR214" s="6"/>
      <c r="ABS214" s="6"/>
      <c r="ABT214" s="6"/>
      <c r="ABU214" s="6"/>
      <c r="ABV214" s="6"/>
      <c r="ABW214" s="6"/>
      <c r="ABX214" s="6"/>
      <c r="ABY214" s="6"/>
      <c r="ABZ214" s="6"/>
      <c r="ACA214" s="6"/>
      <c r="ACB214" s="6"/>
      <c r="ACC214" s="6"/>
      <c r="ACD214" s="6"/>
      <c r="ACE214" s="6"/>
      <c r="ACF214" s="6"/>
      <c r="ACG214" s="6"/>
      <c r="ACH214" s="6"/>
      <c r="ACI214" s="6"/>
      <c r="ACJ214" s="6"/>
      <c r="ACK214" s="6"/>
      <c r="ACL214" s="6"/>
      <c r="ACM214" s="6"/>
      <c r="ACN214" s="6"/>
      <c r="ACO214" s="6"/>
      <c r="ACP214" s="6"/>
      <c r="ACQ214" s="6"/>
      <c r="ACR214" s="6"/>
      <c r="ACS214" s="6"/>
      <c r="ACT214" s="6"/>
      <c r="ACU214" s="6"/>
      <c r="ACV214" s="6"/>
      <c r="ACW214" s="6"/>
      <c r="ACX214" s="6"/>
      <c r="ACY214" s="6"/>
      <c r="ACZ214" s="6"/>
      <c r="ADA214" s="6"/>
      <c r="ADB214" s="6"/>
      <c r="ADC214" s="6"/>
      <c r="ADD214" s="6"/>
      <c r="ADE214" s="6"/>
      <c r="ADF214" s="6"/>
      <c r="ADG214" s="6"/>
      <c r="ADH214" s="6"/>
      <c r="ADI214" s="6"/>
      <c r="ADJ214" s="6"/>
      <c r="ADK214" s="6"/>
      <c r="ADL214" s="6"/>
      <c r="ADM214" s="6"/>
      <c r="ADN214" s="6"/>
      <c r="ADO214" s="6"/>
      <c r="ADP214" s="6"/>
      <c r="ADQ214" s="6"/>
      <c r="ADR214" s="6"/>
      <c r="ADS214" s="6"/>
      <c r="ADT214" s="6"/>
      <c r="ADU214" s="6"/>
      <c r="ADV214" s="6"/>
      <c r="ADW214" s="6"/>
      <c r="ADX214" s="6"/>
      <c r="ADY214" s="6"/>
      <c r="ADZ214" s="6"/>
      <c r="AEA214" s="6"/>
      <c r="AEB214" s="6"/>
      <c r="AEC214" s="6"/>
      <c r="AED214" s="6"/>
      <c r="AEE214" s="6"/>
      <c r="AEF214" s="6"/>
      <c r="AEG214" s="6"/>
      <c r="AEH214" s="6"/>
      <c r="AEI214" s="6"/>
      <c r="AEJ214" s="6"/>
      <c r="AEK214" s="6"/>
      <c r="AEL214" s="6"/>
      <c r="AEM214" s="6"/>
      <c r="AEN214" s="6"/>
      <c r="AEO214" s="6"/>
      <c r="AEP214" s="6"/>
      <c r="AEQ214" s="6"/>
      <c r="AER214" s="6"/>
      <c r="AES214" s="6"/>
      <c r="AET214" s="6"/>
      <c r="AEU214" s="6"/>
      <c r="AEV214" s="6"/>
      <c r="AEW214" s="6"/>
      <c r="AEX214" s="6"/>
      <c r="AEY214" s="6"/>
      <c r="AEZ214" s="6"/>
      <c r="AFA214" s="6"/>
      <c r="AFB214" s="6"/>
      <c r="AFC214" s="6"/>
      <c r="AFD214" s="6"/>
      <c r="AFE214" s="6"/>
      <c r="AFF214" s="6"/>
      <c r="AFG214" s="6"/>
      <c r="AFH214" s="6"/>
      <c r="AFI214" s="6"/>
      <c r="AFJ214" s="6"/>
      <c r="AFK214" s="6"/>
      <c r="AFL214" s="6"/>
      <c r="AFM214" s="6"/>
      <c r="AFN214" s="6"/>
      <c r="AFO214" s="6"/>
      <c r="AFP214" s="6"/>
      <c r="AFQ214" s="6"/>
      <c r="AFR214" s="6"/>
      <c r="AFS214" s="6"/>
      <c r="AFT214" s="6"/>
      <c r="AFU214" s="6"/>
      <c r="AFV214" s="6"/>
      <c r="AFW214" s="6"/>
      <c r="AFX214" s="6"/>
      <c r="AFY214" s="6"/>
      <c r="AFZ214" s="6"/>
      <c r="AGA214" s="6"/>
      <c r="AGB214" s="6"/>
      <c r="AGC214" s="6"/>
      <c r="AGD214" s="6"/>
      <c r="AGE214" s="6"/>
      <c r="AGF214" s="6"/>
      <c r="AGG214" s="6"/>
      <c r="AGH214" s="6"/>
      <c r="AGI214" s="6"/>
      <c r="AGJ214" s="6"/>
      <c r="AGK214" s="6"/>
      <c r="AGL214" s="6"/>
      <c r="AGM214" s="6"/>
      <c r="AGN214" s="6"/>
      <c r="AGO214" s="6"/>
      <c r="AGP214" s="6"/>
      <c r="AGQ214" s="6"/>
      <c r="AGR214" s="6"/>
      <c r="AGS214" s="6"/>
      <c r="AGT214" s="6"/>
      <c r="AGU214" s="6"/>
      <c r="AGV214" s="6"/>
      <c r="AGW214" s="6"/>
      <c r="AGX214" s="6"/>
      <c r="AGY214" s="6"/>
      <c r="AGZ214" s="6"/>
      <c r="AHA214" s="6"/>
      <c r="AHB214" s="6"/>
      <c r="AHC214" s="6"/>
      <c r="AHD214" s="6"/>
      <c r="AHE214" s="6"/>
      <c r="AHF214" s="6"/>
      <c r="AHG214" s="6"/>
      <c r="AHH214" s="6"/>
      <c r="AHI214" s="6"/>
      <c r="AHJ214" s="6"/>
      <c r="AHK214" s="6"/>
      <c r="AHL214" s="6"/>
      <c r="AHM214" s="6"/>
      <c r="AHN214" s="6"/>
      <c r="AHO214" s="6"/>
      <c r="AHP214" s="6"/>
      <c r="AHQ214" s="6"/>
      <c r="AHR214" s="6"/>
      <c r="AHS214" s="6"/>
      <c r="AHT214" s="6"/>
      <c r="AHU214" s="6"/>
      <c r="AHV214" s="6"/>
      <c r="AHW214" s="6"/>
      <c r="AHX214" s="6"/>
      <c r="AHY214" s="6"/>
      <c r="AHZ214" s="6"/>
      <c r="AIA214" s="6"/>
      <c r="AIB214" s="6"/>
      <c r="AIC214" s="6"/>
      <c r="AID214" s="6"/>
      <c r="AIE214" s="6"/>
      <c r="AIF214" s="6"/>
      <c r="AIG214" s="6"/>
      <c r="AIH214" s="6"/>
      <c r="AII214" s="6"/>
      <c r="AIJ214" s="6"/>
      <c r="AIK214" s="6"/>
      <c r="AIL214" s="6"/>
      <c r="AIM214" s="6"/>
      <c r="AIN214" s="6"/>
      <c r="AIO214" s="6"/>
      <c r="AIP214" s="6"/>
      <c r="AIQ214" s="6"/>
      <c r="AIR214" s="6"/>
      <c r="AIS214" s="6"/>
      <c r="AIT214" s="6"/>
      <c r="AIU214" s="6"/>
      <c r="AIV214" s="6"/>
      <c r="AIW214" s="6"/>
      <c r="AIX214" s="6"/>
      <c r="AIY214" s="6"/>
      <c r="AIZ214" s="6"/>
      <c r="AJA214" s="6"/>
      <c r="AJB214" s="6"/>
      <c r="AJC214" s="6"/>
      <c r="AJD214" s="6"/>
      <c r="AJE214" s="6"/>
      <c r="AJF214" s="6"/>
      <c r="AJG214" s="6"/>
      <c r="AJH214" s="6"/>
      <c r="AJI214" s="6"/>
      <c r="AJJ214" s="6"/>
      <c r="AJK214" s="6"/>
      <c r="AJL214" s="6"/>
      <c r="AJM214" s="6"/>
      <c r="AJN214" s="6"/>
      <c r="AJO214" s="6"/>
      <c r="AJP214" s="6"/>
      <c r="AJQ214" s="6"/>
      <c r="AJR214" s="6"/>
      <c r="AJS214" s="6"/>
      <c r="AJT214" s="6"/>
      <c r="AJU214" s="6"/>
      <c r="AJV214" s="6"/>
      <c r="AJW214" s="6"/>
      <c r="AJX214" s="6"/>
      <c r="AJY214" s="6"/>
      <c r="AJZ214" s="6"/>
      <c r="AKA214" s="6"/>
      <c r="AKB214" s="6"/>
      <c r="AKC214" s="6"/>
      <c r="AKD214" s="6"/>
      <c r="AKE214" s="6"/>
      <c r="AKF214" s="6"/>
      <c r="AKG214" s="6"/>
      <c r="AKH214" s="6"/>
      <c r="AKI214" s="6"/>
      <c r="AKJ214" s="6"/>
      <c r="AKK214" s="6"/>
      <c r="AKL214" s="6"/>
      <c r="AKM214" s="6"/>
      <c r="AKN214" s="6"/>
      <c r="AKO214" s="6"/>
      <c r="AKP214" s="6"/>
      <c r="AKQ214" s="6"/>
      <c r="AKR214" s="6"/>
      <c r="AKS214" s="6"/>
      <c r="AKT214" s="6"/>
      <c r="AKU214" s="6"/>
      <c r="AKV214" s="6"/>
      <c r="AKW214" s="6"/>
      <c r="AKX214" s="6"/>
      <c r="AKY214" s="6"/>
      <c r="AKZ214" s="6"/>
      <c r="ALA214" s="6"/>
      <c r="ALB214" s="6"/>
      <c r="ALC214" s="6"/>
      <c r="ALD214" s="6"/>
      <c r="ALE214" s="6"/>
      <c r="ALF214" s="6"/>
      <c r="ALG214" s="6"/>
      <c r="ALH214" s="6"/>
      <c r="ALI214" s="6"/>
      <c r="ALJ214" s="6"/>
      <c r="ALK214" s="6"/>
      <c r="ALL214" s="6"/>
      <c r="ALM214" s="6"/>
      <c r="ALN214" s="6"/>
      <c r="ALO214" s="6"/>
      <c r="ALP214" s="6"/>
      <c r="ALQ214" s="6"/>
      <c r="ALR214" s="6"/>
      <c r="ALS214" s="6"/>
      <c r="ALT214" s="6"/>
      <c r="ALU214" s="6"/>
      <c r="ALV214" s="6"/>
      <c r="ALW214" s="6"/>
      <c r="ALX214" s="6"/>
      <c r="ALY214" s="6"/>
      <c r="ALZ214" s="6"/>
      <c r="AMA214" s="6"/>
      <c r="AMB214" s="6"/>
      <c r="AMC214" s="6"/>
      <c r="AMD214" s="6"/>
      <c r="AME214" s="6"/>
      <c r="AMF214" s="6"/>
      <c r="AMG214" s="6"/>
      <c r="AMH214" s="6"/>
      <c r="AMI214" s="6"/>
      <c r="AMJ214" s="6"/>
      <c r="AMK214" s="6"/>
      <c r="AML214" s="6"/>
      <c r="AMM214" s="6"/>
      <c r="AMN214" s="6"/>
      <c r="AMO214" s="6"/>
      <c r="AMP214" s="6"/>
      <c r="AMQ214" s="6"/>
      <c r="AMR214" s="6"/>
      <c r="AMS214" s="6"/>
      <c r="AMT214" s="6"/>
      <c r="AMU214" s="6"/>
      <c r="AMV214" s="6"/>
      <c r="AMW214" s="6"/>
      <c r="AMX214" s="6"/>
      <c r="AMY214" s="6"/>
      <c r="AMZ214" s="6"/>
      <c r="ANA214" s="6"/>
      <c r="ANB214" s="6"/>
      <c r="ANC214" s="6"/>
      <c r="AND214" s="6"/>
      <c r="ANE214" s="6"/>
      <c r="ANF214" s="6"/>
      <c r="ANG214" s="6"/>
      <c r="ANH214" s="6"/>
      <c r="ANI214" s="6"/>
      <c r="ANJ214" s="6"/>
      <c r="ANK214" s="6"/>
      <c r="ANL214" s="6"/>
      <c r="ANM214" s="6"/>
      <c r="ANN214" s="6"/>
      <c r="ANO214" s="6"/>
      <c r="ANP214" s="6"/>
      <c r="ANQ214" s="6"/>
      <c r="ANR214" s="6"/>
      <c r="ANS214" s="6"/>
      <c r="ANT214" s="6"/>
      <c r="ANU214" s="6"/>
      <c r="ANV214" s="6"/>
      <c r="ANW214" s="6"/>
      <c r="ANX214" s="6"/>
      <c r="ANY214" s="6"/>
      <c r="ANZ214" s="6"/>
      <c r="AOA214" s="6"/>
      <c r="AOB214" s="6"/>
      <c r="AOC214" s="6"/>
      <c r="AOD214" s="6"/>
      <c r="AOE214" s="6"/>
      <c r="AOF214" s="6"/>
      <c r="AOG214" s="6"/>
      <c r="AOH214" s="6"/>
      <c r="AOI214" s="6"/>
      <c r="AOJ214" s="6"/>
      <c r="AOK214" s="6"/>
      <c r="AOL214" s="6"/>
      <c r="AOM214" s="6"/>
      <c r="AON214" s="6"/>
      <c r="AOO214" s="6"/>
      <c r="AOP214" s="6"/>
      <c r="AOQ214" s="6"/>
      <c r="AOR214" s="6"/>
      <c r="AOS214" s="6"/>
      <c r="AOT214" s="6"/>
      <c r="AOU214" s="6"/>
      <c r="AOV214" s="6"/>
      <c r="AOW214" s="6"/>
      <c r="AOX214" s="6"/>
      <c r="AOY214" s="6"/>
      <c r="AOZ214" s="6"/>
      <c r="APA214" s="6"/>
      <c r="APB214" s="6"/>
      <c r="APC214" s="6"/>
      <c r="APD214" s="6"/>
      <c r="APE214" s="6"/>
      <c r="APF214" s="6"/>
      <c r="APG214" s="6"/>
      <c r="APH214" s="6"/>
      <c r="API214" s="6"/>
      <c r="APJ214" s="6"/>
      <c r="APK214" s="6"/>
      <c r="APL214" s="6"/>
      <c r="APM214" s="6"/>
      <c r="APN214" s="6"/>
      <c r="APO214" s="6"/>
      <c r="APP214" s="6"/>
      <c r="APQ214" s="6"/>
      <c r="APR214" s="6"/>
      <c r="APS214" s="6"/>
      <c r="APT214" s="6"/>
      <c r="APU214" s="6"/>
      <c r="APV214" s="6"/>
      <c r="APW214" s="6"/>
      <c r="APX214" s="6"/>
      <c r="APY214" s="6"/>
      <c r="APZ214" s="6"/>
      <c r="AQA214" s="6"/>
      <c r="AQB214" s="6"/>
      <c r="AQC214" s="6"/>
      <c r="AQD214" s="6"/>
      <c r="AQE214" s="6"/>
      <c r="AQF214" s="6"/>
      <c r="AQG214" s="6"/>
      <c r="AQH214" s="6"/>
      <c r="AQI214" s="6"/>
      <c r="AQJ214" s="6"/>
      <c r="AQK214" s="6"/>
      <c r="AQL214" s="6"/>
      <c r="AQM214" s="6"/>
      <c r="AQN214" s="6"/>
      <c r="AQO214" s="6"/>
      <c r="AQP214" s="6"/>
      <c r="AQQ214" s="6"/>
      <c r="AQR214" s="6"/>
      <c r="AQS214" s="6"/>
      <c r="AQT214" s="6"/>
      <c r="AQU214" s="6"/>
      <c r="AQV214" s="6"/>
      <c r="AQW214" s="6"/>
      <c r="AQX214" s="6"/>
      <c r="AQY214" s="6"/>
      <c r="AQZ214" s="6"/>
      <c r="ARA214" s="6"/>
      <c r="ARB214" s="6"/>
      <c r="ARC214" s="6"/>
      <c r="ARD214" s="6"/>
      <c r="ARE214" s="6"/>
      <c r="ARF214" s="6"/>
      <c r="ARG214" s="6"/>
      <c r="ARH214" s="6"/>
      <c r="ARI214" s="6"/>
      <c r="ARJ214" s="6"/>
      <c r="ARK214" s="6"/>
      <c r="ARL214" s="6"/>
      <c r="ARM214" s="6"/>
      <c r="ARN214" s="6"/>
      <c r="ARO214" s="6"/>
      <c r="ARP214" s="6"/>
      <c r="ARQ214" s="6"/>
      <c r="ARR214" s="6"/>
      <c r="ARS214" s="6"/>
      <c r="ART214" s="6"/>
      <c r="ARU214" s="6"/>
      <c r="ARV214" s="6"/>
      <c r="ARW214" s="6"/>
      <c r="ARX214" s="6"/>
      <c r="ARY214" s="6"/>
      <c r="ARZ214" s="6"/>
      <c r="ASA214" s="6"/>
      <c r="ASB214" s="6"/>
      <c r="ASC214" s="6"/>
      <c r="ASD214" s="6"/>
      <c r="ASE214" s="6"/>
      <c r="ASF214" s="6"/>
      <c r="ASG214" s="6"/>
      <c r="ASH214" s="6"/>
      <c r="ASI214" s="6"/>
      <c r="ASJ214" s="6"/>
      <c r="ASK214" s="6"/>
      <c r="ASL214" s="6"/>
      <c r="ASM214" s="6"/>
      <c r="ASN214" s="6"/>
      <c r="ASO214" s="6"/>
      <c r="ASP214" s="6"/>
      <c r="ASQ214" s="6"/>
      <c r="ASR214" s="6"/>
      <c r="ASS214" s="6"/>
      <c r="AST214" s="6"/>
      <c r="ASU214" s="6"/>
      <c r="ASV214" s="6"/>
      <c r="ASW214" s="6"/>
      <c r="ASX214" s="6"/>
      <c r="ASY214" s="6"/>
      <c r="ASZ214" s="6"/>
      <c r="ATA214" s="6"/>
      <c r="ATB214" s="6"/>
      <c r="ATC214" s="6"/>
      <c r="ATD214" s="6"/>
      <c r="ATE214" s="6"/>
      <c r="ATF214" s="6"/>
      <c r="ATG214" s="6"/>
      <c r="ATH214" s="6"/>
      <c r="ATI214" s="6"/>
      <c r="ATJ214" s="6"/>
      <c r="ATK214" s="6"/>
      <c r="ATL214" s="6"/>
      <c r="ATM214" s="6"/>
      <c r="ATN214" s="6"/>
      <c r="ATO214" s="6"/>
      <c r="ATP214" s="6"/>
      <c r="ATQ214" s="6"/>
      <c r="ATR214" s="6"/>
      <c r="ATS214" s="6"/>
      <c r="ATT214" s="6"/>
      <c r="ATU214" s="6"/>
      <c r="ATV214" s="6"/>
      <c r="ATW214" s="6"/>
      <c r="ATX214" s="6"/>
      <c r="ATY214" s="6"/>
      <c r="ATZ214" s="6"/>
      <c r="AUA214" s="6"/>
      <c r="AUB214" s="6"/>
      <c r="AUC214" s="6"/>
      <c r="AUD214" s="6"/>
      <c r="AUE214" s="6"/>
      <c r="AUF214" s="6"/>
      <c r="AUG214" s="6"/>
      <c r="AUH214" s="6"/>
      <c r="AUI214" s="6"/>
      <c r="AUJ214" s="6"/>
      <c r="AUK214" s="6"/>
      <c r="AUL214" s="6"/>
      <c r="AUM214" s="6"/>
      <c r="AUN214" s="6"/>
      <c r="AUO214" s="6"/>
      <c r="AUP214" s="6"/>
      <c r="AUQ214" s="6"/>
      <c r="AUR214" s="6"/>
      <c r="AUS214" s="6"/>
      <c r="AUT214" s="6"/>
      <c r="AUU214" s="6"/>
      <c r="AUV214" s="6"/>
      <c r="AUW214" s="6"/>
      <c r="AUX214" s="6"/>
      <c r="AUY214" s="6"/>
      <c r="AUZ214" s="6"/>
      <c r="AVA214" s="6"/>
      <c r="AVB214" s="6"/>
      <c r="AVC214" s="6"/>
      <c r="AVD214" s="6"/>
      <c r="AVE214" s="6"/>
      <c r="AVF214" s="6"/>
      <c r="AVG214" s="6"/>
      <c r="AVH214" s="6"/>
      <c r="AVI214" s="6"/>
      <c r="AVJ214" s="6"/>
      <c r="AVK214" s="6"/>
      <c r="AVL214" s="6"/>
      <c r="AVM214" s="6"/>
      <c r="AVN214" s="6"/>
      <c r="AVO214" s="6"/>
      <c r="AVP214" s="6"/>
      <c r="AVQ214" s="6"/>
      <c r="AVR214" s="6"/>
      <c r="AVS214" s="6"/>
      <c r="AVT214" s="6"/>
      <c r="AVU214" s="6"/>
      <c r="AVV214" s="6"/>
      <c r="AVW214" s="6"/>
      <c r="AVX214" s="6"/>
      <c r="AVY214" s="6"/>
      <c r="AVZ214" s="6"/>
      <c r="AWA214" s="6"/>
      <c r="AWB214" s="6"/>
      <c r="AWC214" s="6"/>
      <c r="AWD214" s="6"/>
      <c r="AWE214" s="6"/>
      <c r="AWF214" s="6"/>
      <c r="AWG214" s="6"/>
      <c r="AWH214" s="6"/>
      <c r="AWI214" s="6"/>
      <c r="AWJ214" s="6"/>
      <c r="AWK214" s="6"/>
      <c r="AWL214" s="6"/>
      <c r="AWM214" s="6"/>
      <c r="AWN214" s="6"/>
      <c r="AWO214" s="6"/>
      <c r="AWP214" s="6"/>
      <c r="AWQ214" s="6"/>
      <c r="AWR214" s="6"/>
      <c r="AWS214" s="6"/>
      <c r="AWT214" s="6"/>
      <c r="AWU214" s="6"/>
      <c r="AWV214" s="6"/>
      <c r="AWW214" s="6"/>
      <c r="AWX214" s="6"/>
      <c r="AWY214" s="6"/>
      <c r="AWZ214" s="6"/>
      <c r="AXA214" s="6"/>
      <c r="AXB214" s="6"/>
      <c r="AXC214" s="6"/>
      <c r="AXD214" s="6"/>
      <c r="AXE214" s="6"/>
      <c r="AXF214" s="6"/>
      <c r="AXG214" s="6"/>
      <c r="AXH214" s="6"/>
      <c r="AXI214" s="6"/>
      <c r="AXJ214" s="6"/>
      <c r="AXK214" s="6"/>
      <c r="AXL214" s="6"/>
      <c r="AXM214" s="6"/>
      <c r="AXN214" s="6"/>
      <c r="AXO214" s="6"/>
      <c r="AXP214" s="6"/>
      <c r="AXQ214" s="6"/>
      <c r="AXR214" s="6"/>
      <c r="AXS214" s="6"/>
      <c r="AXT214" s="6"/>
      <c r="AXU214" s="6"/>
      <c r="AXV214" s="6"/>
      <c r="AXW214" s="6"/>
      <c r="AXX214" s="6"/>
      <c r="AXY214" s="6"/>
      <c r="AXZ214" s="6"/>
      <c r="AYA214" s="6"/>
      <c r="AYB214" s="6"/>
      <c r="AYC214" s="6"/>
      <c r="AYD214" s="6"/>
      <c r="AYE214" s="6"/>
      <c r="AYF214" s="6"/>
      <c r="AYG214" s="6"/>
      <c r="AYH214" s="6"/>
      <c r="AYI214" s="6"/>
      <c r="AYJ214" s="6"/>
      <c r="AYK214" s="6"/>
      <c r="AYL214" s="6"/>
      <c r="AYM214" s="6"/>
      <c r="AYN214" s="6"/>
      <c r="AYO214" s="6"/>
      <c r="AYP214" s="6"/>
      <c r="AYQ214" s="6"/>
      <c r="AYR214" s="6"/>
      <c r="AYS214" s="6"/>
      <c r="AYT214" s="6"/>
      <c r="AYU214" s="6"/>
      <c r="AYV214" s="6"/>
      <c r="AYW214" s="6"/>
      <c r="AYX214" s="6"/>
      <c r="AYY214" s="6"/>
      <c r="AYZ214" s="6"/>
      <c r="AZA214" s="6"/>
      <c r="AZB214" s="6"/>
      <c r="AZC214" s="6"/>
      <c r="AZD214" s="6"/>
      <c r="AZE214" s="6"/>
      <c r="AZF214" s="6"/>
      <c r="AZG214" s="6"/>
      <c r="AZH214" s="6"/>
      <c r="AZI214" s="6"/>
      <c r="AZJ214" s="6"/>
      <c r="AZK214" s="6"/>
      <c r="AZL214" s="6"/>
      <c r="AZM214" s="6"/>
      <c r="AZN214" s="6"/>
      <c r="AZO214" s="6"/>
      <c r="AZP214" s="6"/>
      <c r="AZQ214" s="6"/>
      <c r="AZR214" s="6"/>
      <c r="AZS214" s="6"/>
      <c r="AZT214" s="6"/>
      <c r="AZU214" s="6"/>
      <c r="AZV214" s="6"/>
      <c r="AZW214" s="6"/>
      <c r="AZX214" s="6"/>
      <c r="AZY214" s="6"/>
      <c r="AZZ214" s="6"/>
      <c r="BAA214" s="6"/>
      <c r="BAB214" s="6"/>
      <c r="BAC214" s="6"/>
      <c r="BAD214" s="6"/>
      <c r="BAE214" s="6"/>
      <c r="BAF214" s="6"/>
      <c r="BAG214" s="6"/>
      <c r="BAH214" s="6"/>
      <c r="BAI214" s="6"/>
      <c r="BAJ214" s="6"/>
      <c r="BAK214" s="6"/>
      <c r="BAL214" s="6"/>
      <c r="BAM214" s="6"/>
      <c r="BAN214" s="6"/>
      <c r="BAO214" s="6"/>
      <c r="BAP214" s="6"/>
      <c r="BAQ214" s="6"/>
      <c r="BAR214" s="6"/>
      <c r="BAS214" s="6"/>
      <c r="BAT214" s="6"/>
      <c r="BAU214" s="6"/>
      <c r="BAV214" s="6"/>
      <c r="BAW214" s="6"/>
      <c r="BAX214" s="6"/>
      <c r="BAY214" s="6"/>
      <c r="BAZ214" s="6"/>
      <c r="BBA214" s="6"/>
      <c r="BBB214" s="6"/>
      <c r="BBC214" s="6"/>
      <c r="BBD214" s="6"/>
      <c r="BBE214" s="6"/>
      <c r="BBF214" s="6"/>
      <c r="BBG214" s="6"/>
      <c r="BBH214" s="6"/>
      <c r="BBI214" s="6"/>
      <c r="BBJ214" s="6"/>
      <c r="BBK214" s="6"/>
      <c r="BBL214" s="6"/>
    </row>
    <row r="215" spans="1:1416" ht="24.95" customHeight="1">
      <c r="A215" s="33"/>
      <c r="B215" s="41" t="s">
        <v>85</v>
      </c>
      <c r="C215" s="63" t="s">
        <v>16</v>
      </c>
      <c r="D215" s="42">
        <f t="shared" si="16"/>
        <v>120</v>
      </c>
      <c r="E215" s="42">
        <f t="shared" si="17"/>
        <v>4620</v>
      </c>
      <c r="F215" s="64">
        <v>10</v>
      </c>
      <c r="G215" s="64">
        <v>10</v>
      </c>
      <c r="H215" s="64">
        <v>10</v>
      </c>
      <c r="I215" s="64">
        <v>10</v>
      </c>
      <c r="J215" s="64">
        <v>10</v>
      </c>
      <c r="K215" s="64">
        <v>10</v>
      </c>
      <c r="L215" s="64">
        <v>10</v>
      </c>
      <c r="M215" s="64">
        <v>10</v>
      </c>
      <c r="N215" s="64">
        <v>10</v>
      </c>
      <c r="O215" s="64">
        <v>10</v>
      </c>
      <c r="P215" s="64">
        <v>10</v>
      </c>
      <c r="Q215" s="185">
        <v>10</v>
      </c>
      <c r="R215" s="145">
        <v>38.5</v>
      </c>
      <c r="S215" s="144" t="s">
        <v>98</v>
      </c>
    </row>
    <row r="216" spans="1:1416" s="65" customFormat="1" ht="24.95" customHeight="1">
      <c r="A216" s="33"/>
      <c r="B216" s="41" t="s">
        <v>86</v>
      </c>
      <c r="C216" s="63" t="s">
        <v>16</v>
      </c>
      <c r="D216" s="42">
        <f t="shared" si="16"/>
        <v>144</v>
      </c>
      <c r="E216" s="42">
        <f t="shared" si="17"/>
        <v>5544</v>
      </c>
      <c r="F216" s="64">
        <v>12</v>
      </c>
      <c r="G216" s="64">
        <v>12</v>
      </c>
      <c r="H216" s="64">
        <v>12</v>
      </c>
      <c r="I216" s="64">
        <v>12</v>
      </c>
      <c r="J216" s="64">
        <v>12</v>
      </c>
      <c r="K216" s="64">
        <v>12</v>
      </c>
      <c r="L216" s="64">
        <v>12</v>
      </c>
      <c r="M216" s="64">
        <v>12</v>
      </c>
      <c r="N216" s="64">
        <v>12</v>
      </c>
      <c r="O216" s="64">
        <v>12</v>
      </c>
      <c r="P216" s="64">
        <v>12</v>
      </c>
      <c r="Q216" s="185">
        <v>12</v>
      </c>
      <c r="R216" s="145">
        <v>38.5</v>
      </c>
      <c r="S216" s="144" t="s">
        <v>98</v>
      </c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  <c r="IO216" s="6"/>
      <c r="IP216" s="6"/>
      <c r="IQ216" s="6"/>
      <c r="IR216" s="6"/>
      <c r="IS216" s="6"/>
      <c r="IT216" s="6"/>
      <c r="IU216" s="6"/>
      <c r="IV216" s="6"/>
      <c r="IW216" s="6"/>
      <c r="IX216" s="6"/>
      <c r="IY216" s="6"/>
      <c r="IZ216" s="6"/>
      <c r="JA216" s="6"/>
      <c r="JB216" s="6"/>
      <c r="JC216" s="6"/>
      <c r="JD216" s="6"/>
      <c r="JE216" s="6"/>
      <c r="JF216" s="6"/>
      <c r="JG216" s="6"/>
      <c r="JH216" s="6"/>
      <c r="JI216" s="6"/>
      <c r="JJ216" s="6"/>
      <c r="JK216" s="6"/>
      <c r="JL216" s="6"/>
      <c r="JM216" s="6"/>
      <c r="JN216" s="6"/>
      <c r="JO216" s="6"/>
      <c r="JP216" s="6"/>
      <c r="JQ216" s="6"/>
      <c r="JR216" s="6"/>
      <c r="JS216" s="6"/>
      <c r="JT216" s="6"/>
      <c r="JU216" s="6"/>
      <c r="JV216" s="6"/>
      <c r="JW216" s="6"/>
      <c r="JX216" s="6"/>
      <c r="JY216" s="6"/>
      <c r="JZ216" s="6"/>
      <c r="KA216" s="6"/>
      <c r="KB216" s="6"/>
      <c r="KC216" s="6"/>
      <c r="KD216" s="6"/>
      <c r="KE216" s="6"/>
      <c r="KF216" s="6"/>
      <c r="KG216" s="6"/>
      <c r="KH216" s="6"/>
      <c r="KI216" s="6"/>
      <c r="KJ216" s="6"/>
      <c r="KK216" s="6"/>
      <c r="KL216" s="6"/>
      <c r="KM216" s="6"/>
      <c r="KN216" s="6"/>
      <c r="KO216" s="6"/>
      <c r="KP216" s="6"/>
      <c r="KQ216" s="6"/>
      <c r="KR216" s="6"/>
      <c r="KS216" s="6"/>
      <c r="KT216" s="6"/>
      <c r="KU216" s="6"/>
      <c r="KV216" s="6"/>
      <c r="KW216" s="6"/>
      <c r="KX216" s="6"/>
      <c r="KY216" s="6"/>
      <c r="KZ216" s="6"/>
      <c r="LA216" s="6"/>
      <c r="LB216" s="6"/>
      <c r="LC216" s="6"/>
      <c r="LD216" s="6"/>
      <c r="LE216" s="6"/>
      <c r="LF216" s="6"/>
      <c r="LG216" s="6"/>
      <c r="LH216" s="6"/>
      <c r="LI216" s="6"/>
      <c r="LJ216" s="6"/>
      <c r="LK216" s="6"/>
      <c r="LL216" s="6"/>
      <c r="LM216" s="6"/>
      <c r="LN216" s="6"/>
      <c r="LO216" s="6"/>
      <c r="LP216" s="6"/>
      <c r="LQ216" s="6"/>
      <c r="LR216" s="6"/>
      <c r="LS216" s="6"/>
      <c r="LT216" s="6"/>
      <c r="LU216" s="6"/>
      <c r="LV216" s="6"/>
      <c r="LW216" s="6"/>
      <c r="LX216" s="6"/>
      <c r="LY216" s="6"/>
      <c r="LZ216" s="6"/>
      <c r="MA216" s="6"/>
      <c r="MB216" s="6"/>
      <c r="MC216" s="6"/>
      <c r="MD216" s="6"/>
      <c r="ME216" s="6"/>
      <c r="MF216" s="6"/>
      <c r="MG216" s="6"/>
      <c r="MH216" s="6"/>
      <c r="MI216" s="6"/>
      <c r="MJ216" s="6"/>
      <c r="MK216" s="6"/>
      <c r="ML216" s="6"/>
      <c r="MM216" s="6"/>
      <c r="MN216" s="6"/>
      <c r="MO216" s="6"/>
      <c r="MP216" s="6"/>
      <c r="MQ216" s="6"/>
      <c r="MR216" s="6"/>
      <c r="MS216" s="6"/>
      <c r="MT216" s="6"/>
      <c r="MU216" s="6"/>
      <c r="MV216" s="6"/>
      <c r="MW216" s="6"/>
      <c r="MX216" s="6"/>
      <c r="MY216" s="6"/>
      <c r="MZ216" s="6"/>
      <c r="NA216" s="6"/>
      <c r="NB216" s="6"/>
      <c r="NC216" s="6"/>
      <c r="ND216" s="6"/>
      <c r="NE216" s="6"/>
      <c r="NF216" s="6"/>
      <c r="NG216" s="6"/>
      <c r="NH216" s="6"/>
      <c r="NI216" s="6"/>
      <c r="NJ216" s="6"/>
      <c r="NK216" s="6"/>
      <c r="NL216" s="6"/>
      <c r="NM216" s="6"/>
      <c r="NN216" s="6"/>
      <c r="NO216" s="6"/>
      <c r="NP216" s="6"/>
      <c r="NQ216" s="6"/>
      <c r="NR216" s="6"/>
      <c r="NS216" s="6"/>
      <c r="NT216" s="6"/>
      <c r="NU216" s="6"/>
      <c r="NV216" s="6"/>
      <c r="NW216" s="6"/>
      <c r="NX216" s="6"/>
      <c r="NY216" s="6"/>
      <c r="NZ216" s="6"/>
      <c r="OA216" s="6"/>
      <c r="OB216" s="6"/>
      <c r="OC216" s="6"/>
      <c r="OD216" s="6"/>
      <c r="OE216" s="6"/>
      <c r="OF216" s="6"/>
      <c r="OG216" s="6"/>
      <c r="OH216" s="6"/>
      <c r="OI216" s="6"/>
      <c r="OJ216" s="6"/>
      <c r="OK216" s="6"/>
      <c r="OL216" s="6"/>
      <c r="OM216" s="6"/>
      <c r="ON216" s="6"/>
      <c r="OO216" s="6"/>
      <c r="OP216" s="6"/>
      <c r="OQ216" s="6"/>
      <c r="OR216" s="6"/>
      <c r="OS216" s="6"/>
      <c r="OT216" s="6"/>
      <c r="OU216" s="6"/>
      <c r="OV216" s="6"/>
      <c r="OW216" s="6"/>
      <c r="OX216" s="6"/>
      <c r="OY216" s="6"/>
      <c r="OZ216" s="6"/>
      <c r="PA216" s="6"/>
      <c r="PB216" s="6"/>
      <c r="PC216" s="6"/>
      <c r="PD216" s="6"/>
      <c r="PE216" s="6"/>
      <c r="PF216" s="6"/>
      <c r="PG216" s="6"/>
      <c r="PH216" s="6"/>
      <c r="PI216" s="6"/>
      <c r="PJ216" s="6"/>
      <c r="PK216" s="6"/>
      <c r="PL216" s="6"/>
      <c r="PM216" s="6"/>
      <c r="PN216" s="6"/>
      <c r="PO216" s="6"/>
      <c r="PP216" s="6"/>
      <c r="PQ216" s="6"/>
      <c r="PR216" s="6"/>
      <c r="PS216" s="6"/>
      <c r="PT216" s="6"/>
      <c r="PU216" s="6"/>
      <c r="PV216" s="6"/>
      <c r="PW216" s="6"/>
      <c r="PX216" s="6"/>
      <c r="PY216" s="6"/>
      <c r="PZ216" s="6"/>
      <c r="QA216" s="6"/>
      <c r="QB216" s="6"/>
      <c r="QC216" s="6"/>
      <c r="QD216" s="6"/>
      <c r="QE216" s="6"/>
      <c r="QF216" s="6"/>
      <c r="QG216" s="6"/>
      <c r="QH216" s="6"/>
      <c r="QI216" s="6"/>
      <c r="QJ216" s="6"/>
      <c r="QK216" s="6"/>
      <c r="QL216" s="6"/>
      <c r="QM216" s="6"/>
      <c r="QN216" s="6"/>
      <c r="QO216" s="6"/>
      <c r="QP216" s="6"/>
      <c r="QQ216" s="6"/>
      <c r="QR216" s="6"/>
      <c r="QS216" s="6"/>
      <c r="QT216" s="6"/>
      <c r="QU216" s="6"/>
      <c r="QV216" s="6"/>
      <c r="QW216" s="6"/>
      <c r="QX216" s="6"/>
      <c r="QY216" s="6"/>
      <c r="QZ216" s="6"/>
      <c r="RA216" s="6"/>
      <c r="RB216" s="6"/>
      <c r="RC216" s="6"/>
      <c r="RD216" s="6"/>
      <c r="RE216" s="6"/>
      <c r="RF216" s="6"/>
      <c r="RG216" s="6"/>
      <c r="RH216" s="6"/>
      <c r="RI216" s="6"/>
      <c r="RJ216" s="6"/>
      <c r="RK216" s="6"/>
      <c r="RL216" s="6"/>
      <c r="RM216" s="6"/>
      <c r="RN216" s="6"/>
      <c r="RO216" s="6"/>
      <c r="RP216" s="6"/>
      <c r="RQ216" s="6"/>
      <c r="RR216" s="6"/>
      <c r="RS216" s="6"/>
      <c r="RT216" s="6"/>
      <c r="RU216" s="6"/>
      <c r="RV216" s="6"/>
      <c r="RW216" s="6"/>
      <c r="RX216" s="6"/>
      <c r="RY216" s="6"/>
      <c r="RZ216" s="6"/>
      <c r="SA216" s="6"/>
      <c r="SB216" s="6"/>
      <c r="SC216" s="6"/>
      <c r="SD216" s="6"/>
      <c r="SE216" s="6"/>
      <c r="SF216" s="6"/>
      <c r="SG216" s="6"/>
      <c r="SH216" s="6"/>
      <c r="SI216" s="6"/>
      <c r="SJ216" s="6"/>
      <c r="SK216" s="6"/>
      <c r="SL216" s="6"/>
      <c r="SM216" s="6"/>
      <c r="SN216" s="6"/>
      <c r="SO216" s="6"/>
      <c r="SP216" s="6"/>
      <c r="SQ216" s="6"/>
      <c r="SR216" s="6"/>
      <c r="SS216" s="6"/>
      <c r="ST216" s="6"/>
      <c r="SU216" s="6"/>
      <c r="SV216" s="6"/>
      <c r="SW216" s="6"/>
      <c r="SX216" s="6"/>
      <c r="SY216" s="6"/>
      <c r="SZ216" s="6"/>
      <c r="TA216" s="6"/>
      <c r="TB216" s="6"/>
      <c r="TC216" s="6"/>
      <c r="TD216" s="6"/>
      <c r="TE216" s="6"/>
      <c r="TF216" s="6"/>
      <c r="TG216" s="6"/>
      <c r="TH216" s="6"/>
      <c r="TI216" s="6"/>
      <c r="TJ216" s="6"/>
      <c r="TK216" s="6"/>
      <c r="TL216" s="6"/>
      <c r="TM216" s="6"/>
      <c r="TN216" s="6"/>
      <c r="TO216" s="6"/>
      <c r="TP216" s="6"/>
      <c r="TQ216" s="6"/>
      <c r="TR216" s="6"/>
      <c r="TS216" s="6"/>
      <c r="TT216" s="6"/>
      <c r="TU216" s="6"/>
      <c r="TV216" s="6"/>
      <c r="TW216" s="6"/>
      <c r="TX216" s="6"/>
      <c r="TY216" s="6"/>
      <c r="TZ216" s="6"/>
      <c r="UA216" s="6"/>
      <c r="UB216" s="6"/>
      <c r="UC216" s="6"/>
      <c r="UD216" s="6"/>
      <c r="UE216" s="6"/>
      <c r="UF216" s="6"/>
      <c r="UG216" s="6"/>
      <c r="UH216" s="6"/>
      <c r="UI216" s="6"/>
      <c r="UJ216" s="6"/>
      <c r="UK216" s="6"/>
      <c r="UL216" s="6"/>
      <c r="UM216" s="6"/>
      <c r="UN216" s="6"/>
      <c r="UO216" s="6"/>
      <c r="UP216" s="6"/>
      <c r="UQ216" s="6"/>
      <c r="UR216" s="6"/>
      <c r="US216" s="6"/>
      <c r="UT216" s="6"/>
      <c r="UU216" s="6"/>
      <c r="UV216" s="6"/>
      <c r="UW216" s="6"/>
      <c r="UX216" s="6"/>
      <c r="UY216" s="6"/>
      <c r="UZ216" s="6"/>
      <c r="VA216" s="6"/>
      <c r="VB216" s="6"/>
      <c r="VC216" s="6"/>
      <c r="VD216" s="6"/>
      <c r="VE216" s="6"/>
      <c r="VF216" s="6"/>
      <c r="VG216" s="6"/>
      <c r="VH216" s="6"/>
      <c r="VI216" s="6"/>
      <c r="VJ216" s="6"/>
      <c r="VK216" s="6"/>
      <c r="VL216" s="6"/>
      <c r="VM216" s="6"/>
      <c r="VN216" s="6"/>
      <c r="VO216" s="6"/>
      <c r="VP216" s="6"/>
      <c r="VQ216" s="6"/>
      <c r="VR216" s="6"/>
      <c r="VS216" s="6"/>
      <c r="VT216" s="6"/>
      <c r="VU216" s="6"/>
      <c r="VV216" s="6"/>
      <c r="VW216" s="6"/>
      <c r="VX216" s="6"/>
      <c r="VY216" s="6"/>
      <c r="VZ216" s="6"/>
      <c r="WA216" s="6"/>
      <c r="WB216" s="6"/>
      <c r="WC216" s="6"/>
      <c r="WD216" s="6"/>
      <c r="WE216" s="6"/>
      <c r="WF216" s="6"/>
      <c r="WG216" s="6"/>
      <c r="WH216" s="6"/>
      <c r="WI216" s="6"/>
      <c r="WJ216" s="6"/>
      <c r="WK216" s="6"/>
      <c r="WL216" s="6"/>
      <c r="WM216" s="6"/>
      <c r="WN216" s="6"/>
      <c r="WO216" s="6"/>
      <c r="WP216" s="6"/>
      <c r="WQ216" s="6"/>
      <c r="WR216" s="6"/>
      <c r="WS216" s="6"/>
      <c r="WT216" s="6"/>
      <c r="WU216" s="6"/>
      <c r="WV216" s="6"/>
      <c r="WW216" s="6"/>
      <c r="WX216" s="6"/>
      <c r="WY216" s="6"/>
      <c r="WZ216" s="6"/>
      <c r="XA216" s="6"/>
      <c r="XB216" s="6"/>
      <c r="XC216" s="6"/>
      <c r="XD216" s="6"/>
      <c r="XE216" s="6"/>
      <c r="XF216" s="6"/>
      <c r="XG216" s="6"/>
      <c r="XH216" s="6"/>
      <c r="XI216" s="6"/>
      <c r="XJ216" s="6"/>
      <c r="XK216" s="6"/>
      <c r="XL216" s="6"/>
      <c r="XM216" s="6"/>
      <c r="XN216" s="6"/>
      <c r="XO216" s="6"/>
      <c r="XP216" s="6"/>
      <c r="XQ216" s="6"/>
      <c r="XR216" s="6"/>
      <c r="XS216" s="6"/>
      <c r="XT216" s="6"/>
      <c r="XU216" s="6"/>
      <c r="XV216" s="6"/>
      <c r="XW216" s="6"/>
      <c r="XX216" s="6"/>
      <c r="XY216" s="6"/>
      <c r="XZ216" s="6"/>
      <c r="YA216" s="6"/>
      <c r="YB216" s="6"/>
      <c r="YC216" s="6"/>
      <c r="YD216" s="6"/>
      <c r="YE216" s="6"/>
      <c r="YF216" s="6"/>
      <c r="YG216" s="6"/>
      <c r="YH216" s="6"/>
      <c r="YI216" s="6"/>
      <c r="YJ216" s="6"/>
      <c r="YK216" s="6"/>
      <c r="YL216" s="6"/>
      <c r="YM216" s="6"/>
      <c r="YN216" s="6"/>
      <c r="YO216" s="6"/>
      <c r="YP216" s="6"/>
      <c r="YQ216" s="6"/>
      <c r="YR216" s="6"/>
      <c r="YS216" s="6"/>
      <c r="YT216" s="6"/>
      <c r="YU216" s="6"/>
      <c r="YV216" s="6"/>
      <c r="YW216" s="6"/>
      <c r="YX216" s="6"/>
      <c r="YY216" s="6"/>
      <c r="YZ216" s="6"/>
      <c r="ZA216" s="6"/>
      <c r="ZB216" s="6"/>
      <c r="ZC216" s="6"/>
      <c r="ZD216" s="6"/>
      <c r="ZE216" s="6"/>
      <c r="ZF216" s="6"/>
      <c r="ZG216" s="6"/>
      <c r="ZH216" s="6"/>
      <c r="ZI216" s="6"/>
      <c r="ZJ216" s="6"/>
      <c r="ZK216" s="6"/>
      <c r="ZL216" s="6"/>
      <c r="ZM216" s="6"/>
      <c r="ZN216" s="6"/>
      <c r="ZO216" s="6"/>
      <c r="ZP216" s="6"/>
      <c r="ZQ216" s="6"/>
      <c r="ZR216" s="6"/>
      <c r="ZS216" s="6"/>
      <c r="ZT216" s="6"/>
      <c r="ZU216" s="6"/>
      <c r="ZV216" s="6"/>
      <c r="ZW216" s="6"/>
      <c r="ZX216" s="6"/>
      <c r="ZY216" s="6"/>
      <c r="ZZ216" s="6"/>
      <c r="AAA216" s="6"/>
      <c r="AAB216" s="6"/>
      <c r="AAC216" s="6"/>
      <c r="AAD216" s="6"/>
      <c r="AAE216" s="6"/>
      <c r="AAF216" s="6"/>
      <c r="AAG216" s="6"/>
      <c r="AAH216" s="6"/>
      <c r="AAI216" s="6"/>
      <c r="AAJ216" s="6"/>
      <c r="AAK216" s="6"/>
      <c r="AAL216" s="6"/>
      <c r="AAM216" s="6"/>
      <c r="AAN216" s="6"/>
      <c r="AAO216" s="6"/>
      <c r="AAP216" s="6"/>
      <c r="AAQ216" s="6"/>
      <c r="AAR216" s="6"/>
      <c r="AAS216" s="6"/>
      <c r="AAT216" s="6"/>
      <c r="AAU216" s="6"/>
      <c r="AAV216" s="6"/>
      <c r="AAW216" s="6"/>
      <c r="AAX216" s="6"/>
      <c r="AAY216" s="6"/>
      <c r="AAZ216" s="6"/>
      <c r="ABA216" s="6"/>
      <c r="ABB216" s="6"/>
      <c r="ABC216" s="6"/>
      <c r="ABD216" s="6"/>
      <c r="ABE216" s="6"/>
      <c r="ABF216" s="6"/>
      <c r="ABG216" s="6"/>
      <c r="ABH216" s="6"/>
      <c r="ABI216" s="6"/>
      <c r="ABJ216" s="6"/>
      <c r="ABK216" s="6"/>
      <c r="ABL216" s="6"/>
      <c r="ABM216" s="6"/>
      <c r="ABN216" s="6"/>
      <c r="ABO216" s="6"/>
      <c r="ABP216" s="6"/>
      <c r="ABQ216" s="6"/>
      <c r="ABR216" s="6"/>
      <c r="ABS216" s="6"/>
      <c r="ABT216" s="6"/>
      <c r="ABU216" s="6"/>
      <c r="ABV216" s="6"/>
      <c r="ABW216" s="6"/>
      <c r="ABX216" s="6"/>
      <c r="ABY216" s="6"/>
      <c r="ABZ216" s="6"/>
      <c r="ACA216" s="6"/>
      <c r="ACB216" s="6"/>
      <c r="ACC216" s="6"/>
      <c r="ACD216" s="6"/>
      <c r="ACE216" s="6"/>
      <c r="ACF216" s="6"/>
      <c r="ACG216" s="6"/>
      <c r="ACH216" s="6"/>
      <c r="ACI216" s="6"/>
      <c r="ACJ216" s="6"/>
      <c r="ACK216" s="6"/>
      <c r="ACL216" s="6"/>
      <c r="ACM216" s="6"/>
      <c r="ACN216" s="6"/>
      <c r="ACO216" s="6"/>
      <c r="ACP216" s="6"/>
      <c r="ACQ216" s="6"/>
      <c r="ACR216" s="6"/>
      <c r="ACS216" s="6"/>
      <c r="ACT216" s="6"/>
      <c r="ACU216" s="6"/>
      <c r="ACV216" s="6"/>
      <c r="ACW216" s="6"/>
      <c r="ACX216" s="6"/>
      <c r="ACY216" s="6"/>
      <c r="ACZ216" s="6"/>
      <c r="ADA216" s="6"/>
      <c r="ADB216" s="6"/>
      <c r="ADC216" s="6"/>
      <c r="ADD216" s="6"/>
      <c r="ADE216" s="6"/>
      <c r="ADF216" s="6"/>
      <c r="ADG216" s="6"/>
      <c r="ADH216" s="6"/>
      <c r="ADI216" s="6"/>
      <c r="ADJ216" s="6"/>
      <c r="ADK216" s="6"/>
      <c r="ADL216" s="6"/>
      <c r="ADM216" s="6"/>
      <c r="ADN216" s="6"/>
      <c r="ADO216" s="6"/>
      <c r="ADP216" s="6"/>
      <c r="ADQ216" s="6"/>
      <c r="ADR216" s="6"/>
      <c r="ADS216" s="6"/>
      <c r="ADT216" s="6"/>
      <c r="ADU216" s="6"/>
      <c r="ADV216" s="6"/>
      <c r="ADW216" s="6"/>
      <c r="ADX216" s="6"/>
      <c r="ADY216" s="6"/>
      <c r="ADZ216" s="6"/>
      <c r="AEA216" s="6"/>
      <c r="AEB216" s="6"/>
      <c r="AEC216" s="6"/>
      <c r="AED216" s="6"/>
      <c r="AEE216" s="6"/>
      <c r="AEF216" s="6"/>
      <c r="AEG216" s="6"/>
      <c r="AEH216" s="6"/>
      <c r="AEI216" s="6"/>
      <c r="AEJ216" s="6"/>
      <c r="AEK216" s="6"/>
      <c r="AEL216" s="6"/>
      <c r="AEM216" s="6"/>
      <c r="AEN216" s="6"/>
      <c r="AEO216" s="6"/>
      <c r="AEP216" s="6"/>
      <c r="AEQ216" s="6"/>
      <c r="AER216" s="6"/>
      <c r="AES216" s="6"/>
      <c r="AET216" s="6"/>
      <c r="AEU216" s="6"/>
      <c r="AEV216" s="6"/>
      <c r="AEW216" s="6"/>
      <c r="AEX216" s="6"/>
      <c r="AEY216" s="6"/>
      <c r="AEZ216" s="6"/>
      <c r="AFA216" s="6"/>
      <c r="AFB216" s="6"/>
      <c r="AFC216" s="6"/>
      <c r="AFD216" s="6"/>
      <c r="AFE216" s="6"/>
      <c r="AFF216" s="6"/>
      <c r="AFG216" s="6"/>
      <c r="AFH216" s="6"/>
      <c r="AFI216" s="6"/>
      <c r="AFJ216" s="6"/>
      <c r="AFK216" s="6"/>
      <c r="AFL216" s="6"/>
      <c r="AFM216" s="6"/>
      <c r="AFN216" s="6"/>
      <c r="AFO216" s="6"/>
      <c r="AFP216" s="6"/>
      <c r="AFQ216" s="6"/>
      <c r="AFR216" s="6"/>
      <c r="AFS216" s="6"/>
      <c r="AFT216" s="6"/>
      <c r="AFU216" s="6"/>
      <c r="AFV216" s="6"/>
      <c r="AFW216" s="6"/>
      <c r="AFX216" s="6"/>
      <c r="AFY216" s="6"/>
      <c r="AFZ216" s="6"/>
      <c r="AGA216" s="6"/>
      <c r="AGB216" s="6"/>
      <c r="AGC216" s="6"/>
      <c r="AGD216" s="6"/>
      <c r="AGE216" s="6"/>
      <c r="AGF216" s="6"/>
      <c r="AGG216" s="6"/>
      <c r="AGH216" s="6"/>
      <c r="AGI216" s="6"/>
      <c r="AGJ216" s="6"/>
      <c r="AGK216" s="6"/>
      <c r="AGL216" s="6"/>
      <c r="AGM216" s="6"/>
      <c r="AGN216" s="6"/>
      <c r="AGO216" s="6"/>
      <c r="AGP216" s="6"/>
      <c r="AGQ216" s="6"/>
      <c r="AGR216" s="6"/>
      <c r="AGS216" s="6"/>
      <c r="AGT216" s="6"/>
      <c r="AGU216" s="6"/>
      <c r="AGV216" s="6"/>
      <c r="AGW216" s="6"/>
      <c r="AGX216" s="6"/>
      <c r="AGY216" s="6"/>
      <c r="AGZ216" s="6"/>
      <c r="AHA216" s="6"/>
      <c r="AHB216" s="6"/>
      <c r="AHC216" s="6"/>
      <c r="AHD216" s="6"/>
      <c r="AHE216" s="6"/>
      <c r="AHF216" s="6"/>
      <c r="AHG216" s="6"/>
      <c r="AHH216" s="6"/>
      <c r="AHI216" s="6"/>
      <c r="AHJ216" s="6"/>
      <c r="AHK216" s="6"/>
      <c r="AHL216" s="6"/>
      <c r="AHM216" s="6"/>
      <c r="AHN216" s="6"/>
      <c r="AHO216" s="6"/>
      <c r="AHP216" s="6"/>
      <c r="AHQ216" s="6"/>
      <c r="AHR216" s="6"/>
      <c r="AHS216" s="6"/>
      <c r="AHT216" s="6"/>
      <c r="AHU216" s="6"/>
      <c r="AHV216" s="6"/>
      <c r="AHW216" s="6"/>
      <c r="AHX216" s="6"/>
      <c r="AHY216" s="6"/>
      <c r="AHZ216" s="6"/>
      <c r="AIA216" s="6"/>
      <c r="AIB216" s="6"/>
      <c r="AIC216" s="6"/>
      <c r="AID216" s="6"/>
      <c r="AIE216" s="6"/>
      <c r="AIF216" s="6"/>
      <c r="AIG216" s="6"/>
      <c r="AIH216" s="6"/>
      <c r="AII216" s="6"/>
      <c r="AIJ216" s="6"/>
      <c r="AIK216" s="6"/>
      <c r="AIL216" s="6"/>
      <c r="AIM216" s="6"/>
      <c r="AIN216" s="6"/>
      <c r="AIO216" s="6"/>
      <c r="AIP216" s="6"/>
      <c r="AIQ216" s="6"/>
      <c r="AIR216" s="6"/>
      <c r="AIS216" s="6"/>
      <c r="AIT216" s="6"/>
      <c r="AIU216" s="6"/>
      <c r="AIV216" s="6"/>
      <c r="AIW216" s="6"/>
      <c r="AIX216" s="6"/>
      <c r="AIY216" s="6"/>
      <c r="AIZ216" s="6"/>
      <c r="AJA216" s="6"/>
      <c r="AJB216" s="6"/>
      <c r="AJC216" s="6"/>
      <c r="AJD216" s="6"/>
      <c r="AJE216" s="6"/>
      <c r="AJF216" s="6"/>
      <c r="AJG216" s="6"/>
      <c r="AJH216" s="6"/>
      <c r="AJI216" s="6"/>
      <c r="AJJ216" s="6"/>
      <c r="AJK216" s="6"/>
      <c r="AJL216" s="6"/>
      <c r="AJM216" s="6"/>
      <c r="AJN216" s="6"/>
      <c r="AJO216" s="6"/>
      <c r="AJP216" s="6"/>
      <c r="AJQ216" s="6"/>
      <c r="AJR216" s="6"/>
      <c r="AJS216" s="6"/>
      <c r="AJT216" s="6"/>
      <c r="AJU216" s="6"/>
      <c r="AJV216" s="6"/>
      <c r="AJW216" s="6"/>
      <c r="AJX216" s="6"/>
      <c r="AJY216" s="6"/>
      <c r="AJZ216" s="6"/>
      <c r="AKA216" s="6"/>
      <c r="AKB216" s="6"/>
      <c r="AKC216" s="6"/>
      <c r="AKD216" s="6"/>
      <c r="AKE216" s="6"/>
      <c r="AKF216" s="6"/>
      <c r="AKG216" s="6"/>
      <c r="AKH216" s="6"/>
      <c r="AKI216" s="6"/>
      <c r="AKJ216" s="6"/>
      <c r="AKK216" s="6"/>
      <c r="AKL216" s="6"/>
      <c r="AKM216" s="6"/>
      <c r="AKN216" s="6"/>
      <c r="AKO216" s="6"/>
      <c r="AKP216" s="6"/>
      <c r="AKQ216" s="6"/>
      <c r="AKR216" s="6"/>
      <c r="AKS216" s="6"/>
      <c r="AKT216" s="6"/>
      <c r="AKU216" s="6"/>
      <c r="AKV216" s="6"/>
      <c r="AKW216" s="6"/>
      <c r="AKX216" s="6"/>
      <c r="AKY216" s="6"/>
      <c r="AKZ216" s="6"/>
      <c r="ALA216" s="6"/>
      <c r="ALB216" s="6"/>
      <c r="ALC216" s="6"/>
      <c r="ALD216" s="6"/>
      <c r="ALE216" s="6"/>
      <c r="ALF216" s="6"/>
      <c r="ALG216" s="6"/>
      <c r="ALH216" s="6"/>
      <c r="ALI216" s="6"/>
      <c r="ALJ216" s="6"/>
      <c r="ALK216" s="6"/>
      <c r="ALL216" s="6"/>
      <c r="ALM216" s="6"/>
      <c r="ALN216" s="6"/>
      <c r="ALO216" s="6"/>
      <c r="ALP216" s="6"/>
      <c r="ALQ216" s="6"/>
      <c r="ALR216" s="6"/>
      <c r="ALS216" s="6"/>
      <c r="ALT216" s="6"/>
      <c r="ALU216" s="6"/>
      <c r="ALV216" s="6"/>
      <c r="ALW216" s="6"/>
      <c r="ALX216" s="6"/>
      <c r="ALY216" s="6"/>
      <c r="ALZ216" s="6"/>
      <c r="AMA216" s="6"/>
      <c r="AMB216" s="6"/>
      <c r="AMC216" s="6"/>
      <c r="AMD216" s="6"/>
      <c r="AME216" s="6"/>
      <c r="AMF216" s="6"/>
      <c r="AMG216" s="6"/>
      <c r="AMH216" s="6"/>
      <c r="AMI216" s="6"/>
      <c r="AMJ216" s="6"/>
      <c r="AMK216" s="6"/>
      <c r="AML216" s="6"/>
      <c r="AMM216" s="6"/>
      <c r="AMN216" s="6"/>
      <c r="AMO216" s="6"/>
      <c r="AMP216" s="6"/>
      <c r="AMQ216" s="6"/>
      <c r="AMR216" s="6"/>
      <c r="AMS216" s="6"/>
      <c r="AMT216" s="6"/>
      <c r="AMU216" s="6"/>
      <c r="AMV216" s="6"/>
      <c r="AMW216" s="6"/>
      <c r="AMX216" s="6"/>
      <c r="AMY216" s="6"/>
      <c r="AMZ216" s="6"/>
      <c r="ANA216" s="6"/>
      <c r="ANB216" s="6"/>
      <c r="ANC216" s="6"/>
      <c r="AND216" s="6"/>
      <c r="ANE216" s="6"/>
      <c r="ANF216" s="6"/>
      <c r="ANG216" s="6"/>
      <c r="ANH216" s="6"/>
      <c r="ANI216" s="6"/>
      <c r="ANJ216" s="6"/>
      <c r="ANK216" s="6"/>
      <c r="ANL216" s="6"/>
      <c r="ANM216" s="6"/>
      <c r="ANN216" s="6"/>
      <c r="ANO216" s="6"/>
      <c r="ANP216" s="6"/>
      <c r="ANQ216" s="6"/>
      <c r="ANR216" s="6"/>
      <c r="ANS216" s="6"/>
      <c r="ANT216" s="6"/>
      <c r="ANU216" s="6"/>
      <c r="ANV216" s="6"/>
      <c r="ANW216" s="6"/>
      <c r="ANX216" s="6"/>
      <c r="ANY216" s="6"/>
      <c r="ANZ216" s="6"/>
      <c r="AOA216" s="6"/>
      <c r="AOB216" s="6"/>
      <c r="AOC216" s="6"/>
      <c r="AOD216" s="6"/>
      <c r="AOE216" s="6"/>
      <c r="AOF216" s="6"/>
      <c r="AOG216" s="6"/>
      <c r="AOH216" s="6"/>
      <c r="AOI216" s="6"/>
      <c r="AOJ216" s="6"/>
      <c r="AOK216" s="6"/>
      <c r="AOL216" s="6"/>
      <c r="AOM216" s="6"/>
      <c r="AON216" s="6"/>
      <c r="AOO216" s="6"/>
      <c r="AOP216" s="6"/>
      <c r="AOQ216" s="6"/>
      <c r="AOR216" s="6"/>
      <c r="AOS216" s="6"/>
      <c r="AOT216" s="6"/>
      <c r="AOU216" s="6"/>
      <c r="AOV216" s="6"/>
      <c r="AOW216" s="6"/>
      <c r="AOX216" s="6"/>
      <c r="AOY216" s="6"/>
      <c r="AOZ216" s="6"/>
      <c r="APA216" s="6"/>
      <c r="APB216" s="6"/>
      <c r="APC216" s="6"/>
      <c r="APD216" s="6"/>
      <c r="APE216" s="6"/>
      <c r="APF216" s="6"/>
      <c r="APG216" s="6"/>
      <c r="APH216" s="6"/>
      <c r="API216" s="6"/>
      <c r="APJ216" s="6"/>
      <c r="APK216" s="6"/>
      <c r="APL216" s="6"/>
      <c r="APM216" s="6"/>
      <c r="APN216" s="6"/>
      <c r="APO216" s="6"/>
      <c r="APP216" s="6"/>
      <c r="APQ216" s="6"/>
      <c r="APR216" s="6"/>
      <c r="APS216" s="6"/>
      <c r="APT216" s="6"/>
      <c r="APU216" s="6"/>
      <c r="APV216" s="6"/>
      <c r="APW216" s="6"/>
      <c r="APX216" s="6"/>
      <c r="APY216" s="6"/>
      <c r="APZ216" s="6"/>
      <c r="AQA216" s="6"/>
      <c r="AQB216" s="6"/>
      <c r="AQC216" s="6"/>
      <c r="AQD216" s="6"/>
      <c r="AQE216" s="6"/>
      <c r="AQF216" s="6"/>
      <c r="AQG216" s="6"/>
      <c r="AQH216" s="6"/>
      <c r="AQI216" s="6"/>
      <c r="AQJ216" s="6"/>
      <c r="AQK216" s="6"/>
      <c r="AQL216" s="6"/>
      <c r="AQM216" s="6"/>
      <c r="AQN216" s="6"/>
      <c r="AQO216" s="6"/>
      <c r="AQP216" s="6"/>
      <c r="AQQ216" s="6"/>
      <c r="AQR216" s="6"/>
      <c r="AQS216" s="6"/>
      <c r="AQT216" s="6"/>
      <c r="AQU216" s="6"/>
      <c r="AQV216" s="6"/>
      <c r="AQW216" s="6"/>
      <c r="AQX216" s="6"/>
      <c r="AQY216" s="6"/>
      <c r="AQZ216" s="6"/>
      <c r="ARA216" s="6"/>
      <c r="ARB216" s="6"/>
      <c r="ARC216" s="6"/>
      <c r="ARD216" s="6"/>
      <c r="ARE216" s="6"/>
      <c r="ARF216" s="6"/>
      <c r="ARG216" s="6"/>
      <c r="ARH216" s="6"/>
      <c r="ARI216" s="6"/>
      <c r="ARJ216" s="6"/>
      <c r="ARK216" s="6"/>
      <c r="ARL216" s="6"/>
      <c r="ARM216" s="6"/>
      <c r="ARN216" s="6"/>
      <c r="ARO216" s="6"/>
      <c r="ARP216" s="6"/>
      <c r="ARQ216" s="6"/>
      <c r="ARR216" s="6"/>
      <c r="ARS216" s="6"/>
      <c r="ART216" s="6"/>
      <c r="ARU216" s="6"/>
      <c r="ARV216" s="6"/>
      <c r="ARW216" s="6"/>
      <c r="ARX216" s="6"/>
      <c r="ARY216" s="6"/>
      <c r="ARZ216" s="6"/>
      <c r="ASA216" s="6"/>
      <c r="ASB216" s="6"/>
      <c r="ASC216" s="6"/>
      <c r="ASD216" s="6"/>
      <c r="ASE216" s="6"/>
      <c r="ASF216" s="6"/>
      <c r="ASG216" s="6"/>
      <c r="ASH216" s="6"/>
      <c r="ASI216" s="6"/>
      <c r="ASJ216" s="6"/>
      <c r="ASK216" s="6"/>
      <c r="ASL216" s="6"/>
      <c r="ASM216" s="6"/>
      <c r="ASN216" s="6"/>
      <c r="ASO216" s="6"/>
      <c r="ASP216" s="6"/>
      <c r="ASQ216" s="6"/>
      <c r="ASR216" s="6"/>
      <c r="ASS216" s="6"/>
      <c r="AST216" s="6"/>
      <c r="ASU216" s="6"/>
      <c r="ASV216" s="6"/>
      <c r="ASW216" s="6"/>
      <c r="ASX216" s="6"/>
      <c r="ASY216" s="6"/>
      <c r="ASZ216" s="6"/>
      <c r="ATA216" s="6"/>
      <c r="ATB216" s="6"/>
      <c r="ATC216" s="6"/>
      <c r="ATD216" s="6"/>
      <c r="ATE216" s="6"/>
      <c r="ATF216" s="6"/>
      <c r="ATG216" s="6"/>
      <c r="ATH216" s="6"/>
      <c r="ATI216" s="6"/>
      <c r="ATJ216" s="6"/>
      <c r="ATK216" s="6"/>
      <c r="ATL216" s="6"/>
      <c r="ATM216" s="6"/>
      <c r="ATN216" s="6"/>
      <c r="ATO216" s="6"/>
      <c r="ATP216" s="6"/>
      <c r="ATQ216" s="6"/>
      <c r="ATR216" s="6"/>
      <c r="ATS216" s="6"/>
      <c r="ATT216" s="6"/>
      <c r="ATU216" s="6"/>
      <c r="ATV216" s="6"/>
      <c r="ATW216" s="6"/>
      <c r="ATX216" s="6"/>
      <c r="ATY216" s="6"/>
      <c r="ATZ216" s="6"/>
      <c r="AUA216" s="6"/>
      <c r="AUB216" s="6"/>
      <c r="AUC216" s="6"/>
      <c r="AUD216" s="6"/>
      <c r="AUE216" s="6"/>
      <c r="AUF216" s="6"/>
      <c r="AUG216" s="6"/>
      <c r="AUH216" s="6"/>
      <c r="AUI216" s="6"/>
      <c r="AUJ216" s="6"/>
      <c r="AUK216" s="6"/>
      <c r="AUL216" s="6"/>
      <c r="AUM216" s="6"/>
      <c r="AUN216" s="6"/>
      <c r="AUO216" s="6"/>
      <c r="AUP216" s="6"/>
      <c r="AUQ216" s="6"/>
      <c r="AUR216" s="6"/>
      <c r="AUS216" s="6"/>
      <c r="AUT216" s="6"/>
      <c r="AUU216" s="6"/>
      <c r="AUV216" s="6"/>
      <c r="AUW216" s="6"/>
      <c r="AUX216" s="6"/>
      <c r="AUY216" s="6"/>
      <c r="AUZ216" s="6"/>
      <c r="AVA216" s="6"/>
      <c r="AVB216" s="6"/>
      <c r="AVC216" s="6"/>
      <c r="AVD216" s="6"/>
      <c r="AVE216" s="6"/>
      <c r="AVF216" s="6"/>
      <c r="AVG216" s="6"/>
      <c r="AVH216" s="6"/>
      <c r="AVI216" s="6"/>
      <c r="AVJ216" s="6"/>
      <c r="AVK216" s="6"/>
      <c r="AVL216" s="6"/>
      <c r="AVM216" s="6"/>
      <c r="AVN216" s="6"/>
      <c r="AVO216" s="6"/>
      <c r="AVP216" s="6"/>
      <c r="AVQ216" s="6"/>
      <c r="AVR216" s="6"/>
      <c r="AVS216" s="6"/>
      <c r="AVT216" s="6"/>
      <c r="AVU216" s="6"/>
      <c r="AVV216" s="6"/>
      <c r="AVW216" s="6"/>
      <c r="AVX216" s="6"/>
      <c r="AVY216" s="6"/>
      <c r="AVZ216" s="6"/>
      <c r="AWA216" s="6"/>
      <c r="AWB216" s="6"/>
      <c r="AWC216" s="6"/>
      <c r="AWD216" s="6"/>
      <c r="AWE216" s="6"/>
      <c r="AWF216" s="6"/>
      <c r="AWG216" s="6"/>
      <c r="AWH216" s="6"/>
      <c r="AWI216" s="6"/>
      <c r="AWJ216" s="6"/>
      <c r="AWK216" s="6"/>
      <c r="AWL216" s="6"/>
      <c r="AWM216" s="6"/>
      <c r="AWN216" s="6"/>
      <c r="AWO216" s="6"/>
      <c r="AWP216" s="6"/>
      <c r="AWQ216" s="6"/>
      <c r="AWR216" s="6"/>
      <c r="AWS216" s="6"/>
      <c r="AWT216" s="6"/>
      <c r="AWU216" s="6"/>
      <c r="AWV216" s="6"/>
      <c r="AWW216" s="6"/>
      <c r="AWX216" s="6"/>
      <c r="AWY216" s="6"/>
      <c r="AWZ216" s="6"/>
      <c r="AXA216" s="6"/>
      <c r="AXB216" s="6"/>
      <c r="AXC216" s="6"/>
      <c r="AXD216" s="6"/>
      <c r="AXE216" s="6"/>
      <c r="AXF216" s="6"/>
      <c r="AXG216" s="6"/>
      <c r="AXH216" s="6"/>
      <c r="AXI216" s="6"/>
      <c r="AXJ216" s="6"/>
      <c r="AXK216" s="6"/>
      <c r="AXL216" s="6"/>
      <c r="AXM216" s="6"/>
      <c r="AXN216" s="6"/>
      <c r="AXO216" s="6"/>
      <c r="AXP216" s="6"/>
      <c r="AXQ216" s="6"/>
      <c r="AXR216" s="6"/>
      <c r="AXS216" s="6"/>
      <c r="AXT216" s="6"/>
      <c r="AXU216" s="6"/>
      <c r="AXV216" s="6"/>
      <c r="AXW216" s="6"/>
      <c r="AXX216" s="6"/>
      <c r="AXY216" s="6"/>
      <c r="AXZ216" s="6"/>
      <c r="AYA216" s="6"/>
      <c r="AYB216" s="6"/>
      <c r="AYC216" s="6"/>
      <c r="AYD216" s="6"/>
      <c r="AYE216" s="6"/>
      <c r="AYF216" s="6"/>
      <c r="AYG216" s="6"/>
      <c r="AYH216" s="6"/>
      <c r="AYI216" s="6"/>
      <c r="AYJ216" s="6"/>
      <c r="AYK216" s="6"/>
      <c r="AYL216" s="6"/>
      <c r="AYM216" s="6"/>
      <c r="AYN216" s="6"/>
      <c r="AYO216" s="6"/>
      <c r="AYP216" s="6"/>
      <c r="AYQ216" s="6"/>
      <c r="AYR216" s="6"/>
      <c r="AYS216" s="6"/>
      <c r="AYT216" s="6"/>
      <c r="AYU216" s="6"/>
      <c r="AYV216" s="6"/>
      <c r="AYW216" s="6"/>
      <c r="AYX216" s="6"/>
      <c r="AYY216" s="6"/>
      <c r="AYZ216" s="6"/>
      <c r="AZA216" s="6"/>
      <c r="AZB216" s="6"/>
      <c r="AZC216" s="6"/>
      <c r="AZD216" s="6"/>
      <c r="AZE216" s="6"/>
      <c r="AZF216" s="6"/>
      <c r="AZG216" s="6"/>
      <c r="AZH216" s="6"/>
      <c r="AZI216" s="6"/>
      <c r="AZJ216" s="6"/>
      <c r="AZK216" s="6"/>
      <c r="AZL216" s="6"/>
      <c r="AZM216" s="6"/>
      <c r="AZN216" s="6"/>
      <c r="AZO216" s="6"/>
      <c r="AZP216" s="6"/>
      <c r="AZQ216" s="6"/>
      <c r="AZR216" s="6"/>
      <c r="AZS216" s="6"/>
      <c r="AZT216" s="6"/>
      <c r="AZU216" s="6"/>
      <c r="AZV216" s="6"/>
      <c r="AZW216" s="6"/>
      <c r="AZX216" s="6"/>
      <c r="AZY216" s="6"/>
      <c r="AZZ216" s="6"/>
      <c r="BAA216" s="6"/>
      <c r="BAB216" s="6"/>
      <c r="BAC216" s="6"/>
      <c r="BAD216" s="6"/>
      <c r="BAE216" s="6"/>
      <c r="BAF216" s="6"/>
      <c r="BAG216" s="6"/>
      <c r="BAH216" s="6"/>
      <c r="BAI216" s="6"/>
      <c r="BAJ216" s="6"/>
      <c r="BAK216" s="6"/>
      <c r="BAL216" s="6"/>
      <c r="BAM216" s="6"/>
      <c r="BAN216" s="6"/>
      <c r="BAO216" s="6"/>
      <c r="BAP216" s="6"/>
      <c r="BAQ216" s="6"/>
      <c r="BAR216" s="6"/>
      <c r="BAS216" s="6"/>
      <c r="BAT216" s="6"/>
      <c r="BAU216" s="6"/>
      <c r="BAV216" s="6"/>
      <c r="BAW216" s="6"/>
      <c r="BAX216" s="6"/>
      <c r="BAY216" s="6"/>
      <c r="BAZ216" s="6"/>
      <c r="BBA216" s="6"/>
      <c r="BBB216" s="6"/>
      <c r="BBC216" s="6"/>
      <c r="BBD216" s="6"/>
      <c r="BBE216" s="6"/>
      <c r="BBF216" s="6"/>
      <c r="BBG216" s="6"/>
      <c r="BBH216" s="6"/>
      <c r="BBI216" s="6"/>
      <c r="BBJ216" s="6"/>
      <c r="BBK216" s="6"/>
      <c r="BBL216" s="6"/>
    </row>
    <row r="217" spans="1:1416" ht="24.95" customHeight="1">
      <c r="A217" s="33"/>
      <c r="B217" s="41" t="s">
        <v>267</v>
      </c>
      <c r="C217" s="63" t="s">
        <v>16</v>
      </c>
      <c r="D217" s="42">
        <f t="shared" si="16"/>
        <v>80</v>
      </c>
      <c r="E217" s="42">
        <f t="shared" si="17"/>
        <v>1485.0366300000005</v>
      </c>
      <c r="F217" s="64">
        <v>10</v>
      </c>
      <c r="G217" s="66">
        <v>0</v>
      </c>
      <c r="H217" s="66">
        <v>0</v>
      </c>
      <c r="I217" s="42">
        <v>10</v>
      </c>
      <c r="J217" s="66">
        <v>0</v>
      </c>
      <c r="K217" s="66">
        <v>0</v>
      </c>
      <c r="L217" s="66">
        <v>10</v>
      </c>
      <c r="M217" s="66">
        <v>10</v>
      </c>
      <c r="N217" s="66">
        <v>10</v>
      </c>
      <c r="O217" s="66">
        <v>10</v>
      </c>
      <c r="P217" s="66">
        <v>10</v>
      </c>
      <c r="Q217" s="186">
        <v>10</v>
      </c>
      <c r="R217" s="145">
        <v>18.562957875000006</v>
      </c>
      <c r="S217" s="144" t="s">
        <v>98</v>
      </c>
    </row>
    <row r="218" spans="1:1416" ht="24.95" customHeight="1">
      <c r="A218" s="33"/>
      <c r="B218" s="41" t="s">
        <v>268</v>
      </c>
      <c r="C218" s="63" t="s">
        <v>16</v>
      </c>
      <c r="D218" s="42">
        <f t="shared" si="16"/>
        <v>0</v>
      </c>
      <c r="E218" s="42">
        <f t="shared" si="17"/>
        <v>0</v>
      </c>
      <c r="F218" s="64">
        <v>0</v>
      </c>
      <c r="G218" s="66">
        <v>0</v>
      </c>
      <c r="H218" s="66">
        <v>0</v>
      </c>
      <c r="I218" s="42">
        <v>0</v>
      </c>
      <c r="J218" s="66">
        <v>0</v>
      </c>
      <c r="K218" s="66">
        <v>0</v>
      </c>
      <c r="L218" s="66">
        <v>0</v>
      </c>
      <c r="M218" s="66">
        <v>0</v>
      </c>
      <c r="N218" s="66">
        <v>0</v>
      </c>
      <c r="O218" s="66">
        <v>0</v>
      </c>
      <c r="P218" s="66">
        <v>0</v>
      </c>
      <c r="Q218" s="186">
        <v>0</v>
      </c>
      <c r="R218" s="145">
        <v>96.430950000000024</v>
      </c>
      <c r="S218" s="144" t="s">
        <v>98</v>
      </c>
    </row>
    <row r="219" spans="1:1416" s="65" customFormat="1" ht="24.95" customHeight="1">
      <c r="A219" s="33"/>
      <c r="B219" s="41" t="s">
        <v>88</v>
      </c>
      <c r="C219" s="63" t="s">
        <v>16</v>
      </c>
      <c r="D219" s="42">
        <f t="shared" si="16"/>
        <v>12</v>
      </c>
      <c r="E219" s="42">
        <f t="shared" si="17"/>
        <v>690.54203295000013</v>
      </c>
      <c r="F219" s="64">
        <v>1</v>
      </c>
      <c r="G219" s="66">
        <v>1</v>
      </c>
      <c r="H219" s="66">
        <v>1</v>
      </c>
      <c r="I219" s="42">
        <v>1</v>
      </c>
      <c r="J219" s="66">
        <v>1</v>
      </c>
      <c r="K219" s="66">
        <v>1</v>
      </c>
      <c r="L219" s="66">
        <v>1</v>
      </c>
      <c r="M219" s="66">
        <v>1</v>
      </c>
      <c r="N219" s="66">
        <v>1</v>
      </c>
      <c r="O219" s="66">
        <v>1</v>
      </c>
      <c r="P219" s="66">
        <v>1</v>
      </c>
      <c r="Q219" s="186">
        <v>1</v>
      </c>
      <c r="R219" s="145">
        <v>57.545169412500009</v>
      </c>
      <c r="S219" s="144" t="s">
        <v>98</v>
      </c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  <c r="IO219" s="6"/>
      <c r="IP219" s="6"/>
      <c r="IQ219" s="6"/>
      <c r="IR219" s="6"/>
      <c r="IS219" s="6"/>
      <c r="IT219" s="6"/>
      <c r="IU219" s="6"/>
      <c r="IV219" s="6"/>
      <c r="IW219" s="6"/>
      <c r="IX219" s="6"/>
      <c r="IY219" s="6"/>
      <c r="IZ219" s="6"/>
      <c r="JA219" s="6"/>
      <c r="JB219" s="6"/>
      <c r="JC219" s="6"/>
      <c r="JD219" s="6"/>
      <c r="JE219" s="6"/>
      <c r="JF219" s="6"/>
      <c r="JG219" s="6"/>
      <c r="JH219" s="6"/>
      <c r="JI219" s="6"/>
      <c r="JJ219" s="6"/>
      <c r="JK219" s="6"/>
      <c r="JL219" s="6"/>
      <c r="JM219" s="6"/>
      <c r="JN219" s="6"/>
      <c r="JO219" s="6"/>
      <c r="JP219" s="6"/>
      <c r="JQ219" s="6"/>
      <c r="JR219" s="6"/>
      <c r="JS219" s="6"/>
      <c r="JT219" s="6"/>
      <c r="JU219" s="6"/>
      <c r="JV219" s="6"/>
      <c r="JW219" s="6"/>
      <c r="JX219" s="6"/>
      <c r="JY219" s="6"/>
      <c r="JZ219" s="6"/>
      <c r="KA219" s="6"/>
      <c r="KB219" s="6"/>
      <c r="KC219" s="6"/>
      <c r="KD219" s="6"/>
      <c r="KE219" s="6"/>
      <c r="KF219" s="6"/>
      <c r="KG219" s="6"/>
      <c r="KH219" s="6"/>
      <c r="KI219" s="6"/>
      <c r="KJ219" s="6"/>
      <c r="KK219" s="6"/>
      <c r="KL219" s="6"/>
      <c r="KM219" s="6"/>
      <c r="KN219" s="6"/>
      <c r="KO219" s="6"/>
      <c r="KP219" s="6"/>
      <c r="KQ219" s="6"/>
      <c r="KR219" s="6"/>
      <c r="KS219" s="6"/>
      <c r="KT219" s="6"/>
      <c r="KU219" s="6"/>
      <c r="KV219" s="6"/>
      <c r="KW219" s="6"/>
      <c r="KX219" s="6"/>
      <c r="KY219" s="6"/>
      <c r="KZ219" s="6"/>
      <c r="LA219" s="6"/>
      <c r="LB219" s="6"/>
      <c r="LC219" s="6"/>
      <c r="LD219" s="6"/>
      <c r="LE219" s="6"/>
      <c r="LF219" s="6"/>
      <c r="LG219" s="6"/>
      <c r="LH219" s="6"/>
      <c r="LI219" s="6"/>
      <c r="LJ219" s="6"/>
      <c r="LK219" s="6"/>
      <c r="LL219" s="6"/>
      <c r="LM219" s="6"/>
      <c r="LN219" s="6"/>
      <c r="LO219" s="6"/>
      <c r="LP219" s="6"/>
      <c r="LQ219" s="6"/>
      <c r="LR219" s="6"/>
      <c r="LS219" s="6"/>
      <c r="LT219" s="6"/>
      <c r="LU219" s="6"/>
      <c r="LV219" s="6"/>
      <c r="LW219" s="6"/>
      <c r="LX219" s="6"/>
      <c r="LY219" s="6"/>
      <c r="LZ219" s="6"/>
      <c r="MA219" s="6"/>
      <c r="MB219" s="6"/>
      <c r="MC219" s="6"/>
      <c r="MD219" s="6"/>
      <c r="ME219" s="6"/>
      <c r="MF219" s="6"/>
      <c r="MG219" s="6"/>
      <c r="MH219" s="6"/>
      <c r="MI219" s="6"/>
      <c r="MJ219" s="6"/>
      <c r="MK219" s="6"/>
      <c r="ML219" s="6"/>
      <c r="MM219" s="6"/>
      <c r="MN219" s="6"/>
      <c r="MO219" s="6"/>
      <c r="MP219" s="6"/>
      <c r="MQ219" s="6"/>
      <c r="MR219" s="6"/>
      <c r="MS219" s="6"/>
      <c r="MT219" s="6"/>
      <c r="MU219" s="6"/>
      <c r="MV219" s="6"/>
      <c r="MW219" s="6"/>
      <c r="MX219" s="6"/>
      <c r="MY219" s="6"/>
      <c r="MZ219" s="6"/>
      <c r="NA219" s="6"/>
      <c r="NB219" s="6"/>
      <c r="NC219" s="6"/>
      <c r="ND219" s="6"/>
      <c r="NE219" s="6"/>
      <c r="NF219" s="6"/>
      <c r="NG219" s="6"/>
      <c r="NH219" s="6"/>
      <c r="NI219" s="6"/>
      <c r="NJ219" s="6"/>
      <c r="NK219" s="6"/>
      <c r="NL219" s="6"/>
      <c r="NM219" s="6"/>
      <c r="NN219" s="6"/>
      <c r="NO219" s="6"/>
      <c r="NP219" s="6"/>
      <c r="NQ219" s="6"/>
      <c r="NR219" s="6"/>
      <c r="NS219" s="6"/>
      <c r="NT219" s="6"/>
      <c r="NU219" s="6"/>
      <c r="NV219" s="6"/>
      <c r="NW219" s="6"/>
      <c r="NX219" s="6"/>
      <c r="NY219" s="6"/>
      <c r="NZ219" s="6"/>
      <c r="OA219" s="6"/>
      <c r="OB219" s="6"/>
      <c r="OC219" s="6"/>
      <c r="OD219" s="6"/>
      <c r="OE219" s="6"/>
      <c r="OF219" s="6"/>
      <c r="OG219" s="6"/>
      <c r="OH219" s="6"/>
      <c r="OI219" s="6"/>
      <c r="OJ219" s="6"/>
      <c r="OK219" s="6"/>
      <c r="OL219" s="6"/>
      <c r="OM219" s="6"/>
      <c r="ON219" s="6"/>
      <c r="OO219" s="6"/>
      <c r="OP219" s="6"/>
      <c r="OQ219" s="6"/>
      <c r="OR219" s="6"/>
      <c r="OS219" s="6"/>
      <c r="OT219" s="6"/>
      <c r="OU219" s="6"/>
      <c r="OV219" s="6"/>
      <c r="OW219" s="6"/>
      <c r="OX219" s="6"/>
      <c r="OY219" s="6"/>
      <c r="OZ219" s="6"/>
      <c r="PA219" s="6"/>
      <c r="PB219" s="6"/>
      <c r="PC219" s="6"/>
      <c r="PD219" s="6"/>
      <c r="PE219" s="6"/>
      <c r="PF219" s="6"/>
      <c r="PG219" s="6"/>
      <c r="PH219" s="6"/>
      <c r="PI219" s="6"/>
      <c r="PJ219" s="6"/>
      <c r="PK219" s="6"/>
      <c r="PL219" s="6"/>
      <c r="PM219" s="6"/>
      <c r="PN219" s="6"/>
      <c r="PO219" s="6"/>
      <c r="PP219" s="6"/>
      <c r="PQ219" s="6"/>
      <c r="PR219" s="6"/>
      <c r="PS219" s="6"/>
      <c r="PT219" s="6"/>
      <c r="PU219" s="6"/>
      <c r="PV219" s="6"/>
      <c r="PW219" s="6"/>
      <c r="PX219" s="6"/>
      <c r="PY219" s="6"/>
      <c r="PZ219" s="6"/>
      <c r="QA219" s="6"/>
      <c r="QB219" s="6"/>
      <c r="QC219" s="6"/>
      <c r="QD219" s="6"/>
      <c r="QE219" s="6"/>
      <c r="QF219" s="6"/>
      <c r="QG219" s="6"/>
      <c r="QH219" s="6"/>
      <c r="QI219" s="6"/>
      <c r="QJ219" s="6"/>
      <c r="QK219" s="6"/>
      <c r="QL219" s="6"/>
      <c r="QM219" s="6"/>
      <c r="QN219" s="6"/>
      <c r="QO219" s="6"/>
      <c r="QP219" s="6"/>
      <c r="QQ219" s="6"/>
      <c r="QR219" s="6"/>
      <c r="QS219" s="6"/>
      <c r="QT219" s="6"/>
      <c r="QU219" s="6"/>
      <c r="QV219" s="6"/>
      <c r="QW219" s="6"/>
      <c r="QX219" s="6"/>
      <c r="QY219" s="6"/>
      <c r="QZ219" s="6"/>
      <c r="RA219" s="6"/>
      <c r="RB219" s="6"/>
      <c r="RC219" s="6"/>
      <c r="RD219" s="6"/>
      <c r="RE219" s="6"/>
      <c r="RF219" s="6"/>
      <c r="RG219" s="6"/>
      <c r="RH219" s="6"/>
      <c r="RI219" s="6"/>
      <c r="RJ219" s="6"/>
      <c r="RK219" s="6"/>
      <c r="RL219" s="6"/>
      <c r="RM219" s="6"/>
      <c r="RN219" s="6"/>
      <c r="RO219" s="6"/>
      <c r="RP219" s="6"/>
      <c r="RQ219" s="6"/>
      <c r="RR219" s="6"/>
      <c r="RS219" s="6"/>
      <c r="RT219" s="6"/>
      <c r="RU219" s="6"/>
      <c r="RV219" s="6"/>
      <c r="RW219" s="6"/>
      <c r="RX219" s="6"/>
      <c r="RY219" s="6"/>
      <c r="RZ219" s="6"/>
      <c r="SA219" s="6"/>
      <c r="SB219" s="6"/>
      <c r="SC219" s="6"/>
      <c r="SD219" s="6"/>
      <c r="SE219" s="6"/>
      <c r="SF219" s="6"/>
      <c r="SG219" s="6"/>
      <c r="SH219" s="6"/>
      <c r="SI219" s="6"/>
      <c r="SJ219" s="6"/>
      <c r="SK219" s="6"/>
      <c r="SL219" s="6"/>
      <c r="SM219" s="6"/>
      <c r="SN219" s="6"/>
      <c r="SO219" s="6"/>
      <c r="SP219" s="6"/>
      <c r="SQ219" s="6"/>
      <c r="SR219" s="6"/>
      <c r="SS219" s="6"/>
      <c r="ST219" s="6"/>
      <c r="SU219" s="6"/>
      <c r="SV219" s="6"/>
      <c r="SW219" s="6"/>
      <c r="SX219" s="6"/>
      <c r="SY219" s="6"/>
      <c r="SZ219" s="6"/>
      <c r="TA219" s="6"/>
      <c r="TB219" s="6"/>
      <c r="TC219" s="6"/>
      <c r="TD219" s="6"/>
      <c r="TE219" s="6"/>
      <c r="TF219" s="6"/>
      <c r="TG219" s="6"/>
      <c r="TH219" s="6"/>
      <c r="TI219" s="6"/>
      <c r="TJ219" s="6"/>
      <c r="TK219" s="6"/>
      <c r="TL219" s="6"/>
      <c r="TM219" s="6"/>
      <c r="TN219" s="6"/>
      <c r="TO219" s="6"/>
      <c r="TP219" s="6"/>
      <c r="TQ219" s="6"/>
      <c r="TR219" s="6"/>
      <c r="TS219" s="6"/>
      <c r="TT219" s="6"/>
      <c r="TU219" s="6"/>
      <c r="TV219" s="6"/>
      <c r="TW219" s="6"/>
      <c r="TX219" s="6"/>
      <c r="TY219" s="6"/>
      <c r="TZ219" s="6"/>
      <c r="UA219" s="6"/>
      <c r="UB219" s="6"/>
      <c r="UC219" s="6"/>
      <c r="UD219" s="6"/>
      <c r="UE219" s="6"/>
      <c r="UF219" s="6"/>
      <c r="UG219" s="6"/>
      <c r="UH219" s="6"/>
      <c r="UI219" s="6"/>
      <c r="UJ219" s="6"/>
      <c r="UK219" s="6"/>
      <c r="UL219" s="6"/>
      <c r="UM219" s="6"/>
      <c r="UN219" s="6"/>
      <c r="UO219" s="6"/>
      <c r="UP219" s="6"/>
      <c r="UQ219" s="6"/>
      <c r="UR219" s="6"/>
      <c r="US219" s="6"/>
      <c r="UT219" s="6"/>
      <c r="UU219" s="6"/>
      <c r="UV219" s="6"/>
      <c r="UW219" s="6"/>
      <c r="UX219" s="6"/>
      <c r="UY219" s="6"/>
      <c r="UZ219" s="6"/>
      <c r="VA219" s="6"/>
      <c r="VB219" s="6"/>
      <c r="VC219" s="6"/>
      <c r="VD219" s="6"/>
      <c r="VE219" s="6"/>
      <c r="VF219" s="6"/>
      <c r="VG219" s="6"/>
      <c r="VH219" s="6"/>
      <c r="VI219" s="6"/>
      <c r="VJ219" s="6"/>
      <c r="VK219" s="6"/>
      <c r="VL219" s="6"/>
      <c r="VM219" s="6"/>
      <c r="VN219" s="6"/>
      <c r="VO219" s="6"/>
      <c r="VP219" s="6"/>
      <c r="VQ219" s="6"/>
      <c r="VR219" s="6"/>
      <c r="VS219" s="6"/>
      <c r="VT219" s="6"/>
      <c r="VU219" s="6"/>
      <c r="VV219" s="6"/>
      <c r="VW219" s="6"/>
      <c r="VX219" s="6"/>
      <c r="VY219" s="6"/>
      <c r="VZ219" s="6"/>
      <c r="WA219" s="6"/>
      <c r="WB219" s="6"/>
      <c r="WC219" s="6"/>
      <c r="WD219" s="6"/>
      <c r="WE219" s="6"/>
      <c r="WF219" s="6"/>
      <c r="WG219" s="6"/>
      <c r="WH219" s="6"/>
      <c r="WI219" s="6"/>
      <c r="WJ219" s="6"/>
      <c r="WK219" s="6"/>
      <c r="WL219" s="6"/>
      <c r="WM219" s="6"/>
      <c r="WN219" s="6"/>
      <c r="WO219" s="6"/>
      <c r="WP219" s="6"/>
      <c r="WQ219" s="6"/>
      <c r="WR219" s="6"/>
      <c r="WS219" s="6"/>
      <c r="WT219" s="6"/>
      <c r="WU219" s="6"/>
      <c r="WV219" s="6"/>
      <c r="WW219" s="6"/>
      <c r="WX219" s="6"/>
      <c r="WY219" s="6"/>
      <c r="WZ219" s="6"/>
      <c r="XA219" s="6"/>
      <c r="XB219" s="6"/>
      <c r="XC219" s="6"/>
      <c r="XD219" s="6"/>
      <c r="XE219" s="6"/>
      <c r="XF219" s="6"/>
      <c r="XG219" s="6"/>
      <c r="XH219" s="6"/>
      <c r="XI219" s="6"/>
      <c r="XJ219" s="6"/>
      <c r="XK219" s="6"/>
      <c r="XL219" s="6"/>
      <c r="XM219" s="6"/>
      <c r="XN219" s="6"/>
      <c r="XO219" s="6"/>
      <c r="XP219" s="6"/>
      <c r="XQ219" s="6"/>
      <c r="XR219" s="6"/>
      <c r="XS219" s="6"/>
      <c r="XT219" s="6"/>
      <c r="XU219" s="6"/>
      <c r="XV219" s="6"/>
      <c r="XW219" s="6"/>
      <c r="XX219" s="6"/>
      <c r="XY219" s="6"/>
      <c r="XZ219" s="6"/>
      <c r="YA219" s="6"/>
      <c r="YB219" s="6"/>
      <c r="YC219" s="6"/>
      <c r="YD219" s="6"/>
      <c r="YE219" s="6"/>
      <c r="YF219" s="6"/>
      <c r="YG219" s="6"/>
      <c r="YH219" s="6"/>
      <c r="YI219" s="6"/>
      <c r="YJ219" s="6"/>
      <c r="YK219" s="6"/>
      <c r="YL219" s="6"/>
      <c r="YM219" s="6"/>
      <c r="YN219" s="6"/>
      <c r="YO219" s="6"/>
      <c r="YP219" s="6"/>
      <c r="YQ219" s="6"/>
      <c r="YR219" s="6"/>
      <c r="YS219" s="6"/>
      <c r="YT219" s="6"/>
      <c r="YU219" s="6"/>
      <c r="YV219" s="6"/>
      <c r="YW219" s="6"/>
      <c r="YX219" s="6"/>
      <c r="YY219" s="6"/>
      <c r="YZ219" s="6"/>
      <c r="ZA219" s="6"/>
      <c r="ZB219" s="6"/>
      <c r="ZC219" s="6"/>
      <c r="ZD219" s="6"/>
      <c r="ZE219" s="6"/>
      <c r="ZF219" s="6"/>
      <c r="ZG219" s="6"/>
      <c r="ZH219" s="6"/>
      <c r="ZI219" s="6"/>
      <c r="ZJ219" s="6"/>
      <c r="ZK219" s="6"/>
      <c r="ZL219" s="6"/>
      <c r="ZM219" s="6"/>
      <c r="ZN219" s="6"/>
      <c r="ZO219" s="6"/>
      <c r="ZP219" s="6"/>
      <c r="ZQ219" s="6"/>
      <c r="ZR219" s="6"/>
      <c r="ZS219" s="6"/>
      <c r="ZT219" s="6"/>
      <c r="ZU219" s="6"/>
      <c r="ZV219" s="6"/>
      <c r="ZW219" s="6"/>
      <c r="ZX219" s="6"/>
      <c r="ZY219" s="6"/>
      <c r="ZZ219" s="6"/>
      <c r="AAA219" s="6"/>
      <c r="AAB219" s="6"/>
      <c r="AAC219" s="6"/>
      <c r="AAD219" s="6"/>
      <c r="AAE219" s="6"/>
      <c r="AAF219" s="6"/>
      <c r="AAG219" s="6"/>
      <c r="AAH219" s="6"/>
      <c r="AAI219" s="6"/>
      <c r="AAJ219" s="6"/>
      <c r="AAK219" s="6"/>
      <c r="AAL219" s="6"/>
      <c r="AAM219" s="6"/>
      <c r="AAN219" s="6"/>
      <c r="AAO219" s="6"/>
      <c r="AAP219" s="6"/>
      <c r="AAQ219" s="6"/>
      <c r="AAR219" s="6"/>
      <c r="AAS219" s="6"/>
      <c r="AAT219" s="6"/>
      <c r="AAU219" s="6"/>
      <c r="AAV219" s="6"/>
      <c r="AAW219" s="6"/>
      <c r="AAX219" s="6"/>
      <c r="AAY219" s="6"/>
      <c r="AAZ219" s="6"/>
      <c r="ABA219" s="6"/>
      <c r="ABB219" s="6"/>
      <c r="ABC219" s="6"/>
      <c r="ABD219" s="6"/>
      <c r="ABE219" s="6"/>
      <c r="ABF219" s="6"/>
      <c r="ABG219" s="6"/>
      <c r="ABH219" s="6"/>
      <c r="ABI219" s="6"/>
      <c r="ABJ219" s="6"/>
      <c r="ABK219" s="6"/>
      <c r="ABL219" s="6"/>
      <c r="ABM219" s="6"/>
      <c r="ABN219" s="6"/>
      <c r="ABO219" s="6"/>
      <c r="ABP219" s="6"/>
      <c r="ABQ219" s="6"/>
      <c r="ABR219" s="6"/>
      <c r="ABS219" s="6"/>
      <c r="ABT219" s="6"/>
      <c r="ABU219" s="6"/>
      <c r="ABV219" s="6"/>
      <c r="ABW219" s="6"/>
      <c r="ABX219" s="6"/>
      <c r="ABY219" s="6"/>
      <c r="ABZ219" s="6"/>
      <c r="ACA219" s="6"/>
      <c r="ACB219" s="6"/>
      <c r="ACC219" s="6"/>
      <c r="ACD219" s="6"/>
      <c r="ACE219" s="6"/>
      <c r="ACF219" s="6"/>
      <c r="ACG219" s="6"/>
      <c r="ACH219" s="6"/>
      <c r="ACI219" s="6"/>
      <c r="ACJ219" s="6"/>
      <c r="ACK219" s="6"/>
      <c r="ACL219" s="6"/>
      <c r="ACM219" s="6"/>
      <c r="ACN219" s="6"/>
      <c r="ACO219" s="6"/>
      <c r="ACP219" s="6"/>
      <c r="ACQ219" s="6"/>
      <c r="ACR219" s="6"/>
      <c r="ACS219" s="6"/>
      <c r="ACT219" s="6"/>
      <c r="ACU219" s="6"/>
      <c r="ACV219" s="6"/>
      <c r="ACW219" s="6"/>
      <c r="ACX219" s="6"/>
      <c r="ACY219" s="6"/>
      <c r="ACZ219" s="6"/>
      <c r="ADA219" s="6"/>
      <c r="ADB219" s="6"/>
      <c r="ADC219" s="6"/>
      <c r="ADD219" s="6"/>
      <c r="ADE219" s="6"/>
      <c r="ADF219" s="6"/>
      <c r="ADG219" s="6"/>
      <c r="ADH219" s="6"/>
      <c r="ADI219" s="6"/>
      <c r="ADJ219" s="6"/>
      <c r="ADK219" s="6"/>
      <c r="ADL219" s="6"/>
      <c r="ADM219" s="6"/>
      <c r="ADN219" s="6"/>
      <c r="ADO219" s="6"/>
      <c r="ADP219" s="6"/>
      <c r="ADQ219" s="6"/>
      <c r="ADR219" s="6"/>
      <c r="ADS219" s="6"/>
      <c r="ADT219" s="6"/>
      <c r="ADU219" s="6"/>
      <c r="ADV219" s="6"/>
      <c r="ADW219" s="6"/>
      <c r="ADX219" s="6"/>
      <c r="ADY219" s="6"/>
      <c r="ADZ219" s="6"/>
      <c r="AEA219" s="6"/>
      <c r="AEB219" s="6"/>
      <c r="AEC219" s="6"/>
      <c r="AED219" s="6"/>
      <c r="AEE219" s="6"/>
      <c r="AEF219" s="6"/>
      <c r="AEG219" s="6"/>
      <c r="AEH219" s="6"/>
      <c r="AEI219" s="6"/>
      <c r="AEJ219" s="6"/>
      <c r="AEK219" s="6"/>
      <c r="AEL219" s="6"/>
      <c r="AEM219" s="6"/>
      <c r="AEN219" s="6"/>
      <c r="AEO219" s="6"/>
      <c r="AEP219" s="6"/>
      <c r="AEQ219" s="6"/>
      <c r="AER219" s="6"/>
      <c r="AES219" s="6"/>
      <c r="AET219" s="6"/>
      <c r="AEU219" s="6"/>
      <c r="AEV219" s="6"/>
      <c r="AEW219" s="6"/>
      <c r="AEX219" s="6"/>
      <c r="AEY219" s="6"/>
      <c r="AEZ219" s="6"/>
      <c r="AFA219" s="6"/>
      <c r="AFB219" s="6"/>
      <c r="AFC219" s="6"/>
      <c r="AFD219" s="6"/>
      <c r="AFE219" s="6"/>
      <c r="AFF219" s="6"/>
      <c r="AFG219" s="6"/>
      <c r="AFH219" s="6"/>
      <c r="AFI219" s="6"/>
      <c r="AFJ219" s="6"/>
      <c r="AFK219" s="6"/>
      <c r="AFL219" s="6"/>
      <c r="AFM219" s="6"/>
      <c r="AFN219" s="6"/>
      <c r="AFO219" s="6"/>
      <c r="AFP219" s="6"/>
      <c r="AFQ219" s="6"/>
      <c r="AFR219" s="6"/>
      <c r="AFS219" s="6"/>
      <c r="AFT219" s="6"/>
      <c r="AFU219" s="6"/>
      <c r="AFV219" s="6"/>
      <c r="AFW219" s="6"/>
      <c r="AFX219" s="6"/>
      <c r="AFY219" s="6"/>
      <c r="AFZ219" s="6"/>
      <c r="AGA219" s="6"/>
      <c r="AGB219" s="6"/>
      <c r="AGC219" s="6"/>
      <c r="AGD219" s="6"/>
      <c r="AGE219" s="6"/>
      <c r="AGF219" s="6"/>
      <c r="AGG219" s="6"/>
      <c r="AGH219" s="6"/>
      <c r="AGI219" s="6"/>
      <c r="AGJ219" s="6"/>
      <c r="AGK219" s="6"/>
      <c r="AGL219" s="6"/>
      <c r="AGM219" s="6"/>
      <c r="AGN219" s="6"/>
      <c r="AGO219" s="6"/>
      <c r="AGP219" s="6"/>
      <c r="AGQ219" s="6"/>
      <c r="AGR219" s="6"/>
      <c r="AGS219" s="6"/>
      <c r="AGT219" s="6"/>
      <c r="AGU219" s="6"/>
      <c r="AGV219" s="6"/>
      <c r="AGW219" s="6"/>
      <c r="AGX219" s="6"/>
      <c r="AGY219" s="6"/>
      <c r="AGZ219" s="6"/>
      <c r="AHA219" s="6"/>
      <c r="AHB219" s="6"/>
      <c r="AHC219" s="6"/>
      <c r="AHD219" s="6"/>
      <c r="AHE219" s="6"/>
      <c r="AHF219" s="6"/>
      <c r="AHG219" s="6"/>
      <c r="AHH219" s="6"/>
      <c r="AHI219" s="6"/>
      <c r="AHJ219" s="6"/>
      <c r="AHK219" s="6"/>
      <c r="AHL219" s="6"/>
      <c r="AHM219" s="6"/>
      <c r="AHN219" s="6"/>
      <c r="AHO219" s="6"/>
      <c r="AHP219" s="6"/>
      <c r="AHQ219" s="6"/>
      <c r="AHR219" s="6"/>
      <c r="AHS219" s="6"/>
      <c r="AHT219" s="6"/>
      <c r="AHU219" s="6"/>
      <c r="AHV219" s="6"/>
      <c r="AHW219" s="6"/>
      <c r="AHX219" s="6"/>
      <c r="AHY219" s="6"/>
      <c r="AHZ219" s="6"/>
      <c r="AIA219" s="6"/>
      <c r="AIB219" s="6"/>
      <c r="AIC219" s="6"/>
      <c r="AID219" s="6"/>
      <c r="AIE219" s="6"/>
      <c r="AIF219" s="6"/>
      <c r="AIG219" s="6"/>
      <c r="AIH219" s="6"/>
      <c r="AII219" s="6"/>
      <c r="AIJ219" s="6"/>
      <c r="AIK219" s="6"/>
      <c r="AIL219" s="6"/>
      <c r="AIM219" s="6"/>
      <c r="AIN219" s="6"/>
      <c r="AIO219" s="6"/>
      <c r="AIP219" s="6"/>
      <c r="AIQ219" s="6"/>
      <c r="AIR219" s="6"/>
      <c r="AIS219" s="6"/>
      <c r="AIT219" s="6"/>
      <c r="AIU219" s="6"/>
      <c r="AIV219" s="6"/>
      <c r="AIW219" s="6"/>
      <c r="AIX219" s="6"/>
      <c r="AIY219" s="6"/>
      <c r="AIZ219" s="6"/>
      <c r="AJA219" s="6"/>
      <c r="AJB219" s="6"/>
      <c r="AJC219" s="6"/>
      <c r="AJD219" s="6"/>
      <c r="AJE219" s="6"/>
      <c r="AJF219" s="6"/>
      <c r="AJG219" s="6"/>
      <c r="AJH219" s="6"/>
      <c r="AJI219" s="6"/>
      <c r="AJJ219" s="6"/>
      <c r="AJK219" s="6"/>
      <c r="AJL219" s="6"/>
      <c r="AJM219" s="6"/>
      <c r="AJN219" s="6"/>
      <c r="AJO219" s="6"/>
      <c r="AJP219" s="6"/>
      <c r="AJQ219" s="6"/>
      <c r="AJR219" s="6"/>
      <c r="AJS219" s="6"/>
      <c r="AJT219" s="6"/>
      <c r="AJU219" s="6"/>
      <c r="AJV219" s="6"/>
      <c r="AJW219" s="6"/>
      <c r="AJX219" s="6"/>
      <c r="AJY219" s="6"/>
      <c r="AJZ219" s="6"/>
      <c r="AKA219" s="6"/>
      <c r="AKB219" s="6"/>
      <c r="AKC219" s="6"/>
      <c r="AKD219" s="6"/>
      <c r="AKE219" s="6"/>
      <c r="AKF219" s="6"/>
      <c r="AKG219" s="6"/>
      <c r="AKH219" s="6"/>
      <c r="AKI219" s="6"/>
      <c r="AKJ219" s="6"/>
      <c r="AKK219" s="6"/>
      <c r="AKL219" s="6"/>
      <c r="AKM219" s="6"/>
      <c r="AKN219" s="6"/>
      <c r="AKO219" s="6"/>
      <c r="AKP219" s="6"/>
      <c r="AKQ219" s="6"/>
      <c r="AKR219" s="6"/>
      <c r="AKS219" s="6"/>
      <c r="AKT219" s="6"/>
      <c r="AKU219" s="6"/>
      <c r="AKV219" s="6"/>
      <c r="AKW219" s="6"/>
      <c r="AKX219" s="6"/>
      <c r="AKY219" s="6"/>
      <c r="AKZ219" s="6"/>
      <c r="ALA219" s="6"/>
      <c r="ALB219" s="6"/>
      <c r="ALC219" s="6"/>
      <c r="ALD219" s="6"/>
      <c r="ALE219" s="6"/>
      <c r="ALF219" s="6"/>
      <c r="ALG219" s="6"/>
      <c r="ALH219" s="6"/>
      <c r="ALI219" s="6"/>
      <c r="ALJ219" s="6"/>
      <c r="ALK219" s="6"/>
      <c r="ALL219" s="6"/>
      <c r="ALM219" s="6"/>
      <c r="ALN219" s="6"/>
      <c r="ALO219" s="6"/>
      <c r="ALP219" s="6"/>
      <c r="ALQ219" s="6"/>
      <c r="ALR219" s="6"/>
      <c r="ALS219" s="6"/>
      <c r="ALT219" s="6"/>
      <c r="ALU219" s="6"/>
      <c r="ALV219" s="6"/>
      <c r="ALW219" s="6"/>
      <c r="ALX219" s="6"/>
      <c r="ALY219" s="6"/>
      <c r="ALZ219" s="6"/>
      <c r="AMA219" s="6"/>
      <c r="AMB219" s="6"/>
      <c r="AMC219" s="6"/>
      <c r="AMD219" s="6"/>
      <c r="AME219" s="6"/>
      <c r="AMF219" s="6"/>
      <c r="AMG219" s="6"/>
      <c r="AMH219" s="6"/>
      <c r="AMI219" s="6"/>
      <c r="AMJ219" s="6"/>
      <c r="AMK219" s="6"/>
      <c r="AML219" s="6"/>
      <c r="AMM219" s="6"/>
      <c r="AMN219" s="6"/>
      <c r="AMO219" s="6"/>
      <c r="AMP219" s="6"/>
      <c r="AMQ219" s="6"/>
      <c r="AMR219" s="6"/>
      <c r="AMS219" s="6"/>
      <c r="AMT219" s="6"/>
      <c r="AMU219" s="6"/>
      <c r="AMV219" s="6"/>
      <c r="AMW219" s="6"/>
      <c r="AMX219" s="6"/>
      <c r="AMY219" s="6"/>
      <c r="AMZ219" s="6"/>
      <c r="ANA219" s="6"/>
      <c r="ANB219" s="6"/>
      <c r="ANC219" s="6"/>
      <c r="AND219" s="6"/>
      <c r="ANE219" s="6"/>
      <c r="ANF219" s="6"/>
      <c r="ANG219" s="6"/>
      <c r="ANH219" s="6"/>
      <c r="ANI219" s="6"/>
      <c r="ANJ219" s="6"/>
      <c r="ANK219" s="6"/>
      <c r="ANL219" s="6"/>
      <c r="ANM219" s="6"/>
      <c r="ANN219" s="6"/>
      <c r="ANO219" s="6"/>
      <c r="ANP219" s="6"/>
      <c r="ANQ219" s="6"/>
      <c r="ANR219" s="6"/>
      <c r="ANS219" s="6"/>
      <c r="ANT219" s="6"/>
      <c r="ANU219" s="6"/>
      <c r="ANV219" s="6"/>
      <c r="ANW219" s="6"/>
      <c r="ANX219" s="6"/>
      <c r="ANY219" s="6"/>
      <c r="ANZ219" s="6"/>
      <c r="AOA219" s="6"/>
      <c r="AOB219" s="6"/>
      <c r="AOC219" s="6"/>
      <c r="AOD219" s="6"/>
      <c r="AOE219" s="6"/>
      <c r="AOF219" s="6"/>
      <c r="AOG219" s="6"/>
      <c r="AOH219" s="6"/>
      <c r="AOI219" s="6"/>
      <c r="AOJ219" s="6"/>
      <c r="AOK219" s="6"/>
      <c r="AOL219" s="6"/>
      <c r="AOM219" s="6"/>
      <c r="AON219" s="6"/>
      <c r="AOO219" s="6"/>
      <c r="AOP219" s="6"/>
      <c r="AOQ219" s="6"/>
      <c r="AOR219" s="6"/>
      <c r="AOS219" s="6"/>
      <c r="AOT219" s="6"/>
      <c r="AOU219" s="6"/>
      <c r="AOV219" s="6"/>
      <c r="AOW219" s="6"/>
      <c r="AOX219" s="6"/>
      <c r="AOY219" s="6"/>
      <c r="AOZ219" s="6"/>
      <c r="APA219" s="6"/>
      <c r="APB219" s="6"/>
      <c r="APC219" s="6"/>
      <c r="APD219" s="6"/>
      <c r="APE219" s="6"/>
      <c r="APF219" s="6"/>
      <c r="APG219" s="6"/>
      <c r="APH219" s="6"/>
      <c r="API219" s="6"/>
      <c r="APJ219" s="6"/>
      <c r="APK219" s="6"/>
      <c r="APL219" s="6"/>
      <c r="APM219" s="6"/>
      <c r="APN219" s="6"/>
      <c r="APO219" s="6"/>
      <c r="APP219" s="6"/>
      <c r="APQ219" s="6"/>
      <c r="APR219" s="6"/>
      <c r="APS219" s="6"/>
      <c r="APT219" s="6"/>
      <c r="APU219" s="6"/>
      <c r="APV219" s="6"/>
      <c r="APW219" s="6"/>
      <c r="APX219" s="6"/>
      <c r="APY219" s="6"/>
      <c r="APZ219" s="6"/>
      <c r="AQA219" s="6"/>
      <c r="AQB219" s="6"/>
      <c r="AQC219" s="6"/>
      <c r="AQD219" s="6"/>
      <c r="AQE219" s="6"/>
      <c r="AQF219" s="6"/>
      <c r="AQG219" s="6"/>
      <c r="AQH219" s="6"/>
      <c r="AQI219" s="6"/>
      <c r="AQJ219" s="6"/>
      <c r="AQK219" s="6"/>
      <c r="AQL219" s="6"/>
      <c r="AQM219" s="6"/>
      <c r="AQN219" s="6"/>
      <c r="AQO219" s="6"/>
      <c r="AQP219" s="6"/>
      <c r="AQQ219" s="6"/>
      <c r="AQR219" s="6"/>
      <c r="AQS219" s="6"/>
      <c r="AQT219" s="6"/>
      <c r="AQU219" s="6"/>
      <c r="AQV219" s="6"/>
      <c r="AQW219" s="6"/>
      <c r="AQX219" s="6"/>
      <c r="AQY219" s="6"/>
      <c r="AQZ219" s="6"/>
      <c r="ARA219" s="6"/>
      <c r="ARB219" s="6"/>
      <c r="ARC219" s="6"/>
      <c r="ARD219" s="6"/>
      <c r="ARE219" s="6"/>
      <c r="ARF219" s="6"/>
      <c r="ARG219" s="6"/>
      <c r="ARH219" s="6"/>
      <c r="ARI219" s="6"/>
      <c r="ARJ219" s="6"/>
      <c r="ARK219" s="6"/>
      <c r="ARL219" s="6"/>
      <c r="ARM219" s="6"/>
      <c r="ARN219" s="6"/>
      <c r="ARO219" s="6"/>
      <c r="ARP219" s="6"/>
      <c r="ARQ219" s="6"/>
      <c r="ARR219" s="6"/>
      <c r="ARS219" s="6"/>
      <c r="ART219" s="6"/>
      <c r="ARU219" s="6"/>
      <c r="ARV219" s="6"/>
      <c r="ARW219" s="6"/>
      <c r="ARX219" s="6"/>
      <c r="ARY219" s="6"/>
      <c r="ARZ219" s="6"/>
      <c r="ASA219" s="6"/>
      <c r="ASB219" s="6"/>
      <c r="ASC219" s="6"/>
      <c r="ASD219" s="6"/>
      <c r="ASE219" s="6"/>
      <c r="ASF219" s="6"/>
      <c r="ASG219" s="6"/>
      <c r="ASH219" s="6"/>
      <c r="ASI219" s="6"/>
      <c r="ASJ219" s="6"/>
      <c r="ASK219" s="6"/>
      <c r="ASL219" s="6"/>
      <c r="ASM219" s="6"/>
      <c r="ASN219" s="6"/>
      <c r="ASO219" s="6"/>
      <c r="ASP219" s="6"/>
      <c r="ASQ219" s="6"/>
      <c r="ASR219" s="6"/>
      <c r="ASS219" s="6"/>
      <c r="AST219" s="6"/>
      <c r="ASU219" s="6"/>
      <c r="ASV219" s="6"/>
      <c r="ASW219" s="6"/>
      <c r="ASX219" s="6"/>
      <c r="ASY219" s="6"/>
      <c r="ASZ219" s="6"/>
      <c r="ATA219" s="6"/>
      <c r="ATB219" s="6"/>
      <c r="ATC219" s="6"/>
      <c r="ATD219" s="6"/>
      <c r="ATE219" s="6"/>
      <c r="ATF219" s="6"/>
      <c r="ATG219" s="6"/>
      <c r="ATH219" s="6"/>
      <c r="ATI219" s="6"/>
      <c r="ATJ219" s="6"/>
      <c r="ATK219" s="6"/>
      <c r="ATL219" s="6"/>
      <c r="ATM219" s="6"/>
      <c r="ATN219" s="6"/>
      <c r="ATO219" s="6"/>
      <c r="ATP219" s="6"/>
      <c r="ATQ219" s="6"/>
      <c r="ATR219" s="6"/>
      <c r="ATS219" s="6"/>
      <c r="ATT219" s="6"/>
      <c r="ATU219" s="6"/>
      <c r="ATV219" s="6"/>
      <c r="ATW219" s="6"/>
      <c r="ATX219" s="6"/>
      <c r="ATY219" s="6"/>
      <c r="ATZ219" s="6"/>
      <c r="AUA219" s="6"/>
      <c r="AUB219" s="6"/>
      <c r="AUC219" s="6"/>
      <c r="AUD219" s="6"/>
      <c r="AUE219" s="6"/>
      <c r="AUF219" s="6"/>
      <c r="AUG219" s="6"/>
      <c r="AUH219" s="6"/>
      <c r="AUI219" s="6"/>
      <c r="AUJ219" s="6"/>
      <c r="AUK219" s="6"/>
      <c r="AUL219" s="6"/>
      <c r="AUM219" s="6"/>
      <c r="AUN219" s="6"/>
      <c r="AUO219" s="6"/>
      <c r="AUP219" s="6"/>
      <c r="AUQ219" s="6"/>
      <c r="AUR219" s="6"/>
      <c r="AUS219" s="6"/>
      <c r="AUT219" s="6"/>
      <c r="AUU219" s="6"/>
      <c r="AUV219" s="6"/>
      <c r="AUW219" s="6"/>
      <c r="AUX219" s="6"/>
      <c r="AUY219" s="6"/>
      <c r="AUZ219" s="6"/>
      <c r="AVA219" s="6"/>
      <c r="AVB219" s="6"/>
      <c r="AVC219" s="6"/>
      <c r="AVD219" s="6"/>
      <c r="AVE219" s="6"/>
      <c r="AVF219" s="6"/>
      <c r="AVG219" s="6"/>
      <c r="AVH219" s="6"/>
      <c r="AVI219" s="6"/>
      <c r="AVJ219" s="6"/>
      <c r="AVK219" s="6"/>
      <c r="AVL219" s="6"/>
      <c r="AVM219" s="6"/>
      <c r="AVN219" s="6"/>
      <c r="AVO219" s="6"/>
      <c r="AVP219" s="6"/>
      <c r="AVQ219" s="6"/>
      <c r="AVR219" s="6"/>
      <c r="AVS219" s="6"/>
      <c r="AVT219" s="6"/>
      <c r="AVU219" s="6"/>
      <c r="AVV219" s="6"/>
      <c r="AVW219" s="6"/>
      <c r="AVX219" s="6"/>
      <c r="AVY219" s="6"/>
      <c r="AVZ219" s="6"/>
      <c r="AWA219" s="6"/>
      <c r="AWB219" s="6"/>
      <c r="AWC219" s="6"/>
      <c r="AWD219" s="6"/>
      <c r="AWE219" s="6"/>
      <c r="AWF219" s="6"/>
      <c r="AWG219" s="6"/>
      <c r="AWH219" s="6"/>
      <c r="AWI219" s="6"/>
      <c r="AWJ219" s="6"/>
      <c r="AWK219" s="6"/>
      <c r="AWL219" s="6"/>
      <c r="AWM219" s="6"/>
      <c r="AWN219" s="6"/>
      <c r="AWO219" s="6"/>
      <c r="AWP219" s="6"/>
      <c r="AWQ219" s="6"/>
      <c r="AWR219" s="6"/>
      <c r="AWS219" s="6"/>
      <c r="AWT219" s="6"/>
      <c r="AWU219" s="6"/>
      <c r="AWV219" s="6"/>
      <c r="AWW219" s="6"/>
      <c r="AWX219" s="6"/>
      <c r="AWY219" s="6"/>
      <c r="AWZ219" s="6"/>
      <c r="AXA219" s="6"/>
      <c r="AXB219" s="6"/>
      <c r="AXC219" s="6"/>
      <c r="AXD219" s="6"/>
      <c r="AXE219" s="6"/>
      <c r="AXF219" s="6"/>
      <c r="AXG219" s="6"/>
      <c r="AXH219" s="6"/>
      <c r="AXI219" s="6"/>
      <c r="AXJ219" s="6"/>
      <c r="AXK219" s="6"/>
      <c r="AXL219" s="6"/>
      <c r="AXM219" s="6"/>
      <c r="AXN219" s="6"/>
      <c r="AXO219" s="6"/>
      <c r="AXP219" s="6"/>
      <c r="AXQ219" s="6"/>
      <c r="AXR219" s="6"/>
      <c r="AXS219" s="6"/>
      <c r="AXT219" s="6"/>
      <c r="AXU219" s="6"/>
      <c r="AXV219" s="6"/>
      <c r="AXW219" s="6"/>
      <c r="AXX219" s="6"/>
      <c r="AXY219" s="6"/>
      <c r="AXZ219" s="6"/>
      <c r="AYA219" s="6"/>
      <c r="AYB219" s="6"/>
      <c r="AYC219" s="6"/>
      <c r="AYD219" s="6"/>
      <c r="AYE219" s="6"/>
      <c r="AYF219" s="6"/>
      <c r="AYG219" s="6"/>
      <c r="AYH219" s="6"/>
      <c r="AYI219" s="6"/>
      <c r="AYJ219" s="6"/>
      <c r="AYK219" s="6"/>
      <c r="AYL219" s="6"/>
      <c r="AYM219" s="6"/>
      <c r="AYN219" s="6"/>
      <c r="AYO219" s="6"/>
      <c r="AYP219" s="6"/>
      <c r="AYQ219" s="6"/>
      <c r="AYR219" s="6"/>
      <c r="AYS219" s="6"/>
      <c r="AYT219" s="6"/>
      <c r="AYU219" s="6"/>
      <c r="AYV219" s="6"/>
      <c r="AYW219" s="6"/>
      <c r="AYX219" s="6"/>
      <c r="AYY219" s="6"/>
      <c r="AYZ219" s="6"/>
      <c r="AZA219" s="6"/>
      <c r="AZB219" s="6"/>
      <c r="AZC219" s="6"/>
      <c r="AZD219" s="6"/>
      <c r="AZE219" s="6"/>
      <c r="AZF219" s="6"/>
      <c r="AZG219" s="6"/>
      <c r="AZH219" s="6"/>
      <c r="AZI219" s="6"/>
      <c r="AZJ219" s="6"/>
      <c r="AZK219" s="6"/>
      <c r="AZL219" s="6"/>
      <c r="AZM219" s="6"/>
      <c r="AZN219" s="6"/>
      <c r="AZO219" s="6"/>
      <c r="AZP219" s="6"/>
      <c r="AZQ219" s="6"/>
      <c r="AZR219" s="6"/>
      <c r="AZS219" s="6"/>
      <c r="AZT219" s="6"/>
      <c r="AZU219" s="6"/>
      <c r="AZV219" s="6"/>
      <c r="AZW219" s="6"/>
      <c r="AZX219" s="6"/>
      <c r="AZY219" s="6"/>
      <c r="AZZ219" s="6"/>
      <c r="BAA219" s="6"/>
      <c r="BAB219" s="6"/>
      <c r="BAC219" s="6"/>
      <c r="BAD219" s="6"/>
      <c r="BAE219" s="6"/>
      <c r="BAF219" s="6"/>
      <c r="BAG219" s="6"/>
      <c r="BAH219" s="6"/>
      <c r="BAI219" s="6"/>
      <c r="BAJ219" s="6"/>
      <c r="BAK219" s="6"/>
      <c r="BAL219" s="6"/>
      <c r="BAM219" s="6"/>
      <c r="BAN219" s="6"/>
      <c r="BAO219" s="6"/>
      <c r="BAP219" s="6"/>
      <c r="BAQ219" s="6"/>
      <c r="BAR219" s="6"/>
      <c r="BAS219" s="6"/>
      <c r="BAT219" s="6"/>
      <c r="BAU219" s="6"/>
      <c r="BAV219" s="6"/>
      <c r="BAW219" s="6"/>
      <c r="BAX219" s="6"/>
      <c r="BAY219" s="6"/>
      <c r="BAZ219" s="6"/>
      <c r="BBA219" s="6"/>
      <c r="BBB219" s="6"/>
      <c r="BBC219" s="6"/>
      <c r="BBD219" s="6"/>
      <c r="BBE219" s="6"/>
      <c r="BBF219" s="6"/>
      <c r="BBG219" s="6"/>
      <c r="BBH219" s="6"/>
      <c r="BBI219" s="6"/>
      <c r="BBJ219" s="6"/>
      <c r="BBK219" s="6"/>
      <c r="BBL219" s="6"/>
    </row>
    <row r="220" spans="1:1416" s="65" customFormat="1" ht="24.95" customHeight="1">
      <c r="A220" s="33"/>
      <c r="B220" s="41" t="s">
        <v>89</v>
      </c>
      <c r="C220" s="63" t="s">
        <v>406</v>
      </c>
      <c r="D220" s="42">
        <f t="shared" ref="D220:D222" si="18">SUM(F220:Q220)</f>
        <v>120</v>
      </c>
      <c r="E220" s="42">
        <f t="shared" ref="E220:E223" si="19">D220*R220</f>
        <v>3300.0000000000005</v>
      </c>
      <c r="F220" s="64">
        <v>10</v>
      </c>
      <c r="G220" s="64">
        <v>10</v>
      </c>
      <c r="H220" s="64">
        <v>10</v>
      </c>
      <c r="I220" s="64">
        <v>10</v>
      </c>
      <c r="J220" s="64">
        <v>10</v>
      </c>
      <c r="K220" s="64">
        <v>10</v>
      </c>
      <c r="L220" s="64">
        <v>10</v>
      </c>
      <c r="M220" s="64">
        <v>10</v>
      </c>
      <c r="N220" s="64">
        <v>10</v>
      </c>
      <c r="O220" s="64">
        <v>10</v>
      </c>
      <c r="P220" s="64">
        <v>10</v>
      </c>
      <c r="Q220" s="185">
        <v>10</v>
      </c>
      <c r="R220" s="145">
        <v>27.500000000000004</v>
      </c>
      <c r="S220" s="144" t="s">
        <v>98</v>
      </c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6"/>
      <c r="LT220" s="6"/>
      <c r="LU220" s="6"/>
      <c r="LV220" s="6"/>
      <c r="LW220" s="6"/>
      <c r="LX220" s="6"/>
      <c r="LY220" s="6"/>
      <c r="LZ220" s="6"/>
      <c r="MA220" s="6"/>
      <c r="MB220" s="6"/>
      <c r="MC220" s="6"/>
      <c r="MD220" s="6"/>
      <c r="ME220" s="6"/>
      <c r="MF220" s="6"/>
      <c r="MG220" s="6"/>
      <c r="MH220" s="6"/>
      <c r="MI220" s="6"/>
      <c r="MJ220" s="6"/>
      <c r="MK220" s="6"/>
      <c r="ML220" s="6"/>
      <c r="MM220" s="6"/>
      <c r="MN220" s="6"/>
      <c r="MO220" s="6"/>
      <c r="MP220" s="6"/>
      <c r="MQ220" s="6"/>
      <c r="MR220" s="6"/>
      <c r="MS220" s="6"/>
      <c r="MT220" s="6"/>
      <c r="MU220" s="6"/>
      <c r="MV220" s="6"/>
      <c r="MW220" s="6"/>
      <c r="MX220" s="6"/>
      <c r="MY220" s="6"/>
      <c r="MZ220" s="6"/>
      <c r="NA220" s="6"/>
      <c r="NB220" s="6"/>
      <c r="NC220" s="6"/>
      <c r="ND220" s="6"/>
      <c r="NE220" s="6"/>
      <c r="NF220" s="6"/>
      <c r="NG220" s="6"/>
      <c r="NH220" s="6"/>
      <c r="NI220" s="6"/>
      <c r="NJ220" s="6"/>
      <c r="NK220" s="6"/>
      <c r="NL220" s="6"/>
      <c r="NM220" s="6"/>
      <c r="NN220" s="6"/>
      <c r="NO220" s="6"/>
      <c r="NP220" s="6"/>
      <c r="NQ220" s="6"/>
      <c r="NR220" s="6"/>
      <c r="NS220" s="6"/>
      <c r="NT220" s="6"/>
      <c r="NU220" s="6"/>
      <c r="NV220" s="6"/>
      <c r="NW220" s="6"/>
      <c r="NX220" s="6"/>
      <c r="NY220" s="6"/>
      <c r="NZ220" s="6"/>
      <c r="OA220" s="6"/>
      <c r="OB220" s="6"/>
      <c r="OC220" s="6"/>
      <c r="OD220" s="6"/>
      <c r="OE220" s="6"/>
      <c r="OF220" s="6"/>
      <c r="OG220" s="6"/>
      <c r="OH220" s="6"/>
      <c r="OI220" s="6"/>
      <c r="OJ220" s="6"/>
      <c r="OK220" s="6"/>
      <c r="OL220" s="6"/>
      <c r="OM220" s="6"/>
      <c r="ON220" s="6"/>
      <c r="OO220" s="6"/>
      <c r="OP220" s="6"/>
      <c r="OQ220" s="6"/>
      <c r="OR220" s="6"/>
      <c r="OS220" s="6"/>
      <c r="OT220" s="6"/>
      <c r="OU220" s="6"/>
      <c r="OV220" s="6"/>
      <c r="OW220" s="6"/>
      <c r="OX220" s="6"/>
      <c r="OY220" s="6"/>
      <c r="OZ220" s="6"/>
      <c r="PA220" s="6"/>
      <c r="PB220" s="6"/>
      <c r="PC220" s="6"/>
      <c r="PD220" s="6"/>
      <c r="PE220" s="6"/>
      <c r="PF220" s="6"/>
      <c r="PG220" s="6"/>
      <c r="PH220" s="6"/>
      <c r="PI220" s="6"/>
      <c r="PJ220" s="6"/>
      <c r="PK220" s="6"/>
      <c r="PL220" s="6"/>
      <c r="PM220" s="6"/>
      <c r="PN220" s="6"/>
      <c r="PO220" s="6"/>
      <c r="PP220" s="6"/>
      <c r="PQ220" s="6"/>
      <c r="PR220" s="6"/>
      <c r="PS220" s="6"/>
      <c r="PT220" s="6"/>
      <c r="PU220" s="6"/>
      <c r="PV220" s="6"/>
      <c r="PW220" s="6"/>
      <c r="PX220" s="6"/>
      <c r="PY220" s="6"/>
      <c r="PZ220" s="6"/>
      <c r="QA220" s="6"/>
      <c r="QB220" s="6"/>
      <c r="QC220" s="6"/>
      <c r="QD220" s="6"/>
      <c r="QE220" s="6"/>
      <c r="QF220" s="6"/>
      <c r="QG220" s="6"/>
      <c r="QH220" s="6"/>
      <c r="QI220" s="6"/>
      <c r="QJ220" s="6"/>
      <c r="QK220" s="6"/>
      <c r="QL220" s="6"/>
      <c r="QM220" s="6"/>
      <c r="QN220" s="6"/>
      <c r="QO220" s="6"/>
      <c r="QP220" s="6"/>
      <c r="QQ220" s="6"/>
      <c r="QR220" s="6"/>
      <c r="QS220" s="6"/>
      <c r="QT220" s="6"/>
      <c r="QU220" s="6"/>
      <c r="QV220" s="6"/>
      <c r="QW220" s="6"/>
      <c r="QX220" s="6"/>
      <c r="QY220" s="6"/>
      <c r="QZ220" s="6"/>
      <c r="RA220" s="6"/>
      <c r="RB220" s="6"/>
      <c r="RC220" s="6"/>
      <c r="RD220" s="6"/>
      <c r="RE220" s="6"/>
      <c r="RF220" s="6"/>
      <c r="RG220" s="6"/>
      <c r="RH220" s="6"/>
      <c r="RI220" s="6"/>
      <c r="RJ220" s="6"/>
      <c r="RK220" s="6"/>
      <c r="RL220" s="6"/>
      <c r="RM220" s="6"/>
      <c r="RN220" s="6"/>
      <c r="RO220" s="6"/>
      <c r="RP220" s="6"/>
      <c r="RQ220" s="6"/>
      <c r="RR220" s="6"/>
      <c r="RS220" s="6"/>
      <c r="RT220" s="6"/>
      <c r="RU220" s="6"/>
      <c r="RV220" s="6"/>
      <c r="RW220" s="6"/>
      <c r="RX220" s="6"/>
      <c r="RY220" s="6"/>
      <c r="RZ220" s="6"/>
      <c r="SA220" s="6"/>
      <c r="SB220" s="6"/>
      <c r="SC220" s="6"/>
      <c r="SD220" s="6"/>
      <c r="SE220" s="6"/>
      <c r="SF220" s="6"/>
      <c r="SG220" s="6"/>
      <c r="SH220" s="6"/>
      <c r="SI220" s="6"/>
      <c r="SJ220" s="6"/>
      <c r="SK220" s="6"/>
      <c r="SL220" s="6"/>
      <c r="SM220" s="6"/>
      <c r="SN220" s="6"/>
      <c r="SO220" s="6"/>
      <c r="SP220" s="6"/>
      <c r="SQ220" s="6"/>
      <c r="SR220" s="6"/>
      <c r="SS220" s="6"/>
      <c r="ST220" s="6"/>
      <c r="SU220" s="6"/>
      <c r="SV220" s="6"/>
      <c r="SW220" s="6"/>
      <c r="SX220" s="6"/>
      <c r="SY220" s="6"/>
      <c r="SZ220" s="6"/>
      <c r="TA220" s="6"/>
      <c r="TB220" s="6"/>
      <c r="TC220" s="6"/>
      <c r="TD220" s="6"/>
      <c r="TE220" s="6"/>
      <c r="TF220" s="6"/>
      <c r="TG220" s="6"/>
      <c r="TH220" s="6"/>
      <c r="TI220" s="6"/>
      <c r="TJ220" s="6"/>
      <c r="TK220" s="6"/>
      <c r="TL220" s="6"/>
      <c r="TM220" s="6"/>
      <c r="TN220" s="6"/>
      <c r="TO220" s="6"/>
      <c r="TP220" s="6"/>
      <c r="TQ220" s="6"/>
      <c r="TR220" s="6"/>
      <c r="TS220" s="6"/>
      <c r="TT220" s="6"/>
      <c r="TU220" s="6"/>
      <c r="TV220" s="6"/>
      <c r="TW220" s="6"/>
      <c r="TX220" s="6"/>
      <c r="TY220" s="6"/>
      <c r="TZ220" s="6"/>
      <c r="UA220" s="6"/>
      <c r="UB220" s="6"/>
      <c r="UC220" s="6"/>
      <c r="UD220" s="6"/>
      <c r="UE220" s="6"/>
      <c r="UF220" s="6"/>
      <c r="UG220" s="6"/>
      <c r="UH220" s="6"/>
      <c r="UI220" s="6"/>
      <c r="UJ220" s="6"/>
      <c r="UK220" s="6"/>
      <c r="UL220" s="6"/>
      <c r="UM220" s="6"/>
      <c r="UN220" s="6"/>
      <c r="UO220" s="6"/>
      <c r="UP220" s="6"/>
      <c r="UQ220" s="6"/>
      <c r="UR220" s="6"/>
      <c r="US220" s="6"/>
      <c r="UT220" s="6"/>
      <c r="UU220" s="6"/>
      <c r="UV220" s="6"/>
      <c r="UW220" s="6"/>
      <c r="UX220" s="6"/>
      <c r="UY220" s="6"/>
      <c r="UZ220" s="6"/>
      <c r="VA220" s="6"/>
      <c r="VB220" s="6"/>
      <c r="VC220" s="6"/>
      <c r="VD220" s="6"/>
      <c r="VE220" s="6"/>
      <c r="VF220" s="6"/>
      <c r="VG220" s="6"/>
      <c r="VH220" s="6"/>
      <c r="VI220" s="6"/>
      <c r="VJ220" s="6"/>
      <c r="VK220" s="6"/>
      <c r="VL220" s="6"/>
      <c r="VM220" s="6"/>
      <c r="VN220" s="6"/>
      <c r="VO220" s="6"/>
      <c r="VP220" s="6"/>
      <c r="VQ220" s="6"/>
      <c r="VR220" s="6"/>
      <c r="VS220" s="6"/>
      <c r="VT220" s="6"/>
      <c r="VU220" s="6"/>
      <c r="VV220" s="6"/>
      <c r="VW220" s="6"/>
      <c r="VX220" s="6"/>
      <c r="VY220" s="6"/>
      <c r="VZ220" s="6"/>
      <c r="WA220" s="6"/>
      <c r="WB220" s="6"/>
      <c r="WC220" s="6"/>
      <c r="WD220" s="6"/>
      <c r="WE220" s="6"/>
      <c r="WF220" s="6"/>
      <c r="WG220" s="6"/>
      <c r="WH220" s="6"/>
      <c r="WI220" s="6"/>
      <c r="WJ220" s="6"/>
      <c r="WK220" s="6"/>
      <c r="WL220" s="6"/>
      <c r="WM220" s="6"/>
      <c r="WN220" s="6"/>
      <c r="WO220" s="6"/>
      <c r="WP220" s="6"/>
      <c r="WQ220" s="6"/>
      <c r="WR220" s="6"/>
      <c r="WS220" s="6"/>
      <c r="WT220" s="6"/>
      <c r="WU220" s="6"/>
      <c r="WV220" s="6"/>
      <c r="WW220" s="6"/>
      <c r="WX220" s="6"/>
      <c r="WY220" s="6"/>
      <c r="WZ220" s="6"/>
      <c r="XA220" s="6"/>
      <c r="XB220" s="6"/>
      <c r="XC220" s="6"/>
      <c r="XD220" s="6"/>
      <c r="XE220" s="6"/>
      <c r="XF220" s="6"/>
      <c r="XG220" s="6"/>
      <c r="XH220" s="6"/>
      <c r="XI220" s="6"/>
      <c r="XJ220" s="6"/>
      <c r="XK220" s="6"/>
      <c r="XL220" s="6"/>
      <c r="XM220" s="6"/>
      <c r="XN220" s="6"/>
      <c r="XO220" s="6"/>
      <c r="XP220" s="6"/>
      <c r="XQ220" s="6"/>
      <c r="XR220" s="6"/>
      <c r="XS220" s="6"/>
      <c r="XT220" s="6"/>
      <c r="XU220" s="6"/>
      <c r="XV220" s="6"/>
      <c r="XW220" s="6"/>
      <c r="XX220" s="6"/>
      <c r="XY220" s="6"/>
      <c r="XZ220" s="6"/>
      <c r="YA220" s="6"/>
      <c r="YB220" s="6"/>
      <c r="YC220" s="6"/>
      <c r="YD220" s="6"/>
      <c r="YE220" s="6"/>
      <c r="YF220" s="6"/>
      <c r="YG220" s="6"/>
      <c r="YH220" s="6"/>
      <c r="YI220" s="6"/>
      <c r="YJ220" s="6"/>
      <c r="YK220" s="6"/>
      <c r="YL220" s="6"/>
      <c r="YM220" s="6"/>
      <c r="YN220" s="6"/>
      <c r="YO220" s="6"/>
      <c r="YP220" s="6"/>
      <c r="YQ220" s="6"/>
      <c r="YR220" s="6"/>
      <c r="YS220" s="6"/>
      <c r="YT220" s="6"/>
      <c r="YU220" s="6"/>
      <c r="YV220" s="6"/>
      <c r="YW220" s="6"/>
      <c r="YX220" s="6"/>
      <c r="YY220" s="6"/>
      <c r="YZ220" s="6"/>
      <c r="ZA220" s="6"/>
      <c r="ZB220" s="6"/>
      <c r="ZC220" s="6"/>
      <c r="ZD220" s="6"/>
      <c r="ZE220" s="6"/>
      <c r="ZF220" s="6"/>
      <c r="ZG220" s="6"/>
      <c r="ZH220" s="6"/>
      <c r="ZI220" s="6"/>
      <c r="ZJ220" s="6"/>
      <c r="ZK220" s="6"/>
      <c r="ZL220" s="6"/>
      <c r="ZM220" s="6"/>
      <c r="ZN220" s="6"/>
      <c r="ZO220" s="6"/>
      <c r="ZP220" s="6"/>
      <c r="ZQ220" s="6"/>
      <c r="ZR220" s="6"/>
      <c r="ZS220" s="6"/>
      <c r="ZT220" s="6"/>
      <c r="ZU220" s="6"/>
      <c r="ZV220" s="6"/>
      <c r="ZW220" s="6"/>
      <c r="ZX220" s="6"/>
      <c r="ZY220" s="6"/>
      <c r="ZZ220" s="6"/>
      <c r="AAA220" s="6"/>
      <c r="AAB220" s="6"/>
      <c r="AAC220" s="6"/>
      <c r="AAD220" s="6"/>
      <c r="AAE220" s="6"/>
      <c r="AAF220" s="6"/>
      <c r="AAG220" s="6"/>
      <c r="AAH220" s="6"/>
      <c r="AAI220" s="6"/>
      <c r="AAJ220" s="6"/>
      <c r="AAK220" s="6"/>
      <c r="AAL220" s="6"/>
      <c r="AAM220" s="6"/>
      <c r="AAN220" s="6"/>
      <c r="AAO220" s="6"/>
      <c r="AAP220" s="6"/>
      <c r="AAQ220" s="6"/>
      <c r="AAR220" s="6"/>
      <c r="AAS220" s="6"/>
      <c r="AAT220" s="6"/>
      <c r="AAU220" s="6"/>
      <c r="AAV220" s="6"/>
      <c r="AAW220" s="6"/>
      <c r="AAX220" s="6"/>
      <c r="AAY220" s="6"/>
      <c r="AAZ220" s="6"/>
      <c r="ABA220" s="6"/>
      <c r="ABB220" s="6"/>
      <c r="ABC220" s="6"/>
      <c r="ABD220" s="6"/>
      <c r="ABE220" s="6"/>
      <c r="ABF220" s="6"/>
      <c r="ABG220" s="6"/>
      <c r="ABH220" s="6"/>
      <c r="ABI220" s="6"/>
      <c r="ABJ220" s="6"/>
      <c r="ABK220" s="6"/>
      <c r="ABL220" s="6"/>
      <c r="ABM220" s="6"/>
      <c r="ABN220" s="6"/>
      <c r="ABO220" s="6"/>
      <c r="ABP220" s="6"/>
      <c r="ABQ220" s="6"/>
      <c r="ABR220" s="6"/>
      <c r="ABS220" s="6"/>
      <c r="ABT220" s="6"/>
      <c r="ABU220" s="6"/>
      <c r="ABV220" s="6"/>
      <c r="ABW220" s="6"/>
      <c r="ABX220" s="6"/>
      <c r="ABY220" s="6"/>
      <c r="ABZ220" s="6"/>
      <c r="ACA220" s="6"/>
      <c r="ACB220" s="6"/>
      <c r="ACC220" s="6"/>
      <c r="ACD220" s="6"/>
      <c r="ACE220" s="6"/>
      <c r="ACF220" s="6"/>
      <c r="ACG220" s="6"/>
      <c r="ACH220" s="6"/>
      <c r="ACI220" s="6"/>
      <c r="ACJ220" s="6"/>
      <c r="ACK220" s="6"/>
      <c r="ACL220" s="6"/>
      <c r="ACM220" s="6"/>
      <c r="ACN220" s="6"/>
      <c r="ACO220" s="6"/>
      <c r="ACP220" s="6"/>
      <c r="ACQ220" s="6"/>
      <c r="ACR220" s="6"/>
      <c r="ACS220" s="6"/>
      <c r="ACT220" s="6"/>
      <c r="ACU220" s="6"/>
      <c r="ACV220" s="6"/>
      <c r="ACW220" s="6"/>
      <c r="ACX220" s="6"/>
      <c r="ACY220" s="6"/>
      <c r="ACZ220" s="6"/>
      <c r="ADA220" s="6"/>
      <c r="ADB220" s="6"/>
      <c r="ADC220" s="6"/>
      <c r="ADD220" s="6"/>
      <c r="ADE220" s="6"/>
      <c r="ADF220" s="6"/>
      <c r="ADG220" s="6"/>
      <c r="ADH220" s="6"/>
      <c r="ADI220" s="6"/>
      <c r="ADJ220" s="6"/>
      <c r="ADK220" s="6"/>
      <c r="ADL220" s="6"/>
      <c r="ADM220" s="6"/>
      <c r="ADN220" s="6"/>
      <c r="ADO220" s="6"/>
      <c r="ADP220" s="6"/>
      <c r="ADQ220" s="6"/>
      <c r="ADR220" s="6"/>
      <c r="ADS220" s="6"/>
      <c r="ADT220" s="6"/>
      <c r="ADU220" s="6"/>
      <c r="ADV220" s="6"/>
      <c r="ADW220" s="6"/>
      <c r="ADX220" s="6"/>
      <c r="ADY220" s="6"/>
      <c r="ADZ220" s="6"/>
      <c r="AEA220" s="6"/>
      <c r="AEB220" s="6"/>
      <c r="AEC220" s="6"/>
      <c r="AED220" s="6"/>
      <c r="AEE220" s="6"/>
      <c r="AEF220" s="6"/>
      <c r="AEG220" s="6"/>
      <c r="AEH220" s="6"/>
      <c r="AEI220" s="6"/>
      <c r="AEJ220" s="6"/>
      <c r="AEK220" s="6"/>
      <c r="AEL220" s="6"/>
      <c r="AEM220" s="6"/>
      <c r="AEN220" s="6"/>
      <c r="AEO220" s="6"/>
      <c r="AEP220" s="6"/>
      <c r="AEQ220" s="6"/>
      <c r="AER220" s="6"/>
      <c r="AES220" s="6"/>
      <c r="AET220" s="6"/>
      <c r="AEU220" s="6"/>
      <c r="AEV220" s="6"/>
      <c r="AEW220" s="6"/>
      <c r="AEX220" s="6"/>
      <c r="AEY220" s="6"/>
      <c r="AEZ220" s="6"/>
      <c r="AFA220" s="6"/>
      <c r="AFB220" s="6"/>
      <c r="AFC220" s="6"/>
      <c r="AFD220" s="6"/>
      <c r="AFE220" s="6"/>
      <c r="AFF220" s="6"/>
      <c r="AFG220" s="6"/>
      <c r="AFH220" s="6"/>
      <c r="AFI220" s="6"/>
      <c r="AFJ220" s="6"/>
      <c r="AFK220" s="6"/>
      <c r="AFL220" s="6"/>
      <c r="AFM220" s="6"/>
      <c r="AFN220" s="6"/>
      <c r="AFO220" s="6"/>
      <c r="AFP220" s="6"/>
      <c r="AFQ220" s="6"/>
      <c r="AFR220" s="6"/>
      <c r="AFS220" s="6"/>
      <c r="AFT220" s="6"/>
      <c r="AFU220" s="6"/>
      <c r="AFV220" s="6"/>
      <c r="AFW220" s="6"/>
      <c r="AFX220" s="6"/>
      <c r="AFY220" s="6"/>
      <c r="AFZ220" s="6"/>
      <c r="AGA220" s="6"/>
      <c r="AGB220" s="6"/>
      <c r="AGC220" s="6"/>
      <c r="AGD220" s="6"/>
      <c r="AGE220" s="6"/>
      <c r="AGF220" s="6"/>
      <c r="AGG220" s="6"/>
      <c r="AGH220" s="6"/>
      <c r="AGI220" s="6"/>
      <c r="AGJ220" s="6"/>
      <c r="AGK220" s="6"/>
      <c r="AGL220" s="6"/>
      <c r="AGM220" s="6"/>
      <c r="AGN220" s="6"/>
      <c r="AGO220" s="6"/>
      <c r="AGP220" s="6"/>
      <c r="AGQ220" s="6"/>
      <c r="AGR220" s="6"/>
      <c r="AGS220" s="6"/>
      <c r="AGT220" s="6"/>
      <c r="AGU220" s="6"/>
      <c r="AGV220" s="6"/>
      <c r="AGW220" s="6"/>
      <c r="AGX220" s="6"/>
      <c r="AGY220" s="6"/>
      <c r="AGZ220" s="6"/>
      <c r="AHA220" s="6"/>
      <c r="AHB220" s="6"/>
      <c r="AHC220" s="6"/>
      <c r="AHD220" s="6"/>
      <c r="AHE220" s="6"/>
      <c r="AHF220" s="6"/>
      <c r="AHG220" s="6"/>
      <c r="AHH220" s="6"/>
      <c r="AHI220" s="6"/>
      <c r="AHJ220" s="6"/>
      <c r="AHK220" s="6"/>
      <c r="AHL220" s="6"/>
      <c r="AHM220" s="6"/>
      <c r="AHN220" s="6"/>
      <c r="AHO220" s="6"/>
      <c r="AHP220" s="6"/>
      <c r="AHQ220" s="6"/>
      <c r="AHR220" s="6"/>
      <c r="AHS220" s="6"/>
      <c r="AHT220" s="6"/>
      <c r="AHU220" s="6"/>
      <c r="AHV220" s="6"/>
      <c r="AHW220" s="6"/>
      <c r="AHX220" s="6"/>
      <c r="AHY220" s="6"/>
      <c r="AHZ220" s="6"/>
      <c r="AIA220" s="6"/>
      <c r="AIB220" s="6"/>
      <c r="AIC220" s="6"/>
      <c r="AID220" s="6"/>
      <c r="AIE220" s="6"/>
      <c r="AIF220" s="6"/>
      <c r="AIG220" s="6"/>
      <c r="AIH220" s="6"/>
      <c r="AII220" s="6"/>
      <c r="AIJ220" s="6"/>
      <c r="AIK220" s="6"/>
      <c r="AIL220" s="6"/>
      <c r="AIM220" s="6"/>
      <c r="AIN220" s="6"/>
      <c r="AIO220" s="6"/>
      <c r="AIP220" s="6"/>
      <c r="AIQ220" s="6"/>
      <c r="AIR220" s="6"/>
      <c r="AIS220" s="6"/>
      <c r="AIT220" s="6"/>
      <c r="AIU220" s="6"/>
      <c r="AIV220" s="6"/>
      <c r="AIW220" s="6"/>
      <c r="AIX220" s="6"/>
      <c r="AIY220" s="6"/>
      <c r="AIZ220" s="6"/>
      <c r="AJA220" s="6"/>
      <c r="AJB220" s="6"/>
      <c r="AJC220" s="6"/>
      <c r="AJD220" s="6"/>
      <c r="AJE220" s="6"/>
      <c r="AJF220" s="6"/>
      <c r="AJG220" s="6"/>
      <c r="AJH220" s="6"/>
      <c r="AJI220" s="6"/>
      <c r="AJJ220" s="6"/>
      <c r="AJK220" s="6"/>
      <c r="AJL220" s="6"/>
      <c r="AJM220" s="6"/>
      <c r="AJN220" s="6"/>
      <c r="AJO220" s="6"/>
      <c r="AJP220" s="6"/>
      <c r="AJQ220" s="6"/>
      <c r="AJR220" s="6"/>
      <c r="AJS220" s="6"/>
      <c r="AJT220" s="6"/>
      <c r="AJU220" s="6"/>
      <c r="AJV220" s="6"/>
      <c r="AJW220" s="6"/>
      <c r="AJX220" s="6"/>
      <c r="AJY220" s="6"/>
      <c r="AJZ220" s="6"/>
      <c r="AKA220" s="6"/>
      <c r="AKB220" s="6"/>
      <c r="AKC220" s="6"/>
      <c r="AKD220" s="6"/>
      <c r="AKE220" s="6"/>
      <c r="AKF220" s="6"/>
      <c r="AKG220" s="6"/>
      <c r="AKH220" s="6"/>
      <c r="AKI220" s="6"/>
      <c r="AKJ220" s="6"/>
      <c r="AKK220" s="6"/>
      <c r="AKL220" s="6"/>
      <c r="AKM220" s="6"/>
      <c r="AKN220" s="6"/>
      <c r="AKO220" s="6"/>
      <c r="AKP220" s="6"/>
      <c r="AKQ220" s="6"/>
      <c r="AKR220" s="6"/>
      <c r="AKS220" s="6"/>
      <c r="AKT220" s="6"/>
      <c r="AKU220" s="6"/>
      <c r="AKV220" s="6"/>
      <c r="AKW220" s="6"/>
      <c r="AKX220" s="6"/>
      <c r="AKY220" s="6"/>
      <c r="AKZ220" s="6"/>
      <c r="ALA220" s="6"/>
      <c r="ALB220" s="6"/>
      <c r="ALC220" s="6"/>
      <c r="ALD220" s="6"/>
      <c r="ALE220" s="6"/>
      <c r="ALF220" s="6"/>
      <c r="ALG220" s="6"/>
      <c r="ALH220" s="6"/>
      <c r="ALI220" s="6"/>
      <c r="ALJ220" s="6"/>
      <c r="ALK220" s="6"/>
      <c r="ALL220" s="6"/>
      <c r="ALM220" s="6"/>
      <c r="ALN220" s="6"/>
      <c r="ALO220" s="6"/>
      <c r="ALP220" s="6"/>
      <c r="ALQ220" s="6"/>
      <c r="ALR220" s="6"/>
      <c r="ALS220" s="6"/>
      <c r="ALT220" s="6"/>
      <c r="ALU220" s="6"/>
      <c r="ALV220" s="6"/>
      <c r="ALW220" s="6"/>
      <c r="ALX220" s="6"/>
      <c r="ALY220" s="6"/>
      <c r="ALZ220" s="6"/>
      <c r="AMA220" s="6"/>
      <c r="AMB220" s="6"/>
      <c r="AMC220" s="6"/>
      <c r="AMD220" s="6"/>
      <c r="AME220" s="6"/>
      <c r="AMF220" s="6"/>
      <c r="AMG220" s="6"/>
      <c r="AMH220" s="6"/>
      <c r="AMI220" s="6"/>
      <c r="AMJ220" s="6"/>
      <c r="AMK220" s="6"/>
      <c r="AML220" s="6"/>
      <c r="AMM220" s="6"/>
      <c r="AMN220" s="6"/>
      <c r="AMO220" s="6"/>
      <c r="AMP220" s="6"/>
      <c r="AMQ220" s="6"/>
      <c r="AMR220" s="6"/>
      <c r="AMS220" s="6"/>
      <c r="AMT220" s="6"/>
      <c r="AMU220" s="6"/>
      <c r="AMV220" s="6"/>
      <c r="AMW220" s="6"/>
      <c r="AMX220" s="6"/>
      <c r="AMY220" s="6"/>
      <c r="AMZ220" s="6"/>
      <c r="ANA220" s="6"/>
      <c r="ANB220" s="6"/>
      <c r="ANC220" s="6"/>
      <c r="AND220" s="6"/>
      <c r="ANE220" s="6"/>
      <c r="ANF220" s="6"/>
      <c r="ANG220" s="6"/>
      <c r="ANH220" s="6"/>
      <c r="ANI220" s="6"/>
      <c r="ANJ220" s="6"/>
      <c r="ANK220" s="6"/>
      <c r="ANL220" s="6"/>
      <c r="ANM220" s="6"/>
      <c r="ANN220" s="6"/>
      <c r="ANO220" s="6"/>
      <c r="ANP220" s="6"/>
      <c r="ANQ220" s="6"/>
      <c r="ANR220" s="6"/>
      <c r="ANS220" s="6"/>
      <c r="ANT220" s="6"/>
      <c r="ANU220" s="6"/>
      <c r="ANV220" s="6"/>
      <c r="ANW220" s="6"/>
      <c r="ANX220" s="6"/>
      <c r="ANY220" s="6"/>
      <c r="ANZ220" s="6"/>
      <c r="AOA220" s="6"/>
      <c r="AOB220" s="6"/>
      <c r="AOC220" s="6"/>
      <c r="AOD220" s="6"/>
      <c r="AOE220" s="6"/>
      <c r="AOF220" s="6"/>
      <c r="AOG220" s="6"/>
      <c r="AOH220" s="6"/>
      <c r="AOI220" s="6"/>
      <c r="AOJ220" s="6"/>
      <c r="AOK220" s="6"/>
      <c r="AOL220" s="6"/>
      <c r="AOM220" s="6"/>
      <c r="AON220" s="6"/>
      <c r="AOO220" s="6"/>
      <c r="AOP220" s="6"/>
      <c r="AOQ220" s="6"/>
      <c r="AOR220" s="6"/>
      <c r="AOS220" s="6"/>
      <c r="AOT220" s="6"/>
      <c r="AOU220" s="6"/>
      <c r="AOV220" s="6"/>
      <c r="AOW220" s="6"/>
      <c r="AOX220" s="6"/>
      <c r="AOY220" s="6"/>
      <c r="AOZ220" s="6"/>
      <c r="APA220" s="6"/>
      <c r="APB220" s="6"/>
      <c r="APC220" s="6"/>
      <c r="APD220" s="6"/>
      <c r="APE220" s="6"/>
      <c r="APF220" s="6"/>
      <c r="APG220" s="6"/>
      <c r="APH220" s="6"/>
      <c r="API220" s="6"/>
      <c r="APJ220" s="6"/>
      <c r="APK220" s="6"/>
      <c r="APL220" s="6"/>
      <c r="APM220" s="6"/>
      <c r="APN220" s="6"/>
      <c r="APO220" s="6"/>
      <c r="APP220" s="6"/>
      <c r="APQ220" s="6"/>
      <c r="APR220" s="6"/>
      <c r="APS220" s="6"/>
      <c r="APT220" s="6"/>
      <c r="APU220" s="6"/>
      <c r="APV220" s="6"/>
      <c r="APW220" s="6"/>
      <c r="APX220" s="6"/>
      <c r="APY220" s="6"/>
      <c r="APZ220" s="6"/>
      <c r="AQA220" s="6"/>
      <c r="AQB220" s="6"/>
      <c r="AQC220" s="6"/>
      <c r="AQD220" s="6"/>
      <c r="AQE220" s="6"/>
      <c r="AQF220" s="6"/>
      <c r="AQG220" s="6"/>
      <c r="AQH220" s="6"/>
      <c r="AQI220" s="6"/>
      <c r="AQJ220" s="6"/>
      <c r="AQK220" s="6"/>
      <c r="AQL220" s="6"/>
      <c r="AQM220" s="6"/>
      <c r="AQN220" s="6"/>
      <c r="AQO220" s="6"/>
      <c r="AQP220" s="6"/>
      <c r="AQQ220" s="6"/>
      <c r="AQR220" s="6"/>
      <c r="AQS220" s="6"/>
      <c r="AQT220" s="6"/>
      <c r="AQU220" s="6"/>
      <c r="AQV220" s="6"/>
      <c r="AQW220" s="6"/>
      <c r="AQX220" s="6"/>
      <c r="AQY220" s="6"/>
      <c r="AQZ220" s="6"/>
      <c r="ARA220" s="6"/>
      <c r="ARB220" s="6"/>
      <c r="ARC220" s="6"/>
      <c r="ARD220" s="6"/>
      <c r="ARE220" s="6"/>
      <c r="ARF220" s="6"/>
      <c r="ARG220" s="6"/>
      <c r="ARH220" s="6"/>
      <c r="ARI220" s="6"/>
      <c r="ARJ220" s="6"/>
      <c r="ARK220" s="6"/>
      <c r="ARL220" s="6"/>
      <c r="ARM220" s="6"/>
      <c r="ARN220" s="6"/>
      <c r="ARO220" s="6"/>
      <c r="ARP220" s="6"/>
      <c r="ARQ220" s="6"/>
      <c r="ARR220" s="6"/>
      <c r="ARS220" s="6"/>
      <c r="ART220" s="6"/>
      <c r="ARU220" s="6"/>
      <c r="ARV220" s="6"/>
      <c r="ARW220" s="6"/>
      <c r="ARX220" s="6"/>
      <c r="ARY220" s="6"/>
      <c r="ARZ220" s="6"/>
      <c r="ASA220" s="6"/>
      <c r="ASB220" s="6"/>
      <c r="ASC220" s="6"/>
      <c r="ASD220" s="6"/>
      <c r="ASE220" s="6"/>
      <c r="ASF220" s="6"/>
      <c r="ASG220" s="6"/>
      <c r="ASH220" s="6"/>
      <c r="ASI220" s="6"/>
      <c r="ASJ220" s="6"/>
      <c r="ASK220" s="6"/>
      <c r="ASL220" s="6"/>
      <c r="ASM220" s="6"/>
      <c r="ASN220" s="6"/>
      <c r="ASO220" s="6"/>
      <c r="ASP220" s="6"/>
      <c r="ASQ220" s="6"/>
      <c r="ASR220" s="6"/>
      <c r="ASS220" s="6"/>
      <c r="AST220" s="6"/>
      <c r="ASU220" s="6"/>
      <c r="ASV220" s="6"/>
      <c r="ASW220" s="6"/>
      <c r="ASX220" s="6"/>
      <c r="ASY220" s="6"/>
      <c r="ASZ220" s="6"/>
      <c r="ATA220" s="6"/>
      <c r="ATB220" s="6"/>
      <c r="ATC220" s="6"/>
      <c r="ATD220" s="6"/>
      <c r="ATE220" s="6"/>
      <c r="ATF220" s="6"/>
      <c r="ATG220" s="6"/>
      <c r="ATH220" s="6"/>
      <c r="ATI220" s="6"/>
      <c r="ATJ220" s="6"/>
      <c r="ATK220" s="6"/>
      <c r="ATL220" s="6"/>
      <c r="ATM220" s="6"/>
      <c r="ATN220" s="6"/>
      <c r="ATO220" s="6"/>
      <c r="ATP220" s="6"/>
      <c r="ATQ220" s="6"/>
      <c r="ATR220" s="6"/>
      <c r="ATS220" s="6"/>
      <c r="ATT220" s="6"/>
      <c r="ATU220" s="6"/>
      <c r="ATV220" s="6"/>
      <c r="ATW220" s="6"/>
      <c r="ATX220" s="6"/>
      <c r="ATY220" s="6"/>
      <c r="ATZ220" s="6"/>
      <c r="AUA220" s="6"/>
      <c r="AUB220" s="6"/>
      <c r="AUC220" s="6"/>
      <c r="AUD220" s="6"/>
      <c r="AUE220" s="6"/>
      <c r="AUF220" s="6"/>
      <c r="AUG220" s="6"/>
      <c r="AUH220" s="6"/>
      <c r="AUI220" s="6"/>
      <c r="AUJ220" s="6"/>
      <c r="AUK220" s="6"/>
      <c r="AUL220" s="6"/>
      <c r="AUM220" s="6"/>
      <c r="AUN220" s="6"/>
      <c r="AUO220" s="6"/>
      <c r="AUP220" s="6"/>
      <c r="AUQ220" s="6"/>
      <c r="AUR220" s="6"/>
      <c r="AUS220" s="6"/>
      <c r="AUT220" s="6"/>
      <c r="AUU220" s="6"/>
      <c r="AUV220" s="6"/>
      <c r="AUW220" s="6"/>
      <c r="AUX220" s="6"/>
      <c r="AUY220" s="6"/>
      <c r="AUZ220" s="6"/>
      <c r="AVA220" s="6"/>
      <c r="AVB220" s="6"/>
      <c r="AVC220" s="6"/>
      <c r="AVD220" s="6"/>
      <c r="AVE220" s="6"/>
      <c r="AVF220" s="6"/>
      <c r="AVG220" s="6"/>
      <c r="AVH220" s="6"/>
      <c r="AVI220" s="6"/>
      <c r="AVJ220" s="6"/>
      <c r="AVK220" s="6"/>
      <c r="AVL220" s="6"/>
      <c r="AVM220" s="6"/>
      <c r="AVN220" s="6"/>
      <c r="AVO220" s="6"/>
      <c r="AVP220" s="6"/>
      <c r="AVQ220" s="6"/>
      <c r="AVR220" s="6"/>
      <c r="AVS220" s="6"/>
      <c r="AVT220" s="6"/>
      <c r="AVU220" s="6"/>
      <c r="AVV220" s="6"/>
      <c r="AVW220" s="6"/>
      <c r="AVX220" s="6"/>
      <c r="AVY220" s="6"/>
      <c r="AVZ220" s="6"/>
      <c r="AWA220" s="6"/>
      <c r="AWB220" s="6"/>
      <c r="AWC220" s="6"/>
      <c r="AWD220" s="6"/>
      <c r="AWE220" s="6"/>
      <c r="AWF220" s="6"/>
      <c r="AWG220" s="6"/>
      <c r="AWH220" s="6"/>
      <c r="AWI220" s="6"/>
      <c r="AWJ220" s="6"/>
      <c r="AWK220" s="6"/>
      <c r="AWL220" s="6"/>
      <c r="AWM220" s="6"/>
      <c r="AWN220" s="6"/>
      <c r="AWO220" s="6"/>
      <c r="AWP220" s="6"/>
      <c r="AWQ220" s="6"/>
      <c r="AWR220" s="6"/>
      <c r="AWS220" s="6"/>
      <c r="AWT220" s="6"/>
      <c r="AWU220" s="6"/>
      <c r="AWV220" s="6"/>
      <c r="AWW220" s="6"/>
      <c r="AWX220" s="6"/>
      <c r="AWY220" s="6"/>
      <c r="AWZ220" s="6"/>
      <c r="AXA220" s="6"/>
      <c r="AXB220" s="6"/>
      <c r="AXC220" s="6"/>
      <c r="AXD220" s="6"/>
      <c r="AXE220" s="6"/>
      <c r="AXF220" s="6"/>
      <c r="AXG220" s="6"/>
      <c r="AXH220" s="6"/>
      <c r="AXI220" s="6"/>
      <c r="AXJ220" s="6"/>
      <c r="AXK220" s="6"/>
      <c r="AXL220" s="6"/>
      <c r="AXM220" s="6"/>
      <c r="AXN220" s="6"/>
      <c r="AXO220" s="6"/>
      <c r="AXP220" s="6"/>
      <c r="AXQ220" s="6"/>
      <c r="AXR220" s="6"/>
      <c r="AXS220" s="6"/>
      <c r="AXT220" s="6"/>
      <c r="AXU220" s="6"/>
      <c r="AXV220" s="6"/>
      <c r="AXW220" s="6"/>
      <c r="AXX220" s="6"/>
      <c r="AXY220" s="6"/>
      <c r="AXZ220" s="6"/>
      <c r="AYA220" s="6"/>
      <c r="AYB220" s="6"/>
      <c r="AYC220" s="6"/>
      <c r="AYD220" s="6"/>
      <c r="AYE220" s="6"/>
      <c r="AYF220" s="6"/>
      <c r="AYG220" s="6"/>
      <c r="AYH220" s="6"/>
      <c r="AYI220" s="6"/>
      <c r="AYJ220" s="6"/>
      <c r="AYK220" s="6"/>
      <c r="AYL220" s="6"/>
      <c r="AYM220" s="6"/>
      <c r="AYN220" s="6"/>
      <c r="AYO220" s="6"/>
      <c r="AYP220" s="6"/>
      <c r="AYQ220" s="6"/>
      <c r="AYR220" s="6"/>
      <c r="AYS220" s="6"/>
      <c r="AYT220" s="6"/>
      <c r="AYU220" s="6"/>
      <c r="AYV220" s="6"/>
      <c r="AYW220" s="6"/>
      <c r="AYX220" s="6"/>
      <c r="AYY220" s="6"/>
      <c r="AYZ220" s="6"/>
      <c r="AZA220" s="6"/>
      <c r="AZB220" s="6"/>
      <c r="AZC220" s="6"/>
      <c r="AZD220" s="6"/>
      <c r="AZE220" s="6"/>
      <c r="AZF220" s="6"/>
      <c r="AZG220" s="6"/>
      <c r="AZH220" s="6"/>
      <c r="AZI220" s="6"/>
      <c r="AZJ220" s="6"/>
      <c r="AZK220" s="6"/>
      <c r="AZL220" s="6"/>
      <c r="AZM220" s="6"/>
      <c r="AZN220" s="6"/>
      <c r="AZO220" s="6"/>
      <c r="AZP220" s="6"/>
      <c r="AZQ220" s="6"/>
      <c r="AZR220" s="6"/>
      <c r="AZS220" s="6"/>
      <c r="AZT220" s="6"/>
      <c r="AZU220" s="6"/>
      <c r="AZV220" s="6"/>
      <c r="AZW220" s="6"/>
      <c r="AZX220" s="6"/>
      <c r="AZY220" s="6"/>
      <c r="AZZ220" s="6"/>
      <c r="BAA220" s="6"/>
      <c r="BAB220" s="6"/>
      <c r="BAC220" s="6"/>
      <c r="BAD220" s="6"/>
      <c r="BAE220" s="6"/>
      <c r="BAF220" s="6"/>
      <c r="BAG220" s="6"/>
      <c r="BAH220" s="6"/>
      <c r="BAI220" s="6"/>
      <c r="BAJ220" s="6"/>
      <c r="BAK220" s="6"/>
      <c r="BAL220" s="6"/>
      <c r="BAM220" s="6"/>
      <c r="BAN220" s="6"/>
      <c r="BAO220" s="6"/>
      <c r="BAP220" s="6"/>
      <c r="BAQ220" s="6"/>
      <c r="BAR220" s="6"/>
      <c r="BAS220" s="6"/>
      <c r="BAT220" s="6"/>
      <c r="BAU220" s="6"/>
      <c r="BAV220" s="6"/>
      <c r="BAW220" s="6"/>
      <c r="BAX220" s="6"/>
      <c r="BAY220" s="6"/>
      <c r="BAZ220" s="6"/>
      <c r="BBA220" s="6"/>
      <c r="BBB220" s="6"/>
      <c r="BBC220" s="6"/>
      <c r="BBD220" s="6"/>
      <c r="BBE220" s="6"/>
      <c r="BBF220" s="6"/>
      <c r="BBG220" s="6"/>
      <c r="BBH220" s="6"/>
      <c r="BBI220" s="6"/>
      <c r="BBJ220" s="6"/>
      <c r="BBK220" s="6"/>
      <c r="BBL220" s="6"/>
    </row>
    <row r="221" spans="1:1416" s="65" customFormat="1" ht="24.95" customHeight="1">
      <c r="A221" s="33"/>
      <c r="B221" s="41" t="s">
        <v>466</v>
      </c>
      <c r="C221" s="63" t="s">
        <v>16</v>
      </c>
      <c r="D221" s="42">
        <f t="shared" si="18"/>
        <v>114</v>
      </c>
      <c r="E221" s="42">
        <f t="shared" si="19"/>
        <v>10260</v>
      </c>
      <c r="F221" s="64">
        <v>10</v>
      </c>
      <c r="G221" s="64">
        <v>9</v>
      </c>
      <c r="H221" s="64">
        <v>10</v>
      </c>
      <c r="I221" s="64">
        <v>9</v>
      </c>
      <c r="J221" s="64">
        <v>10</v>
      </c>
      <c r="K221" s="64">
        <v>9</v>
      </c>
      <c r="L221" s="64">
        <v>10</v>
      </c>
      <c r="M221" s="64">
        <v>9</v>
      </c>
      <c r="N221" s="64">
        <v>10</v>
      </c>
      <c r="O221" s="64">
        <v>9</v>
      </c>
      <c r="P221" s="64">
        <v>10</v>
      </c>
      <c r="Q221" s="64">
        <v>9</v>
      </c>
      <c r="R221" s="145">
        <v>90</v>
      </c>
      <c r="S221" s="144" t="s">
        <v>98</v>
      </c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  <c r="JY221" s="6"/>
      <c r="JZ221" s="6"/>
      <c r="KA221" s="6"/>
      <c r="KB221" s="6"/>
      <c r="KC221" s="6"/>
      <c r="KD221" s="6"/>
      <c r="KE221" s="6"/>
      <c r="KF221" s="6"/>
      <c r="KG221" s="6"/>
      <c r="KH221" s="6"/>
      <c r="KI221" s="6"/>
      <c r="KJ221" s="6"/>
      <c r="KK221" s="6"/>
      <c r="KL221" s="6"/>
      <c r="KM221" s="6"/>
      <c r="KN221" s="6"/>
      <c r="KO221" s="6"/>
      <c r="KP221" s="6"/>
      <c r="KQ221" s="6"/>
      <c r="KR221" s="6"/>
      <c r="KS221" s="6"/>
      <c r="KT221" s="6"/>
      <c r="KU221" s="6"/>
      <c r="KV221" s="6"/>
      <c r="KW221" s="6"/>
      <c r="KX221" s="6"/>
      <c r="KY221" s="6"/>
      <c r="KZ221" s="6"/>
      <c r="LA221" s="6"/>
      <c r="LB221" s="6"/>
      <c r="LC221" s="6"/>
      <c r="LD221" s="6"/>
      <c r="LE221" s="6"/>
      <c r="LF221" s="6"/>
      <c r="LG221" s="6"/>
      <c r="LH221" s="6"/>
      <c r="LI221" s="6"/>
      <c r="LJ221" s="6"/>
      <c r="LK221" s="6"/>
      <c r="LL221" s="6"/>
      <c r="LM221" s="6"/>
      <c r="LN221" s="6"/>
      <c r="LO221" s="6"/>
      <c r="LP221" s="6"/>
      <c r="LQ221" s="6"/>
      <c r="LR221" s="6"/>
      <c r="LS221" s="6"/>
      <c r="LT221" s="6"/>
      <c r="LU221" s="6"/>
      <c r="LV221" s="6"/>
      <c r="LW221" s="6"/>
      <c r="LX221" s="6"/>
      <c r="LY221" s="6"/>
      <c r="LZ221" s="6"/>
      <c r="MA221" s="6"/>
      <c r="MB221" s="6"/>
      <c r="MC221" s="6"/>
      <c r="MD221" s="6"/>
      <c r="ME221" s="6"/>
      <c r="MF221" s="6"/>
      <c r="MG221" s="6"/>
      <c r="MH221" s="6"/>
      <c r="MI221" s="6"/>
      <c r="MJ221" s="6"/>
      <c r="MK221" s="6"/>
      <c r="ML221" s="6"/>
      <c r="MM221" s="6"/>
      <c r="MN221" s="6"/>
      <c r="MO221" s="6"/>
      <c r="MP221" s="6"/>
      <c r="MQ221" s="6"/>
      <c r="MR221" s="6"/>
      <c r="MS221" s="6"/>
      <c r="MT221" s="6"/>
      <c r="MU221" s="6"/>
      <c r="MV221" s="6"/>
      <c r="MW221" s="6"/>
      <c r="MX221" s="6"/>
      <c r="MY221" s="6"/>
      <c r="MZ221" s="6"/>
      <c r="NA221" s="6"/>
      <c r="NB221" s="6"/>
      <c r="NC221" s="6"/>
      <c r="ND221" s="6"/>
      <c r="NE221" s="6"/>
      <c r="NF221" s="6"/>
      <c r="NG221" s="6"/>
      <c r="NH221" s="6"/>
      <c r="NI221" s="6"/>
      <c r="NJ221" s="6"/>
      <c r="NK221" s="6"/>
      <c r="NL221" s="6"/>
      <c r="NM221" s="6"/>
      <c r="NN221" s="6"/>
      <c r="NO221" s="6"/>
      <c r="NP221" s="6"/>
      <c r="NQ221" s="6"/>
      <c r="NR221" s="6"/>
      <c r="NS221" s="6"/>
      <c r="NT221" s="6"/>
      <c r="NU221" s="6"/>
      <c r="NV221" s="6"/>
      <c r="NW221" s="6"/>
      <c r="NX221" s="6"/>
      <c r="NY221" s="6"/>
      <c r="NZ221" s="6"/>
      <c r="OA221" s="6"/>
      <c r="OB221" s="6"/>
      <c r="OC221" s="6"/>
      <c r="OD221" s="6"/>
      <c r="OE221" s="6"/>
      <c r="OF221" s="6"/>
      <c r="OG221" s="6"/>
      <c r="OH221" s="6"/>
      <c r="OI221" s="6"/>
      <c r="OJ221" s="6"/>
      <c r="OK221" s="6"/>
      <c r="OL221" s="6"/>
      <c r="OM221" s="6"/>
      <c r="ON221" s="6"/>
      <c r="OO221" s="6"/>
      <c r="OP221" s="6"/>
      <c r="OQ221" s="6"/>
      <c r="OR221" s="6"/>
      <c r="OS221" s="6"/>
      <c r="OT221" s="6"/>
      <c r="OU221" s="6"/>
      <c r="OV221" s="6"/>
      <c r="OW221" s="6"/>
      <c r="OX221" s="6"/>
      <c r="OY221" s="6"/>
      <c r="OZ221" s="6"/>
      <c r="PA221" s="6"/>
      <c r="PB221" s="6"/>
      <c r="PC221" s="6"/>
      <c r="PD221" s="6"/>
      <c r="PE221" s="6"/>
      <c r="PF221" s="6"/>
      <c r="PG221" s="6"/>
      <c r="PH221" s="6"/>
      <c r="PI221" s="6"/>
      <c r="PJ221" s="6"/>
      <c r="PK221" s="6"/>
      <c r="PL221" s="6"/>
      <c r="PM221" s="6"/>
      <c r="PN221" s="6"/>
      <c r="PO221" s="6"/>
      <c r="PP221" s="6"/>
      <c r="PQ221" s="6"/>
      <c r="PR221" s="6"/>
      <c r="PS221" s="6"/>
      <c r="PT221" s="6"/>
      <c r="PU221" s="6"/>
      <c r="PV221" s="6"/>
      <c r="PW221" s="6"/>
      <c r="PX221" s="6"/>
      <c r="PY221" s="6"/>
      <c r="PZ221" s="6"/>
      <c r="QA221" s="6"/>
      <c r="QB221" s="6"/>
      <c r="QC221" s="6"/>
      <c r="QD221" s="6"/>
      <c r="QE221" s="6"/>
      <c r="QF221" s="6"/>
      <c r="QG221" s="6"/>
      <c r="QH221" s="6"/>
      <c r="QI221" s="6"/>
      <c r="QJ221" s="6"/>
      <c r="QK221" s="6"/>
      <c r="QL221" s="6"/>
      <c r="QM221" s="6"/>
      <c r="QN221" s="6"/>
      <c r="QO221" s="6"/>
      <c r="QP221" s="6"/>
      <c r="QQ221" s="6"/>
      <c r="QR221" s="6"/>
      <c r="QS221" s="6"/>
      <c r="QT221" s="6"/>
      <c r="QU221" s="6"/>
      <c r="QV221" s="6"/>
      <c r="QW221" s="6"/>
      <c r="QX221" s="6"/>
      <c r="QY221" s="6"/>
      <c r="QZ221" s="6"/>
      <c r="RA221" s="6"/>
      <c r="RB221" s="6"/>
      <c r="RC221" s="6"/>
      <c r="RD221" s="6"/>
      <c r="RE221" s="6"/>
      <c r="RF221" s="6"/>
      <c r="RG221" s="6"/>
      <c r="RH221" s="6"/>
      <c r="RI221" s="6"/>
      <c r="RJ221" s="6"/>
      <c r="RK221" s="6"/>
      <c r="RL221" s="6"/>
      <c r="RM221" s="6"/>
      <c r="RN221" s="6"/>
      <c r="RO221" s="6"/>
      <c r="RP221" s="6"/>
      <c r="RQ221" s="6"/>
      <c r="RR221" s="6"/>
      <c r="RS221" s="6"/>
      <c r="RT221" s="6"/>
      <c r="RU221" s="6"/>
      <c r="RV221" s="6"/>
      <c r="RW221" s="6"/>
      <c r="RX221" s="6"/>
      <c r="RY221" s="6"/>
      <c r="RZ221" s="6"/>
      <c r="SA221" s="6"/>
      <c r="SB221" s="6"/>
      <c r="SC221" s="6"/>
      <c r="SD221" s="6"/>
      <c r="SE221" s="6"/>
      <c r="SF221" s="6"/>
      <c r="SG221" s="6"/>
      <c r="SH221" s="6"/>
      <c r="SI221" s="6"/>
      <c r="SJ221" s="6"/>
      <c r="SK221" s="6"/>
      <c r="SL221" s="6"/>
      <c r="SM221" s="6"/>
      <c r="SN221" s="6"/>
      <c r="SO221" s="6"/>
      <c r="SP221" s="6"/>
      <c r="SQ221" s="6"/>
      <c r="SR221" s="6"/>
      <c r="SS221" s="6"/>
      <c r="ST221" s="6"/>
      <c r="SU221" s="6"/>
      <c r="SV221" s="6"/>
      <c r="SW221" s="6"/>
      <c r="SX221" s="6"/>
      <c r="SY221" s="6"/>
      <c r="SZ221" s="6"/>
      <c r="TA221" s="6"/>
      <c r="TB221" s="6"/>
      <c r="TC221" s="6"/>
      <c r="TD221" s="6"/>
      <c r="TE221" s="6"/>
      <c r="TF221" s="6"/>
      <c r="TG221" s="6"/>
      <c r="TH221" s="6"/>
      <c r="TI221" s="6"/>
      <c r="TJ221" s="6"/>
      <c r="TK221" s="6"/>
      <c r="TL221" s="6"/>
      <c r="TM221" s="6"/>
      <c r="TN221" s="6"/>
      <c r="TO221" s="6"/>
      <c r="TP221" s="6"/>
      <c r="TQ221" s="6"/>
      <c r="TR221" s="6"/>
      <c r="TS221" s="6"/>
      <c r="TT221" s="6"/>
      <c r="TU221" s="6"/>
      <c r="TV221" s="6"/>
      <c r="TW221" s="6"/>
      <c r="TX221" s="6"/>
      <c r="TY221" s="6"/>
      <c r="TZ221" s="6"/>
      <c r="UA221" s="6"/>
      <c r="UB221" s="6"/>
      <c r="UC221" s="6"/>
      <c r="UD221" s="6"/>
      <c r="UE221" s="6"/>
      <c r="UF221" s="6"/>
      <c r="UG221" s="6"/>
      <c r="UH221" s="6"/>
      <c r="UI221" s="6"/>
      <c r="UJ221" s="6"/>
      <c r="UK221" s="6"/>
      <c r="UL221" s="6"/>
      <c r="UM221" s="6"/>
      <c r="UN221" s="6"/>
      <c r="UO221" s="6"/>
      <c r="UP221" s="6"/>
      <c r="UQ221" s="6"/>
      <c r="UR221" s="6"/>
      <c r="US221" s="6"/>
      <c r="UT221" s="6"/>
      <c r="UU221" s="6"/>
      <c r="UV221" s="6"/>
      <c r="UW221" s="6"/>
      <c r="UX221" s="6"/>
      <c r="UY221" s="6"/>
      <c r="UZ221" s="6"/>
      <c r="VA221" s="6"/>
      <c r="VB221" s="6"/>
      <c r="VC221" s="6"/>
      <c r="VD221" s="6"/>
      <c r="VE221" s="6"/>
      <c r="VF221" s="6"/>
      <c r="VG221" s="6"/>
      <c r="VH221" s="6"/>
      <c r="VI221" s="6"/>
      <c r="VJ221" s="6"/>
      <c r="VK221" s="6"/>
      <c r="VL221" s="6"/>
      <c r="VM221" s="6"/>
      <c r="VN221" s="6"/>
      <c r="VO221" s="6"/>
      <c r="VP221" s="6"/>
      <c r="VQ221" s="6"/>
      <c r="VR221" s="6"/>
      <c r="VS221" s="6"/>
      <c r="VT221" s="6"/>
      <c r="VU221" s="6"/>
      <c r="VV221" s="6"/>
      <c r="VW221" s="6"/>
      <c r="VX221" s="6"/>
      <c r="VY221" s="6"/>
      <c r="VZ221" s="6"/>
      <c r="WA221" s="6"/>
      <c r="WB221" s="6"/>
      <c r="WC221" s="6"/>
      <c r="WD221" s="6"/>
      <c r="WE221" s="6"/>
      <c r="WF221" s="6"/>
      <c r="WG221" s="6"/>
      <c r="WH221" s="6"/>
      <c r="WI221" s="6"/>
      <c r="WJ221" s="6"/>
      <c r="WK221" s="6"/>
      <c r="WL221" s="6"/>
      <c r="WM221" s="6"/>
      <c r="WN221" s="6"/>
      <c r="WO221" s="6"/>
      <c r="WP221" s="6"/>
      <c r="WQ221" s="6"/>
      <c r="WR221" s="6"/>
      <c r="WS221" s="6"/>
      <c r="WT221" s="6"/>
      <c r="WU221" s="6"/>
      <c r="WV221" s="6"/>
      <c r="WW221" s="6"/>
      <c r="WX221" s="6"/>
      <c r="WY221" s="6"/>
      <c r="WZ221" s="6"/>
      <c r="XA221" s="6"/>
      <c r="XB221" s="6"/>
      <c r="XC221" s="6"/>
      <c r="XD221" s="6"/>
      <c r="XE221" s="6"/>
      <c r="XF221" s="6"/>
      <c r="XG221" s="6"/>
      <c r="XH221" s="6"/>
      <c r="XI221" s="6"/>
      <c r="XJ221" s="6"/>
      <c r="XK221" s="6"/>
      <c r="XL221" s="6"/>
      <c r="XM221" s="6"/>
      <c r="XN221" s="6"/>
      <c r="XO221" s="6"/>
      <c r="XP221" s="6"/>
      <c r="XQ221" s="6"/>
      <c r="XR221" s="6"/>
      <c r="XS221" s="6"/>
      <c r="XT221" s="6"/>
      <c r="XU221" s="6"/>
      <c r="XV221" s="6"/>
      <c r="XW221" s="6"/>
      <c r="XX221" s="6"/>
      <c r="XY221" s="6"/>
      <c r="XZ221" s="6"/>
      <c r="YA221" s="6"/>
      <c r="YB221" s="6"/>
      <c r="YC221" s="6"/>
      <c r="YD221" s="6"/>
      <c r="YE221" s="6"/>
      <c r="YF221" s="6"/>
      <c r="YG221" s="6"/>
      <c r="YH221" s="6"/>
      <c r="YI221" s="6"/>
      <c r="YJ221" s="6"/>
      <c r="YK221" s="6"/>
      <c r="YL221" s="6"/>
      <c r="YM221" s="6"/>
      <c r="YN221" s="6"/>
      <c r="YO221" s="6"/>
      <c r="YP221" s="6"/>
      <c r="YQ221" s="6"/>
      <c r="YR221" s="6"/>
      <c r="YS221" s="6"/>
      <c r="YT221" s="6"/>
      <c r="YU221" s="6"/>
      <c r="YV221" s="6"/>
      <c r="YW221" s="6"/>
      <c r="YX221" s="6"/>
      <c r="YY221" s="6"/>
      <c r="YZ221" s="6"/>
      <c r="ZA221" s="6"/>
      <c r="ZB221" s="6"/>
      <c r="ZC221" s="6"/>
      <c r="ZD221" s="6"/>
      <c r="ZE221" s="6"/>
      <c r="ZF221" s="6"/>
      <c r="ZG221" s="6"/>
      <c r="ZH221" s="6"/>
      <c r="ZI221" s="6"/>
      <c r="ZJ221" s="6"/>
      <c r="ZK221" s="6"/>
      <c r="ZL221" s="6"/>
      <c r="ZM221" s="6"/>
      <c r="ZN221" s="6"/>
      <c r="ZO221" s="6"/>
      <c r="ZP221" s="6"/>
      <c r="ZQ221" s="6"/>
      <c r="ZR221" s="6"/>
      <c r="ZS221" s="6"/>
      <c r="ZT221" s="6"/>
      <c r="ZU221" s="6"/>
      <c r="ZV221" s="6"/>
      <c r="ZW221" s="6"/>
      <c r="ZX221" s="6"/>
      <c r="ZY221" s="6"/>
      <c r="ZZ221" s="6"/>
      <c r="AAA221" s="6"/>
      <c r="AAB221" s="6"/>
      <c r="AAC221" s="6"/>
      <c r="AAD221" s="6"/>
      <c r="AAE221" s="6"/>
      <c r="AAF221" s="6"/>
      <c r="AAG221" s="6"/>
      <c r="AAH221" s="6"/>
      <c r="AAI221" s="6"/>
      <c r="AAJ221" s="6"/>
      <c r="AAK221" s="6"/>
      <c r="AAL221" s="6"/>
      <c r="AAM221" s="6"/>
      <c r="AAN221" s="6"/>
      <c r="AAO221" s="6"/>
      <c r="AAP221" s="6"/>
      <c r="AAQ221" s="6"/>
      <c r="AAR221" s="6"/>
      <c r="AAS221" s="6"/>
      <c r="AAT221" s="6"/>
      <c r="AAU221" s="6"/>
      <c r="AAV221" s="6"/>
      <c r="AAW221" s="6"/>
      <c r="AAX221" s="6"/>
      <c r="AAY221" s="6"/>
      <c r="AAZ221" s="6"/>
      <c r="ABA221" s="6"/>
      <c r="ABB221" s="6"/>
      <c r="ABC221" s="6"/>
      <c r="ABD221" s="6"/>
      <c r="ABE221" s="6"/>
      <c r="ABF221" s="6"/>
      <c r="ABG221" s="6"/>
      <c r="ABH221" s="6"/>
      <c r="ABI221" s="6"/>
      <c r="ABJ221" s="6"/>
      <c r="ABK221" s="6"/>
      <c r="ABL221" s="6"/>
      <c r="ABM221" s="6"/>
      <c r="ABN221" s="6"/>
      <c r="ABO221" s="6"/>
      <c r="ABP221" s="6"/>
      <c r="ABQ221" s="6"/>
      <c r="ABR221" s="6"/>
      <c r="ABS221" s="6"/>
      <c r="ABT221" s="6"/>
      <c r="ABU221" s="6"/>
      <c r="ABV221" s="6"/>
      <c r="ABW221" s="6"/>
      <c r="ABX221" s="6"/>
      <c r="ABY221" s="6"/>
      <c r="ABZ221" s="6"/>
      <c r="ACA221" s="6"/>
      <c r="ACB221" s="6"/>
      <c r="ACC221" s="6"/>
      <c r="ACD221" s="6"/>
      <c r="ACE221" s="6"/>
      <c r="ACF221" s="6"/>
      <c r="ACG221" s="6"/>
      <c r="ACH221" s="6"/>
      <c r="ACI221" s="6"/>
      <c r="ACJ221" s="6"/>
      <c r="ACK221" s="6"/>
      <c r="ACL221" s="6"/>
      <c r="ACM221" s="6"/>
      <c r="ACN221" s="6"/>
      <c r="ACO221" s="6"/>
      <c r="ACP221" s="6"/>
      <c r="ACQ221" s="6"/>
      <c r="ACR221" s="6"/>
      <c r="ACS221" s="6"/>
      <c r="ACT221" s="6"/>
      <c r="ACU221" s="6"/>
      <c r="ACV221" s="6"/>
      <c r="ACW221" s="6"/>
      <c r="ACX221" s="6"/>
      <c r="ACY221" s="6"/>
      <c r="ACZ221" s="6"/>
      <c r="ADA221" s="6"/>
      <c r="ADB221" s="6"/>
      <c r="ADC221" s="6"/>
      <c r="ADD221" s="6"/>
      <c r="ADE221" s="6"/>
      <c r="ADF221" s="6"/>
      <c r="ADG221" s="6"/>
      <c r="ADH221" s="6"/>
      <c r="ADI221" s="6"/>
      <c r="ADJ221" s="6"/>
      <c r="ADK221" s="6"/>
      <c r="ADL221" s="6"/>
      <c r="ADM221" s="6"/>
      <c r="ADN221" s="6"/>
      <c r="ADO221" s="6"/>
      <c r="ADP221" s="6"/>
      <c r="ADQ221" s="6"/>
      <c r="ADR221" s="6"/>
      <c r="ADS221" s="6"/>
      <c r="ADT221" s="6"/>
      <c r="ADU221" s="6"/>
      <c r="ADV221" s="6"/>
      <c r="ADW221" s="6"/>
      <c r="ADX221" s="6"/>
      <c r="ADY221" s="6"/>
      <c r="ADZ221" s="6"/>
      <c r="AEA221" s="6"/>
      <c r="AEB221" s="6"/>
      <c r="AEC221" s="6"/>
      <c r="AED221" s="6"/>
      <c r="AEE221" s="6"/>
      <c r="AEF221" s="6"/>
      <c r="AEG221" s="6"/>
      <c r="AEH221" s="6"/>
      <c r="AEI221" s="6"/>
      <c r="AEJ221" s="6"/>
      <c r="AEK221" s="6"/>
      <c r="AEL221" s="6"/>
      <c r="AEM221" s="6"/>
      <c r="AEN221" s="6"/>
      <c r="AEO221" s="6"/>
      <c r="AEP221" s="6"/>
      <c r="AEQ221" s="6"/>
      <c r="AER221" s="6"/>
      <c r="AES221" s="6"/>
      <c r="AET221" s="6"/>
      <c r="AEU221" s="6"/>
      <c r="AEV221" s="6"/>
      <c r="AEW221" s="6"/>
      <c r="AEX221" s="6"/>
      <c r="AEY221" s="6"/>
      <c r="AEZ221" s="6"/>
      <c r="AFA221" s="6"/>
      <c r="AFB221" s="6"/>
      <c r="AFC221" s="6"/>
      <c r="AFD221" s="6"/>
      <c r="AFE221" s="6"/>
      <c r="AFF221" s="6"/>
      <c r="AFG221" s="6"/>
      <c r="AFH221" s="6"/>
      <c r="AFI221" s="6"/>
      <c r="AFJ221" s="6"/>
      <c r="AFK221" s="6"/>
      <c r="AFL221" s="6"/>
      <c r="AFM221" s="6"/>
      <c r="AFN221" s="6"/>
      <c r="AFO221" s="6"/>
      <c r="AFP221" s="6"/>
      <c r="AFQ221" s="6"/>
      <c r="AFR221" s="6"/>
      <c r="AFS221" s="6"/>
      <c r="AFT221" s="6"/>
      <c r="AFU221" s="6"/>
      <c r="AFV221" s="6"/>
      <c r="AFW221" s="6"/>
      <c r="AFX221" s="6"/>
      <c r="AFY221" s="6"/>
      <c r="AFZ221" s="6"/>
      <c r="AGA221" s="6"/>
      <c r="AGB221" s="6"/>
      <c r="AGC221" s="6"/>
      <c r="AGD221" s="6"/>
      <c r="AGE221" s="6"/>
      <c r="AGF221" s="6"/>
      <c r="AGG221" s="6"/>
      <c r="AGH221" s="6"/>
      <c r="AGI221" s="6"/>
      <c r="AGJ221" s="6"/>
      <c r="AGK221" s="6"/>
      <c r="AGL221" s="6"/>
      <c r="AGM221" s="6"/>
      <c r="AGN221" s="6"/>
      <c r="AGO221" s="6"/>
      <c r="AGP221" s="6"/>
      <c r="AGQ221" s="6"/>
      <c r="AGR221" s="6"/>
      <c r="AGS221" s="6"/>
      <c r="AGT221" s="6"/>
      <c r="AGU221" s="6"/>
      <c r="AGV221" s="6"/>
      <c r="AGW221" s="6"/>
      <c r="AGX221" s="6"/>
      <c r="AGY221" s="6"/>
      <c r="AGZ221" s="6"/>
      <c r="AHA221" s="6"/>
      <c r="AHB221" s="6"/>
      <c r="AHC221" s="6"/>
      <c r="AHD221" s="6"/>
      <c r="AHE221" s="6"/>
      <c r="AHF221" s="6"/>
      <c r="AHG221" s="6"/>
      <c r="AHH221" s="6"/>
      <c r="AHI221" s="6"/>
      <c r="AHJ221" s="6"/>
      <c r="AHK221" s="6"/>
      <c r="AHL221" s="6"/>
      <c r="AHM221" s="6"/>
      <c r="AHN221" s="6"/>
      <c r="AHO221" s="6"/>
      <c r="AHP221" s="6"/>
      <c r="AHQ221" s="6"/>
      <c r="AHR221" s="6"/>
      <c r="AHS221" s="6"/>
      <c r="AHT221" s="6"/>
      <c r="AHU221" s="6"/>
      <c r="AHV221" s="6"/>
      <c r="AHW221" s="6"/>
      <c r="AHX221" s="6"/>
      <c r="AHY221" s="6"/>
      <c r="AHZ221" s="6"/>
      <c r="AIA221" s="6"/>
      <c r="AIB221" s="6"/>
      <c r="AIC221" s="6"/>
      <c r="AID221" s="6"/>
      <c r="AIE221" s="6"/>
      <c r="AIF221" s="6"/>
      <c r="AIG221" s="6"/>
      <c r="AIH221" s="6"/>
      <c r="AII221" s="6"/>
      <c r="AIJ221" s="6"/>
      <c r="AIK221" s="6"/>
      <c r="AIL221" s="6"/>
      <c r="AIM221" s="6"/>
      <c r="AIN221" s="6"/>
      <c r="AIO221" s="6"/>
      <c r="AIP221" s="6"/>
      <c r="AIQ221" s="6"/>
      <c r="AIR221" s="6"/>
      <c r="AIS221" s="6"/>
      <c r="AIT221" s="6"/>
      <c r="AIU221" s="6"/>
      <c r="AIV221" s="6"/>
      <c r="AIW221" s="6"/>
      <c r="AIX221" s="6"/>
      <c r="AIY221" s="6"/>
      <c r="AIZ221" s="6"/>
      <c r="AJA221" s="6"/>
      <c r="AJB221" s="6"/>
      <c r="AJC221" s="6"/>
      <c r="AJD221" s="6"/>
      <c r="AJE221" s="6"/>
      <c r="AJF221" s="6"/>
      <c r="AJG221" s="6"/>
      <c r="AJH221" s="6"/>
      <c r="AJI221" s="6"/>
      <c r="AJJ221" s="6"/>
      <c r="AJK221" s="6"/>
      <c r="AJL221" s="6"/>
      <c r="AJM221" s="6"/>
      <c r="AJN221" s="6"/>
      <c r="AJO221" s="6"/>
      <c r="AJP221" s="6"/>
      <c r="AJQ221" s="6"/>
      <c r="AJR221" s="6"/>
      <c r="AJS221" s="6"/>
      <c r="AJT221" s="6"/>
      <c r="AJU221" s="6"/>
      <c r="AJV221" s="6"/>
      <c r="AJW221" s="6"/>
      <c r="AJX221" s="6"/>
      <c r="AJY221" s="6"/>
      <c r="AJZ221" s="6"/>
      <c r="AKA221" s="6"/>
      <c r="AKB221" s="6"/>
      <c r="AKC221" s="6"/>
      <c r="AKD221" s="6"/>
      <c r="AKE221" s="6"/>
      <c r="AKF221" s="6"/>
      <c r="AKG221" s="6"/>
      <c r="AKH221" s="6"/>
      <c r="AKI221" s="6"/>
      <c r="AKJ221" s="6"/>
      <c r="AKK221" s="6"/>
      <c r="AKL221" s="6"/>
      <c r="AKM221" s="6"/>
      <c r="AKN221" s="6"/>
      <c r="AKO221" s="6"/>
      <c r="AKP221" s="6"/>
      <c r="AKQ221" s="6"/>
      <c r="AKR221" s="6"/>
      <c r="AKS221" s="6"/>
      <c r="AKT221" s="6"/>
      <c r="AKU221" s="6"/>
      <c r="AKV221" s="6"/>
      <c r="AKW221" s="6"/>
      <c r="AKX221" s="6"/>
      <c r="AKY221" s="6"/>
      <c r="AKZ221" s="6"/>
      <c r="ALA221" s="6"/>
      <c r="ALB221" s="6"/>
      <c r="ALC221" s="6"/>
      <c r="ALD221" s="6"/>
      <c r="ALE221" s="6"/>
      <c r="ALF221" s="6"/>
      <c r="ALG221" s="6"/>
      <c r="ALH221" s="6"/>
      <c r="ALI221" s="6"/>
      <c r="ALJ221" s="6"/>
      <c r="ALK221" s="6"/>
      <c r="ALL221" s="6"/>
      <c r="ALM221" s="6"/>
      <c r="ALN221" s="6"/>
      <c r="ALO221" s="6"/>
      <c r="ALP221" s="6"/>
      <c r="ALQ221" s="6"/>
      <c r="ALR221" s="6"/>
      <c r="ALS221" s="6"/>
      <c r="ALT221" s="6"/>
      <c r="ALU221" s="6"/>
      <c r="ALV221" s="6"/>
      <c r="ALW221" s="6"/>
      <c r="ALX221" s="6"/>
      <c r="ALY221" s="6"/>
      <c r="ALZ221" s="6"/>
      <c r="AMA221" s="6"/>
      <c r="AMB221" s="6"/>
      <c r="AMC221" s="6"/>
      <c r="AMD221" s="6"/>
      <c r="AME221" s="6"/>
      <c r="AMF221" s="6"/>
      <c r="AMG221" s="6"/>
      <c r="AMH221" s="6"/>
      <c r="AMI221" s="6"/>
      <c r="AMJ221" s="6"/>
      <c r="AMK221" s="6"/>
      <c r="AML221" s="6"/>
      <c r="AMM221" s="6"/>
      <c r="AMN221" s="6"/>
      <c r="AMO221" s="6"/>
      <c r="AMP221" s="6"/>
      <c r="AMQ221" s="6"/>
      <c r="AMR221" s="6"/>
      <c r="AMS221" s="6"/>
      <c r="AMT221" s="6"/>
      <c r="AMU221" s="6"/>
      <c r="AMV221" s="6"/>
      <c r="AMW221" s="6"/>
      <c r="AMX221" s="6"/>
      <c r="AMY221" s="6"/>
      <c r="AMZ221" s="6"/>
      <c r="ANA221" s="6"/>
      <c r="ANB221" s="6"/>
      <c r="ANC221" s="6"/>
      <c r="AND221" s="6"/>
      <c r="ANE221" s="6"/>
      <c r="ANF221" s="6"/>
      <c r="ANG221" s="6"/>
      <c r="ANH221" s="6"/>
      <c r="ANI221" s="6"/>
      <c r="ANJ221" s="6"/>
      <c r="ANK221" s="6"/>
      <c r="ANL221" s="6"/>
      <c r="ANM221" s="6"/>
      <c r="ANN221" s="6"/>
      <c r="ANO221" s="6"/>
      <c r="ANP221" s="6"/>
      <c r="ANQ221" s="6"/>
      <c r="ANR221" s="6"/>
      <c r="ANS221" s="6"/>
      <c r="ANT221" s="6"/>
      <c r="ANU221" s="6"/>
      <c r="ANV221" s="6"/>
      <c r="ANW221" s="6"/>
      <c r="ANX221" s="6"/>
      <c r="ANY221" s="6"/>
      <c r="ANZ221" s="6"/>
      <c r="AOA221" s="6"/>
      <c r="AOB221" s="6"/>
      <c r="AOC221" s="6"/>
      <c r="AOD221" s="6"/>
      <c r="AOE221" s="6"/>
      <c r="AOF221" s="6"/>
      <c r="AOG221" s="6"/>
      <c r="AOH221" s="6"/>
      <c r="AOI221" s="6"/>
      <c r="AOJ221" s="6"/>
      <c r="AOK221" s="6"/>
      <c r="AOL221" s="6"/>
      <c r="AOM221" s="6"/>
      <c r="AON221" s="6"/>
      <c r="AOO221" s="6"/>
      <c r="AOP221" s="6"/>
      <c r="AOQ221" s="6"/>
      <c r="AOR221" s="6"/>
      <c r="AOS221" s="6"/>
      <c r="AOT221" s="6"/>
      <c r="AOU221" s="6"/>
      <c r="AOV221" s="6"/>
      <c r="AOW221" s="6"/>
      <c r="AOX221" s="6"/>
      <c r="AOY221" s="6"/>
      <c r="AOZ221" s="6"/>
      <c r="APA221" s="6"/>
      <c r="APB221" s="6"/>
      <c r="APC221" s="6"/>
      <c r="APD221" s="6"/>
      <c r="APE221" s="6"/>
      <c r="APF221" s="6"/>
      <c r="APG221" s="6"/>
      <c r="APH221" s="6"/>
      <c r="API221" s="6"/>
      <c r="APJ221" s="6"/>
      <c r="APK221" s="6"/>
      <c r="APL221" s="6"/>
      <c r="APM221" s="6"/>
      <c r="APN221" s="6"/>
      <c r="APO221" s="6"/>
      <c r="APP221" s="6"/>
      <c r="APQ221" s="6"/>
      <c r="APR221" s="6"/>
      <c r="APS221" s="6"/>
      <c r="APT221" s="6"/>
      <c r="APU221" s="6"/>
      <c r="APV221" s="6"/>
      <c r="APW221" s="6"/>
      <c r="APX221" s="6"/>
      <c r="APY221" s="6"/>
      <c r="APZ221" s="6"/>
      <c r="AQA221" s="6"/>
      <c r="AQB221" s="6"/>
      <c r="AQC221" s="6"/>
      <c r="AQD221" s="6"/>
      <c r="AQE221" s="6"/>
      <c r="AQF221" s="6"/>
      <c r="AQG221" s="6"/>
      <c r="AQH221" s="6"/>
      <c r="AQI221" s="6"/>
      <c r="AQJ221" s="6"/>
      <c r="AQK221" s="6"/>
      <c r="AQL221" s="6"/>
      <c r="AQM221" s="6"/>
      <c r="AQN221" s="6"/>
      <c r="AQO221" s="6"/>
      <c r="AQP221" s="6"/>
      <c r="AQQ221" s="6"/>
      <c r="AQR221" s="6"/>
      <c r="AQS221" s="6"/>
      <c r="AQT221" s="6"/>
      <c r="AQU221" s="6"/>
      <c r="AQV221" s="6"/>
      <c r="AQW221" s="6"/>
      <c r="AQX221" s="6"/>
      <c r="AQY221" s="6"/>
      <c r="AQZ221" s="6"/>
      <c r="ARA221" s="6"/>
      <c r="ARB221" s="6"/>
      <c r="ARC221" s="6"/>
      <c r="ARD221" s="6"/>
      <c r="ARE221" s="6"/>
      <c r="ARF221" s="6"/>
      <c r="ARG221" s="6"/>
      <c r="ARH221" s="6"/>
      <c r="ARI221" s="6"/>
      <c r="ARJ221" s="6"/>
      <c r="ARK221" s="6"/>
      <c r="ARL221" s="6"/>
      <c r="ARM221" s="6"/>
      <c r="ARN221" s="6"/>
      <c r="ARO221" s="6"/>
      <c r="ARP221" s="6"/>
      <c r="ARQ221" s="6"/>
      <c r="ARR221" s="6"/>
      <c r="ARS221" s="6"/>
      <c r="ART221" s="6"/>
      <c r="ARU221" s="6"/>
      <c r="ARV221" s="6"/>
      <c r="ARW221" s="6"/>
      <c r="ARX221" s="6"/>
      <c r="ARY221" s="6"/>
      <c r="ARZ221" s="6"/>
      <c r="ASA221" s="6"/>
      <c r="ASB221" s="6"/>
      <c r="ASC221" s="6"/>
      <c r="ASD221" s="6"/>
      <c r="ASE221" s="6"/>
      <c r="ASF221" s="6"/>
      <c r="ASG221" s="6"/>
      <c r="ASH221" s="6"/>
      <c r="ASI221" s="6"/>
      <c r="ASJ221" s="6"/>
      <c r="ASK221" s="6"/>
      <c r="ASL221" s="6"/>
      <c r="ASM221" s="6"/>
      <c r="ASN221" s="6"/>
      <c r="ASO221" s="6"/>
      <c r="ASP221" s="6"/>
      <c r="ASQ221" s="6"/>
      <c r="ASR221" s="6"/>
      <c r="ASS221" s="6"/>
      <c r="AST221" s="6"/>
      <c r="ASU221" s="6"/>
      <c r="ASV221" s="6"/>
      <c r="ASW221" s="6"/>
      <c r="ASX221" s="6"/>
      <c r="ASY221" s="6"/>
      <c r="ASZ221" s="6"/>
      <c r="ATA221" s="6"/>
      <c r="ATB221" s="6"/>
      <c r="ATC221" s="6"/>
      <c r="ATD221" s="6"/>
      <c r="ATE221" s="6"/>
      <c r="ATF221" s="6"/>
      <c r="ATG221" s="6"/>
      <c r="ATH221" s="6"/>
      <c r="ATI221" s="6"/>
      <c r="ATJ221" s="6"/>
      <c r="ATK221" s="6"/>
      <c r="ATL221" s="6"/>
      <c r="ATM221" s="6"/>
      <c r="ATN221" s="6"/>
      <c r="ATO221" s="6"/>
      <c r="ATP221" s="6"/>
      <c r="ATQ221" s="6"/>
      <c r="ATR221" s="6"/>
      <c r="ATS221" s="6"/>
      <c r="ATT221" s="6"/>
      <c r="ATU221" s="6"/>
      <c r="ATV221" s="6"/>
      <c r="ATW221" s="6"/>
      <c r="ATX221" s="6"/>
      <c r="ATY221" s="6"/>
      <c r="ATZ221" s="6"/>
      <c r="AUA221" s="6"/>
      <c r="AUB221" s="6"/>
      <c r="AUC221" s="6"/>
      <c r="AUD221" s="6"/>
      <c r="AUE221" s="6"/>
      <c r="AUF221" s="6"/>
      <c r="AUG221" s="6"/>
      <c r="AUH221" s="6"/>
      <c r="AUI221" s="6"/>
      <c r="AUJ221" s="6"/>
      <c r="AUK221" s="6"/>
      <c r="AUL221" s="6"/>
      <c r="AUM221" s="6"/>
      <c r="AUN221" s="6"/>
      <c r="AUO221" s="6"/>
      <c r="AUP221" s="6"/>
      <c r="AUQ221" s="6"/>
      <c r="AUR221" s="6"/>
      <c r="AUS221" s="6"/>
      <c r="AUT221" s="6"/>
      <c r="AUU221" s="6"/>
      <c r="AUV221" s="6"/>
      <c r="AUW221" s="6"/>
      <c r="AUX221" s="6"/>
      <c r="AUY221" s="6"/>
      <c r="AUZ221" s="6"/>
      <c r="AVA221" s="6"/>
      <c r="AVB221" s="6"/>
      <c r="AVC221" s="6"/>
      <c r="AVD221" s="6"/>
      <c r="AVE221" s="6"/>
      <c r="AVF221" s="6"/>
      <c r="AVG221" s="6"/>
      <c r="AVH221" s="6"/>
      <c r="AVI221" s="6"/>
      <c r="AVJ221" s="6"/>
      <c r="AVK221" s="6"/>
      <c r="AVL221" s="6"/>
      <c r="AVM221" s="6"/>
      <c r="AVN221" s="6"/>
      <c r="AVO221" s="6"/>
      <c r="AVP221" s="6"/>
      <c r="AVQ221" s="6"/>
      <c r="AVR221" s="6"/>
      <c r="AVS221" s="6"/>
      <c r="AVT221" s="6"/>
      <c r="AVU221" s="6"/>
      <c r="AVV221" s="6"/>
      <c r="AVW221" s="6"/>
      <c r="AVX221" s="6"/>
      <c r="AVY221" s="6"/>
      <c r="AVZ221" s="6"/>
      <c r="AWA221" s="6"/>
      <c r="AWB221" s="6"/>
      <c r="AWC221" s="6"/>
      <c r="AWD221" s="6"/>
      <c r="AWE221" s="6"/>
      <c r="AWF221" s="6"/>
      <c r="AWG221" s="6"/>
      <c r="AWH221" s="6"/>
      <c r="AWI221" s="6"/>
      <c r="AWJ221" s="6"/>
      <c r="AWK221" s="6"/>
      <c r="AWL221" s="6"/>
      <c r="AWM221" s="6"/>
      <c r="AWN221" s="6"/>
      <c r="AWO221" s="6"/>
      <c r="AWP221" s="6"/>
      <c r="AWQ221" s="6"/>
      <c r="AWR221" s="6"/>
      <c r="AWS221" s="6"/>
      <c r="AWT221" s="6"/>
      <c r="AWU221" s="6"/>
      <c r="AWV221" s="6"/>
      <c r="AWW221" s="6"/>
      <c r="AWX221" s="6"/>
      <c r="AWY221" s="6"/>
      <c r="AWZ221" s="6"/>
      <c r="AXA221" s="6"/>
      <c r="AXB221" s="6"/>
      <c r="AXC221" s="6"/>
      <c r="AXD221" s="6"/>
      <c r="AXE221" s="6"/>
      <c r="AXF221" s="6"/>
      <c r="AXG221" s="6"/>
      <c r="AXH221" s="6"/>
      <c r="AXI221" s="6"/>
      <c r="AXJ221" s="6"/>
      <c r="AXK221" s="6"/>
      <c r="AXL221" s="6"/>
      <c r="AXM221" s="6"/>
      <c r="AXN221" s="6"/>
      <c r="AXO221" s="6"/>
      <c r="AXP221" s="6"/>
      <c r="AXQ221" s="6"/>
      <c r="AXR221" s="6"/>
      <c r="AXS221" s="6"/>
      <c r="AXT221" s="6"/>
      <c r="AXU221" s="6"/>
      <c r="AXV221" s="6"/>
      <c r="AXW221" s="6"/>
      <c r="AXX221" s="6"/>
      <c r="AXY221" s="6"/>
      <c r="AXZ221" s="6"/>
      <c r="AYA221" s="6"/>
      <c r="AYB221" s="6"/>
      <c r="AYC221" s="6"/>
      <c r="AYD221" s="6"/>
      <c r="AYE221" s="6"/>
      <c r="AYF221" s="6"/>
      <c r="AYG221" s="6"/>
      <c r="AYH221" s="6"/>
      <c r="AYI221" s="6"/>
      <c r="AYJ221" s="6"/>
      <c r="AYK221" s="6"/>
      <c r="AYL221" s="6"/>
      <c r="AYM221" s="6"/>
      <c r="AYN221" s="6"/>
      <c r="AYO221" s="6"/>
      <c r="AYP221" s="6"/>
      <c r="AYQ221" s="6"/>
      <c r="AYR221" s="6"/>
      <c r="AYS221" s="6"/>
      <c r="AYT221" s="6"/>
      <c r="AYU221" s="6"/>
      <c r="AYV221" s="6"/>
      <c r="AYW221" s="6"/>
      <c r="AYX221" s="6"/>
      <c r="AYY221" s="6"/>
      <c r="AYZ221" s="6"/>
      <c r="AZA221" s="6"/>
      <c r="AZB221" s="6"/>
      <c r="AZC221" s="6"/>
      <c r="AZD221" s="6"/>
      <c r="AZE221" s="6"/>
      <c r="AZF221" s="6"/>
      <c r="AZG221" s="6"/>
      <c r="AZH221" s="6"/>
      <c r="AZI221" s="6"/>
      <c r="AZJ221" s="6"/>
      <c r="AZK221" s="6"/>
      <c r="AZL221" s="6"/>
      <c r="AZM221" s="6"/>
      <c r="AZN221" s="6"/>
      <c r="AZO221" s="6"/>
      <c r="AZP221" s="6"/>
      <c r="AZQ221" s="6"/>
      <c r="AZR221" s="6"/>
      <c r="AZS221" s="6"/>
      <c r="AZT221" s="6"/>
      <c r="AZU221" s="6"/>
      <c r="AZV221" s="6"/>
      <c r="AZW221" s="6"/>
      <c r="AZX221" s="6"/>
      <c r="AZY221" s="6"/>
      <c r="AZZ221" s="6"/>
      <c r="BAA221" s="6"/>
      <c r="BAB221" s="6"/>
      <c r="BAC221" s="6"/>
      <c r="BAD221" s="6"/>
      <c r="BAE221" s="6"/>
      <c r="BAF221" s="6"/>
      <c r="BAG221" s="6"/>
      <c r="BAH221" s="6"/>
      <c r="BAI221" s="6"/>
      <c r="BAJ221" s="6"/>
      <c r="BAK221" s="6"/>
      <c r="BAL221" s="6"/>
      <c r="BAM221" s="6"/>
      <c r="BAN221" s="6"/>
      <c r="BAO221" s="6"/>
      <c r="BAP221" s="6"/>
      <c r="BAQ221" s="6"/>
      <c r="BAR221" s="6"/>
      <c r="BAS221" s="6"/>
      <c r="BAT221" s="6"/>
      <c r="BAU221" s="6"/>
      <c r="BAV221" s="6"/>
      <c r="BAW221" s="6"/>
      <c r="BAX221" s="6"/>
      <c r="BAY221" s="6"/>
      <c r="BAZ221" s="6"/>
      <c r="BBA221" s="6"/>
      <c r="BBB221" s="6"/>
      <c r="BBC221" s="6"/>
      <c r="BBD221" s="6"/>
      <c r="BBE221" s="6"/>
      <c r="BBF221" s="6"/>
      <c r="BBG221" s="6"/>
      <c r="BBH221" s="6"/>
      <c r="BBI221" s="6"/>
      <c r="BBJ221" s="6"/>
      <c r="BBK221" s="6"/>
      <c r="BBL221" s="6"/>
    </row>
    <row r="222" spans="1:1416" s="65" customFormat="1" ht="24.95" customHeight="1">
      <c r="A222" s="33"/>
      <c r="B222" s="41" t="s">
        <v>467</v>
      </c>
      <c r="C222" s="63" t="s">
        <v>73</v>
      </c>
      <c r="D222" s="42">
        <f t="shared" si="18"/>
        <v>144</v>
      </c>
      <c r="E222" s="42">
        <f t="shared" si="19"/>
        <v>12960</v>
      </c>
      <c r="F222" s="64">
        <v>12</v>
      </c>
      <c r="G222" s="64">
        <v>12</v>
      </c>
      <c r="H222" s="64">
        <v>12</v>
      </c>
      <c r="I222" s="64">
        <v>12</v>
      </c>
      <c r="J222" s="64">
        <v>12</v>
      </c>
      <c r="K222" s="64">
        <v>12</v>
      </c>
      <c r="L222" s="64">
        <v>12</v>
      </c>
      <c r="M222" s="64">
        <v>12</v>
      </c>
      <c r="N222" s="64">
        <v>12</v>
      </c>
      <c r="O222" s="64">
        <v>12</v>
      </c>
      <c r="P222" s="64">
        <v>12</v>
      </c>
      <c r="Q222" s="64">
        <v>12</v>
      </c>
      <c r="R222" s="145">
        <v>90</v>
      </c>
      <c r="S222" s="144" t="s">
        <v>98</v>
      </c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  <c r="IO222" s="6"/>
      <c r="IP222" s="6"/>
      <c r="IQ222" s="6"/>
      <c r="IR222" s="6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6"/>
      <c r="JH222" s="6"/>
      <c r="JI222" s="6"/>
      <c r="JJ222" s="6"/>
      <c r="JK222" s="6"/>
      <c r="JL222" s="6"/>
      <c r="JM222" s="6"/>
      <c r="JN222" s="6"/>
      <c r="JO222" s="6"/>
      <c r="JP222" s="6"/>
      <c r="JQ222" s="6"/>
      <c r="JR222" s="6"/>
      <c r="JS222" s="6"/>
      <c r="JT222" s="6"/>
      <c r="JU222" s="6"/>
      <c r="JV222" s="6"/>
      <c r="JW222" s="6"/>
      <c r="JX222" s="6"/>
      <c r="JY222" s="6"/>
      <c r="JZ222" s="6"/>
      <c r="KA222" s="6"/>
      <c r="KB222" s="6"/>
      <c r="KC222" s="6"/>
      <c r="KD222" s="6"/>
      <c r="KE222" s="6"/>
      <c r="KF222" s="6"/>
      <c r="KG222" s="6"/>
      <c r="KH222" s="6"/>
      <c r="KI222" s="6"/>
      <c r="KJ222" s="6"/>
      <c r="KK222" s="6"/>
      <c r="KL222" s="6"/>
      <c r="KM222" s="6"/>
      <c r="KN222" s="6"/>
      <c r="KO222" s="6"/>
      <c r="KP222" s="6"/>
      <c r="KQ222" s="6"/>
      <c r="KR222" s="6"/>
      <c r="KS222" s="6"/>
      <c r="KT222" s="6"/>
      <c r="KU222" s="6"/>
      <c r="KV222" s="6"/>
      <c r="KW222" s="6"/>
      <c r="KX222" s="6"/>
      <c r="KY222" s="6"/>
      <c r="KZ222" s="6"/>
      <c r="LA222" s="6"/>
      <c r="LB222" s="6"/>
      <c r="LC222" s="6"/>
      <c r="LD222" s="6"/>
      <c r="LE222" s="6"/>
      <c r="LF222" s="6"/>
      <c r="LG222" s="6"/>
      <c r="LH222" s="6"/>
      <c r="LI222" s="6"/>
      <c r="LJ222" s="6"/>
      <c r="LK222" s="6"/>
      <c r="LL222" s="6"/>
      <c r="LM222" s="6"/>
      <c r="LN222" s="6"/>
      <c r="LO222" s="6"/>
      <c r="LP222" s="6"/>
      <c r="LQ222" s="6"/>
      <c r="LR222" s="6"/>
      <c r="LS222" s="6"/>
      <c r="LT222" s="6"/>
      <c r="LU222" s="6"/>
      <c r="LV222" s="6"/>
      <c r="LW222" s="6"/>
      <c r="LX222" s="6"/>
      <c r="LY222" s="6"/>
      <c r="LZ222" s="6"/>
      <c r="MA222" s="6"/>
      <c r="MB222" s="6"/>
      <c r="MC222" s="6"/>
      <c r="MD222" s="6"/>
      <c r="ME222" s="6"/>
      <c r="MF222" s="6"/>
      <c r="MG222" s="6"/>
      <c r="MH222" s="6"/>
      <c r="MI222" s="6"/>
      <c r="MJ222" s="6"/>
      <c r="MK222" s="6"/>
      <c r="ML222" s="6"/>
      <c r="MM222" s="6"/>
      <c r="MN222" s="6"/>
      <c r="MO222" s="6"/>
      <c r="MP222" s="6"/>
      <c r="MQ222" s="6"/>
      <c r="MR222" s="6"/>
      <c r="MS222" s="6"/>
      <c r="MT222" s="6"/>
      <c r="MU222" s="6"/>
      <c r="MV222" s="6"/>
      <c r="MW222" s="6"/>
      <c r="MX222" s="6"/>
      <c r="MY222" s="6"/>
      <c r="MZ222" s="6"/>
      <c r="NA222" s="6"/>
      <c r="NB222" s="6"/>
      <c r="NC222" s="6"/>
      <c r="ND222" s="6"/>
      <c r="NE222" s="6"/>
      <c r="NF222" s="6"/>
      <c r="NG222" s="6"/>
      <c r="NH222" s="6"/>
      <c r="NI222" s="6"/>
      <c r="NJ222" s="6"/>
      <c r="NK222" s="6"/>
      <c r="NL222" s="6"/>
      <c r="NM222" s="6"/>
      <c r="NN222" s="6"/>
      <c r="NO222" s="6"/>
      <c r="NP222" s="6"/>
      <c r="NQ222" s="6"/>
      <c r="NR222" s="6"/>
      <c r="NS222" s="6"/>
      <c r="NT222" s="6"/>
      <c r="NU222" s="6"/>
      <c r="NV222" s="6"/>
      <c r="NW222" s="6"/>
      <c r="NX222" s="6"/>
      <c r="NY222" s="6"/>
      <c r="NZ222" s="6"/>
      <c r="OA222" s="6"/>
      <c r="OB222" s="6"/>
      <c r="OC222" s="6"/>
      <c r="OD222" s="6"/>
      <c r="OE222" s="6"/>
      <c r="OF222" s="6"/>
      <c r="OG222" s="6"/>
      <c r="OH222" s="6"/>
      <c r="OI222" s="6"/>
      <c r="OJ222" s="6"/>
      <c r="OK222" s="6"/>
      <c r="OL222" s="6"/>
      <c r="OM222" s="6"/>
      <c r="ON222" s="6"/>
      <c r="OO222" s="6"/>
      <c r="OP222" s="6"/>
      <c r="OQ222" s="6"/>
      <c r="OR222" s="6"/>
      <c r="OS222" s="6"/>
      <c r="OT222" s="6"/>
      <c r="OU222" s="6"/>
      <c r="OV222" s="6"/>
      <c r="OW222" s="6"/>
      <c r="OX222" s="6"/>
      <c r="OY222" s="6"/>
      <c r="OZ222" s="6"/>
      <c r="PA222" s="6"/>
      <c r="PB222" s="6"/>
      <c r="PC222" s="6"/>
      <c r="PD222" s="6"/>
      <c r="PE222" s="6"/>
      <c r="PF222" s="6"/>
      <c r="PG222" s="6"/>
      <c r="PH222" s="6"/>
      <c r="PI222" s="6"/>
      <c r="PJ222" s="6"/>
      <c r="PK222" s="6"/>
      <c r="PL222" s="6"/>
      <c r="PM222" s="6"/>
      <c r="PN222" s="6"/>
      <c r="PO222" s="6"/>
      <c r="PP222" s="6"/>
      <c r="PQ222" s="6"/>
      <c r="PR222" s="6"/>
      <c r="PS222" s="6"/>
      <c r="PT222" s="6"/>
      <c r="PU222" s="6"/>
      <c r="PV222" s="6"/>
      <c r="PW222" s="6"/>
      <c r="PX222" s="6"/>
      <c r="PY222" s="6"/>
      <c r="PZ222" s="6"/>
      <c r="QA222" s="6"/>
      <c r="QB222" s="6"/>
      <c r="QC222" s="6"/>
      <c r="QD222" s="6"/>
      <c r="QE222" s="6"/>
      <c r="QF222" s="6"/>
      <c r="QG222" s="6"/>
      <c r="QH222" s="6"/>
      <c r="QI222" s="6"/>
      <c r="QJ222" s="6"/>
      <c r="QK222" s="6"/>
      <c r="QL222" s="6"/>
      <c r="QM222" s="6"/>
      <c r="QN222" s="6"/>
      <c r="QO222" s="6"/>
      <c r="QP222" s="6"/>
      <c r="QQ222" s="6"/>
      <c r="QR222" s="6"/>
      <c r="QS222" s="6"/>
      <c r="QT222" s="6"/>
      <c r="QU222" s="6"/>
      <c r="QV222" s="6"/>
      <c r="QW222" s="6"/>
      <c r="QX222" s="6"/>
      <c r="QY222" s="6"/>
      <c r="QZ222" s="6"/>
      <c r="RA222" s="6"/>
      <c r="RB222" s="6"/>
      <c r="RC222" s="6"/>
      <c r="RD222" s="6"/>
      <c r="RE222" s="6"/>
      <c r="RF222" s="6"/>
      <c r="RG222" s="6"/>
      <c r="RH222" s="6"/>
      <c r="RI222" s="6"/>
      <c r="RJ222" s="6"/>
      <c r="RK222" s="6"/>
      <c r="RL222" s="6"/>
      <c r="RM222" s="6"/>
      <c r="RN222" s="6"/>
      <c r="RO222" s="6"/>
      <c r="RP222" s="6"/>
      <c r="RQ222" s="6"/>
      <c r="RR222" s="6"/>
      <c r="RS222" s="6"/>
      <c r="RT222" s="6"/>
      <c r="RU222" s="6"/>
      <c r="RV222" s="6"/>
      <c r="RW222" s="6"/>
      <c r="RX222" s="6"/>
      <c r="RY222" s="6"/>
      <c r="RZ222" s="6"/>
      <c r="SA222" s="6"/>
      <c r="SB222" s="6"/>
      <c r="SC222" s="6"/>
      <c r="SD222" s="6"/>
      <c r="SE222" s="6"/>
      <c r="SF222" s="6"/>
      <c r="SG222" s="6"/>
      <c r="SH222" s="6"/>
      <c r="SI222" s="6"/>
      <c r="SJ222" s="6"/>
      <c r="SK222" s="6"/>
      <c r="SL222" s="6"/>
      <c r="SM222" s="6"/>
      <c r="SN222" s="6"/>
      <c r="SO222" s="6"/>
      <c r="SP222" s="6"/>
      <c r="SQ222" s="6"/>
      <c r="SR222" s="6"/>
      <c r="SS222" s="6"/>
      <c r="ST222" s="6"/>
      <c r="SU222" s="6"/>
      <c r="SV222" s="6"/>
      <c r="SW222" s="6"/>
      <c r="SX222" s="6"/>
      <c r="SY222" s="6"/>
      <c r="SZ222" s="6"/>
      <c r="TA222" s="6"/>
      <c r="TB222" s="6"/>
      <c r="TC222" s="6"/>
      <c r="TD222" s="6"/>
      <c r="TE222" s="6"/>
      <c r="TF222" s="6"/>
      <c r="TG222" s="6"/>
      <c r="TH222" s="6"/>
      <c r="TI222" s="6"/>
      <c r="TJ222" s="6"/>
      <c r="TK222" s="6"/>
      <c r="TL222" s="6"/>
      <c r="TM222" s="6"/>
      <c r="TN222" s="6"/>
      <c r="TO222" s="6"/>
      <c r="TP222" s="6"/>
      <c r="TQ222" s="6"/>
      <c r="TR222" s="6"/>
      <c r="TS222" s="6"/>
      <c r="TT222" s="6"/>
      <c r="TU222" s="6"/>
      <c r="TV222" s="6"/>
      <c r="TW222" s="6"/>
      <c r="TX222" s="6"/>
      <c r="TY222" s="6"/>
      <c r="TZ222" s="6"/>
      <c r="UA222" s="6"/>
      <c r="UB222" s="6"/>
      <c r="UC222" s="6"/>
      <c r="UD222" s="6"/>
      <c r="UE222" s="6"/>
      <c r="UF222" s="6"/>
      <c r="UG222" s="6"/>
      <c r="UH222" s="6"/>
      <c r="UI222" s="6"/>
      <c r="UJ222" s="6"/>
      <c r="UK222" s="6"/>
      <c r="UL222" s="6"/>
      <c r="UM222" s="6"/>
      <c r="UN222" s="6"/>
      <c r="UO222" s="6"/>
      <c r="UP222" s="6"/>
      <c r="UQ222" s="6"/>
      <c r="UR222" s="6"/>
      <c r="US222" s="6"/>
      <c r="UT222" s="6"/>
      <c r="UU222" s="6"/>
      <c r="UV222" s="6"/>
      <c r="UW222" s="6"/>
      <c r="UX222" s="6"/>
      <c r="UY222" s="6"/>
      <c r="UZ222" s="6"/>
      <c r="VA222" s="6"/>
      <c r="VB222" s="6"/>
      <c r="VC222" s="6"/>
      <c r="VD222" s="6"/>
      <c r="VE222" s="6"/>
      <c r="VF222" s="6"/>
      <c r="VG222" s="6"/>
      <c r="VH222" s="6"/>
      <c r="VI222" s="6"/>
      <c r="VJ222" s="6"/>
      <c r="VK222" s="6"/>
      <c r="VL222" s="6"/>
      <c r="VM222" s="6"/>
      <c r="VN222" s="6"/>
      <c r="VO222" s="6"/>
      <c r="VP222" s="6"/>
      <c r="VQ222" s="6"/>
      <c r="VR222" s="6"/>
      <c r="VS222" s="6"/>
      <c r="VT222" s="6"/>
      <c r="VU222" s="6"/>
      <c r="VV222" s="6"/>
      <c r="VW222" s="6"/>
      <c r="VX222" s="6"/>
      <c r="VY222" s="6"/>
      <c r="VZ222" s="6"/>
      <c r="WA222" s="6"/>
      <c r="WB222" s="6"/>
      <c r="WC222" s="6"/>
      <c r="WD222" s="6"/>
      <c r="WE222" s="6"/>
      <c r="WF222" s="6"/>
      <c r="WG222" s="6"/>
      <c r="WH222" s="6"/>
      <c r="WI222" s="6"/>
      <c r="WJ222" s="6"/>
      <c r="WK222" s="6"/>
      <c r="WL222" s="6"/>
      <c r="WM222" s="6"/>
      <c r="WN222" s="6"/>
      <c r="WO222" s="6"/>
      <c r="WP222" s="6"/>
      <c r="WQ222" s="6"/>
      <c r="WR222" s="6"/>
      <c r="WS222" s="6"/>
      <c r="WT222" s="6"/>
      <c r="WU222" s="6"/>
      <c r="WV222" s="6"/>
      <c r="WW222" s="6"/>
      <c r="WX222" s="6"/>
      <c r="WY222" s="6"/>
      <c r="WZ222" s="6"/>
      <c r="XA222" s="6"/>
      <c r="XB222" s="6"/>
      <c r="XC222" s="6"/>
      <c r="XD222" s="6"/>
      <c r="XE222" s="6"/>
      <c r="XF222" s="6"/>
      <c r="XG222" s="6"/>
      <c r="XH222" s="6"/>
      <c r="XI222" s="6"/>
      <c r="XJ222" s="6"/>
      <c r="XK222" s="6"/>
      <c r="XL222" s="6"/>
      <c r="XM222" s="6"/>
      <c r="XN222" s="6"/>
      <c r="XO222" s="6"/>
      <c r="XP222" s="6"/>
      <c r="XQ222" s="6"/>
      <c r="XR222" s="6"/>
      <c r="XS222" s="6"/>
      <c r="XT222" s="6"/>
      <c r="XU222" s="6"/>
      <c r="XV222" s="6"/>
      <c r="XW222" s="6"/>
      <c r="XX222" s="6"/>
      <c r="XY222" s="6"/>
      <c r="XZ222" s="6"/>
      <c r="YA222" s="6"/>
      <c r="YB222" s="6"/>
      <c r="YC222" s="6"/>
      <c r="YD222" s="6"/>
      <c r="YE222" s="6"/>
      <c r="YF222" s="6"/>
      <c r="YG222" s="6"/>
      <c r="YH222" s="6"/>
      <c r="YI222" s="6"/>
      <c r="YJ222" s="6"/>
      <c r="YK222" s="6"/>
      <c r="YL222" s="6"/>
      <c r="YM222" s="6"/>
      <c r="YN222" s="6"/>
      <c r="YO222" s="6"/>
      <c r="YP222" s="6"/>
      <c r="YQ222" s="6"/>
      <c r="YR222" s="6"/>
      <c r="YS222" s="6"/>
      <c r="YT222" s="6"/>
      <c r="YU222" s="6"/>
      <c r="YV222" s="6"/>
      <c r="YW222" s="6"/>
      <c r="YX222" s="6"/>
      <c r="YY222" s="6"/>
      <c r="YZ222" s="6"/>
      <c r="ZA222" s="6"/>
      <c r="ZB222" s="6"/>
      <c r="ZC222" s="6"/>
      <c r="ZD222" s="6"/>
      <c r="ZE222" s="6"/>
      <c r="ZF222" s="6"/>
      <c r="ZG222" s="6"/>
      <c r="ZH222" s="6"/>
      <c r="ZI222" s="6"/>
      <c r="ZJ222" s="6"/>
      <c r="ZK222" s="6"/>
      <c r="ZL222" s="6"/>
      <c r="ZM222" s="6"/>
      <c r="ZN222" s="6"/>
      <c r="ZO222" s="6"/>
      <c r="ZP222" s="6"/>
      <c r="ZQ222" s="6"/>
      <c r="ZR222" s="6"/>
      <c r="ZS222" s="6"/>
      <c r="ZT222" s="6"/>
      <c r="ZU222" s="6"/>
      <c r="ZV222" s="6"/>
      <c r="ZW222" s="6"/>
      <c r="ZX222" s="6"/>
      <c r="ZY222" s="6"/>
      <c r="ZZ222" s="6"/>
      <c r="AAA222" s="6"/>
      <c r="AAB222" s="6"/>
      <c r="AAC222" s="6"/>
      <c r="AAD222" s="6"/>
      <c r="AAE222" s="6"/>
      <c r="AAF222" s="6"/>
      <c r="AAG222" s="6"/>
      <c r="AAH222" s="6"/>
      <c r="AAI222" s="6"/>
      <c r="AAJ222" s="6"/>
      <c r="AAK222" s="6"/>
      <c r="AAL222" s="6"/>
      <c r="AAM222" s="6"/>
      <c r="AAN222" s="6"/>
      <c r="AAO222" s="6"/>
      <c r="AAP222" s="6"/>
      <c r="AAQ222" s="6"/>
      <c r="AAR222" s="6"/>
      <c r="AAS222" s="6"/>
      <c r="AAT222" s="6"/>
      <c r="AAU222" s="6"/>
      <c r="AAV222" s="6"/>
      <c r="AAW222" s="6"/>
      <c r="AAX222" s="6"/>
      <c r="AAY222" s="6"/>
      <c r="AAZ222" s="6"/>
      <c r="ABA222" s="6"/>
      <c r="ABB222" s="6"/>
      <c r="ABC222" s="6"/>
      <c r="ABD222" s="6"/>
      <c r="ABE222" s="6"/>
      <c r="ABF222" s="6"/>
      <c r="ABG222" s="6"/>
      <c r="ABH222" s="6"/>
      <c r="ABI222" s="6"/>
      <c r="ABJ222" s="6"/>
      <c r="ABK222" s="6"/>
      <c r="ABL222" s="6"/>
      <c r="ABM222" s="6"/>
      <c r="ABN222" s="6"/>
      <c r="ABO222" s="6"/>
      <c r="ABP222" s="6"/>
      <c r="ABQ222" s="6"/>
      <c r="ABR222" s="6"/>
      <c r="ABS222" s="6"/>
      <c r="ABT222" s="6"/>
      <c r="ABU222" s="6"/>
      <c r="ABV222" s="6"/>
      <c r="ABW222" s="6"/>
      <c r="ABX222" s="6"/>
      <c r="ABY222" s="6"/>
      <c r="ABZ222" s="6"/>
      <c r="ACA222" s="6"/>
      <c r="ACB222" s="6"/>
      <c r="ACC222" s="6"/>
      <c r="ACD222" s="6"/>
      <c r="ACE222" s="6"/>
      <c r="ACF222" s="6"/>
      <c r="ACG222" s="6"/>
      <c r="ACH222" s="6"/>
      <c r="ACI222" s="6"/>
      <c r="ACJ222" s="6"/>
      <c r="ACK222" s="6"/>
      <c r="ACL222" s="6"/>
      <c r="ACM222" s="6"/>
      <c r="ACN222" s="6"/>
      <c r="ACO222" s="6"/>
      <c r="ACP222" s="6"/>
      <c r="ACQ222" s="6"/>
      <c r="ACR222" s="6"/>
      <c r="ACS222" s="6"/>
      <c r="ACT222" s="6"/>
      <c r="ACU222" s="6"/>
      <c r="ACV222" s="6"/>
      <c r="ACW222" s="6"/>
      <c r="ACX222" s="6"/>
      <c r="ACY222" s="6"/>
      <c r="ACZ222" s="6"/>
      <c r="ADA222" s="6"/>
      <c r="ADB222" s="6"/>
      <c r="ADC222" s="6"/>
      <c r="ADD222" s="6"/>
      <c r="ADE222" s="6"/>
      <c r="ADF222" s="6"/>
      <c r="ADG222" s="6"/>
      <c r="ADH222" s="6"/>
      <c r="ADI222" s="6"/>
      <c r="ADJ222" s="6"/>
      <c r="ADK222" s="6"/>
      <c r="ADL222" s="6"/>
      <c r="ADM222" s="6"/>
      <c r="ADN222" s="6"/>
      <c r="ADO222" s="6"/>
      <c r="ADP222" s="6"/>
      <c r="ADQ222" s="6"/>
      <c r="ADR222" s="6"/>
      <c r="ADS222" s="6"/>
      <c r="ADT222" s="6"/>
      <c r="ADU222" s="6"/>
      <c r="ADV222" s="6"/>
      <c r="ADW222" s="6"/>
      <c r="ADX222" s="6"/>
      <c r="ADY222" s="6"/>
      <c r="ADZ222" s="6"/>
      <c r="AEA222" s="6"/>
      <c r="AEB222" s="6"/>
      <c r="AEC222" s="6"/>
      <c r="AED222" s="6"/>
      <c r="AEE222" s="6"/>
      <c r="AEF222" s="6"/>
      <c r="AEG222" s="6"/>
      <c r="AEH222" s="6"/>
      <c r="AEI222" s="6"/>
      <c r="AEJ222" s="6"/>
      <c r="AEK222" s="6"/>
      <c r="AEL222" s="6"/>
      <c r="AEM222" s="6"/>
      <c r="AEN222" s="6"/>
      <c r="AEO222" s="6"/>
      <c r="AEP222" s="6"/>
      <c r="AEQ222" s="6"/>
      <c r="AER222" s="6"/>
      <c r="AES222" s="6"/>
      <c r="AET222" s="6"/>
      <c r="AEU222" s="6"/>
      <c r="AEV222" s="6"/>
      <c r="AEW222" s="6"/>
      <c r="AEX222" s="6"/>
      <c r="AEY222" s="6"/>
      <c r="AEZ222" s="6"/>
      <c r="AFA222" s="6"/>
      <c r="AFB222" s="6"/>
      <c r="AFC222" s="6"/>
      <c r="AFD222" s="6"/>
      <c r="AFE222" s="6"/>
      <c r="AFF222" s="6"/>
      <c r="AFG222" s="6"/>
      <c r="AFH222" s="6"/>
      <c r="AFI222" s="6"/>
      <c r="AFJ222" s="6"/>
      <c r="AFK222" s="6"/>
      <c r="AFL222" s="6"/>
      <c r="AFM222" s="6"/>
      <c r="AFN222" s="6"/>
      <c r="AFO222" s="6"/>
      <c r="AFP222" s="6"/>
      <c r="AFQ222" s="6"/>
      <c r="AFR222" s="6"/>
      <c r="AFS222" s="6"/>
      <c r="AFT222" s="6"/>
      <c r="AFU222" s="6"/>
      <c r="AFV222" s="6"/>
      <c r="AFW222" s="6"/>
      <c r="AFX222" s="6"/>
      <c r="AFY222" s="6"/>
      <c r="AFZ222" s="6"/>
      <c r="AGA222" s="6"/>
      <c r="AGB222" s="6"/>
      <c r="AGC222" s="6"/>
      <c r="AGD222" s="6"/>
      <c r="AGE222" s="6"/>
      <c r="AGF222" s="6"/>
      <c r="AGG222" s="6"/>
      <c r="AGH222" s="6"/>
      <c r="AGI222" s="6"/>
      <c r="AGJ222" s="6"/>
      <c r="AGK222" s="6"/>
      <c r="AGL222" s="6"/>
      <c r="AGM222" s="6"/>
      <c r="AGN222" s="6"/>
      <c r="AGO222" s="6"/>
      <c r="AGP222" s="6"/>
      <c r="AGQ222" s="6"/>
      <c r="AGR222" s="6"/>
      <c r="AGS222" s="6"/>
      <c r="AGT222" s="6"/>
      <c r="AGU222" s="6"/>
      <c r="AGV222" s="6"/>
      <c r="AGW222" s="6"/>
      <c r="AGX222" s="6"/>
      <c r="AGY222" s="6"/>
      <c r="AGZ222" s="6"/>
      <c r="AHA222" s="6"/>
      <c r="AHB222" s="6"/>
      <c r="AHC222" s="6"/>
      <c r="AHD222" s="6"/>
      <c r="AHE222" s="6"/>
      <c r="AHF222" s="6"/>
      <c r="AHG222" s="6"/>
      <c r="AHH222" s="6"/>
      <c r="AHI222" s="6"/>
      <c r="AHJ222" s="6"/>
      <c r="AHK222" s="6"/>
      <c r="AHL222" s="6"/>
      <c r="AHM222" s="6"/>
      <c r="AHN222" s="6"/>
      <c r="AHO222" s="6"/>
      <c r="AHP222" s="6"/>
      <c r="AHQ222" s="6"/>
      <c r="AHR222" s="6"/>
      <c r="AHS222" s="6"/>
      <c r="AHT222" s="6"/>
      <c r="AHU222" s="6"/>
      <c r="AHV222" s="6"/>
      <c r="AHW222" s="6"/>
      <c r="AHX222" s="6"/>
      <c r="AHY222" s="6"/>
      <c r="AHZ222" s="6"/>
      <c r="AIA222" s="6"/>
      <c r="AIB222" s="6"/>
      <c r="AIC222" s="6"/>
      <c r="AID222" s="6"/>
      <c r="AIE222" s="6"/>
      <c r="AIF222" s="6"/>
      <c r="AIG222" s="6"/>
      <c r="AIH222" s="6"/>
      <c r="AII222" s="6"/>
      <c r="AIJ222" s="6"/>
      <c r="AIK222" s="6"/>
      <c r="AIL222" s="6"/>
      <c r="AIM222" s="6"/>
      <c r="AIN222" s="6"/>
      <c r="AIO222" s="6"/>
      <c r="AIP222" s="6"/>
      <c r="AIQ222" s="6"/>
      <c r="AIR222" s="6"/>
      <c r="AIS222" s="6"/>
      <c r="AIT222" s="6"/>
      <c r="AIU222" s="6"/>
      <c r="AIV222" s="6"/>
      <c r="AIW222" s="6"/>
      <c r="AIX222" s="6"/>
      <c r="AIY222" s="6"/>
      <c r="AIZ222" s="6"/>
      <c r="AJA222" s="6"/>
      <c r="AJB222" s="6"/>
      <c r="AJC222" s="6"/>
      <c r="AJD222" s="6"/>
      <c r="AJE222" s="6"/>
      <c r="AJF222" s="6"/>
      <c r="AJG222" s="6"/>
      <c r="AJH222" s="6"/>
      <c r="AJI222" s="6"/>
      <c r="AJJ222" s="6"/>
      <c r="AJK222" s="6"/>
      <c r="AJL222" s="6"/>
      <c r="AJM222" s="6"/>
      <c r="AJN222" s="6"/>
      <c r="AJO222" s="6"/>
      <c r="AJP222" s="6"/>
      <c r="AJQ222" s="6"/>
      <c r="AJR222" s="6"/>
      <c r="AJS222" s="6"/>
      <c r="AJT222" s="6"/>
      <c r="AJU222" s="6"/>
      <c r="AJV222" s="6"/>
      <c r="AJW222" s="6"/>
      <c r="AJX222" s="6"/>
      <c r="AJY222" s="6"/>
      <c r="AJZ222" s="6"/>
      <c r="AKA222" s="6"/>
      <c r="AKB222" s="6"/>
      <c r="AKC222" s="6"/>
      <c r="AKD222" s="6"/>
      <c r="AKE222" s="6"/>
      <c r="AKF222" s="6"/>
      <c r="AKG222" s="6"/>
      <c r="AKH222" s="6"/>
      <c r="AKI222" s="6"/>
      <c r="AKJ222" s="6"/>
      <c r="AKK222" s="6"/>
      <c r="AKL222" s="6"/>
      <c r="AKM222" s="6"/>
      <c r="AKN222" s="6"/>
      <c r="AKO222" s="6"/>
      <c r="AKP222" s="6"/>
      <c r="AKQ222" s="6"/>
      <c r="AKR222" s="6"/>
      <c r="AKS222" s="6"/>
      <c r="AKT222" s="6"/>
      <c r="AKU222" s="6"/>
      <c r="AKV222" s="6"/>
      <c r="AKW222" s="6"/>
      <c r="AKX222" s="6"/>
      <c r="AKY222" s="6"/>
      <c r="AKZ222" s="6"/>
      <c r="ALA222" s="6"/>
      <c r="ALB222" s="6"/>
      <c r="ALC222" s="6"/>
      <c r="ALD222" s="6"/>
      <c r="ALE222" s="6"/>
      <c r="ALF222" s="6"/>
      <c r="ALG222" s="6"/>
      <c r="ALH222" s="6"/>
      <c r="ALI222" s="6"/>
      <c r="ALJ222" s="6"/>
      <c r="ALK222" s="6"/>
      <c r="ALL222" s="6"/>
      <c r="ALM222" s="6"/>
      <c r="ALN222" s="6"/>
      <c r="ALO222" s="6"/>
      <c r="ALP222" s="6"/>
      <c r="ALQ222" s="6"/>
      <c r="ALR222" s="6"/>
      <c r="ALS222" s="6"/>
      <c r="ALT222" s="6"/>
      <c r="ALU222" s="6"/>
      <c r="ALV222" s="6"/>
      <c r="ALW222" s="6"/>
      <c r="ALX222" s="6"/>
      <c r="ALY222" s="6"/>
      <c r="ALZ222" s="6"/>
      <c r="AMA222" s="6"/>
      <c r="AMB222" s="6"/>
      <c r="AMC222" s="6"/>
      <c r="AMD222" s="6"/>
      <c r="AME222" s="6"/>
      <c r="AMF222" s="6"/>
      <c r="AMG222" s="6"/>
      <c r="AMH222" s="6"/>
      <c r="AMI222" s="6"/>
      <c r="AMJ222" s="6"/>
      <c r="AMK222" s="6"/>
      <c r="AML222" s="6"/>
      <c r="AMM222" s="6"/>
      <c r="AMN222" s="6"/>
      <c r="AMO222" s="6"/>
      <c r="AMP222" s="6"/>
      <c r="AMQ222" s="6"/>
      <c r="AMR222" s="6"/>
      <c r="AMS222" s="6"/>
      <c r="AMT222" s="6"/>
      <c r="AMU222" s="6"/>
      <c r="AMV222" s="6"/>
      <c r="AMW222" s="6"/>
      <c r="AMX222" s="6"/>
      <c r="AMY222" s="6"/>
      <c r="AMZ222" s="6"/>
      <c r="ANA222" s="6"/>
      <c r="ANB222" s="6"/>
      <c r="ANC222" s="6"/>
      <c r="AND222" s="6"/>
      <c r="ANE222" s="6"/>
      <c r="ANF222" s="6"/>
      <c r="ANG222" s="6"/>
      <c r="ANH222" s="6"/>
      <c r="ANI222" s="6"/>
      <c r="ANJ222" s="6"/>
      <c r="ANK222" s="6"/>
      <c r="ANL222" s="6"/>
      <c r="ANM222" s="6"/>
      <c r="ANN222" s="6"/>
      <c r="ANO222" s="6"/>
      <c r="ANP222" s="6"/>
      <c r="ANQ222" s="6"/>
      <c r="ANR222" s="6"/>
      <c r="ANS222" s="6"/>
      <c r="ANT222" s="6"/>
      <c r="ANU222" s="6"/>
      <c r="ANV222" s="6"/>
      <c r="ANW222" s="6"/>
      <c r="ANX222" s="6"/>
      <c r="ANY222" s="6"/>
      <c r="ANZ222" s="6"/>
      <c r="AOA222" s="6"/>
      <c r="AOB222" s="6"/>
      <c r="AOC222" s="6"/>
      <c r="AOD222" s="6"/>
      <c r="AOE222" s="6"/>
      <c r="AOF222" s="6"/>
      <c r="AOG222" s="6"/>
      <c r="AOH222" s="6"/>
      <c r="AOI222" s="6"/>
      <c r="AOJ222" s="6"/>
      <c r="AOK222" s="6"/>
      <c r="AOL222" s="6"/>
      <c r="AOM222" s="6"/>
      <c r="AON222" s="6"/>
      <c r="AOO222" s="6"/>
      <c r="AOP222" s="6"/>
      <c r="AOQ222" s="6"/>
      <c r="AOR222" s="6"/>
      <c r="AOS222" s="6"/>
      <c r="AOT222" s="6"/>
      <c r="AOU222" s="6"/>
      <c r="AOV222" s="6"/>
      <c r="AOW222" s="6"/>
      <c r="AOX222" s="6"/>
      <c r="AOY222" s="6"/>
      <c r="AOZ222" s="6"/>
      <c r="APA222" s="6"/>
      <c r="APB222" s="6"/>
      <c r="APC222" s="6"/>
      <c r="APD222" s="6"/>
      <c r="APE222" s="6"/>
      <c r="APF222" s="6"/>
      <c r="APG222" s="6"/>
      <c r="APH222" s="6"/>
      <c r="API222" s="6"/>
      <c r="APJ222" s="6"/>
      <c r="APK222" s="6"/>
      <c r="APL222" s="6"/>
      <c r="APM222" s="6"/>
      <c r="APN222" s="6"/>
      <c r="APO222" s="6"/>
      <c r="APP222" s="6"/>
      <c r="APQ222" s="6"/>
      <c r="APR222" s="6"/>
      <c r="APS222" s="6"/>
      <c r="APT222" s="6"/>
      <c r="APU222" s="6"/>
      <c r="APV222" s="6"/>
      <c r="APW222" s="6"/>
      <c r="APX222" s="6"/>
      <c r="APY222" s="6"/>
      <c r="APZ222" s="6"/>
      <c r="AQA222" s="6"/>
      <c r="AQB222" s="6"/>
      <c r="AQC222" s="6"/>
      <c r="AQD222" s="6"/>
      <c r="AQE222" s="6"/>
      <c r="AQF222" s="6"/>
      <c r="AQG222" s="6"/>
      <c r="AQH222" s="6"/>
      <c r="AQI222" s="6"/>
      <c r="AQJ222" s="6"/>
      <c r="AQK222" s="6"/>
      <c r="AQL222" s="6"/>
      <c r="AQM222" s="6"/>
      <c r="AQN222" s="6"/>
      <c r="AQO222" s="6"/>
      <c r="AQP222" s="6"/>
      <c r="AQQ222" s="6"/>
      <c r="AQR222" s="6"/>
      <c r="AQS222" s="6"/>
      <c r="AQT222" s="6"/>
      <c r="AQU222" s="6"/>
      <c r="AQV222" s="6"/>
      <c r="AQW222" s="6"/>
      <c r="AQX222" s="6"/>
      <c r="AQY222" s="6"/>
      <c r="AQZ222" s="6"/>
      <c r="ARA222" s="6"/>
      <c r="ARB222" s="6"/>
      <c r="ARC222" s="6"/>
      <c r="ARD222" s="6"/>
      <c r="ARE222" s="6"/>
      <c r="ARF222" s="6"/>
      <c r="ARG222" s="6"/>
      <c r="ARH222" s="6"/>
      <c r="ARI222" s="6"/>
      <c r="ARJ222" s="6"/>
      <c r="ARK222" s="6"/>
      <c r="ARL222" s="6"/>
      <c r="ARM222" s="6"/>
      <c r="ARN222" s="6"/>
      <c r="ARO222" s="6"/>
      <c r="ARP222" s="6"/>
      <c r="ARQ222" s="6"/>
      <c r="ARR222" s="6"/>
      <c r="ARS222" s="6"/>
      <c r="ART222" s="6"/>
      <c r="ARU222" s="6"/>
      <c r="ARV222" s="6"/>
      <c r="ARW222" s="6"/>
      <c r="ARX222" s="6"/>
      <c r="ARY222" s="6"/>
      <c r="ARZ222" s="6"/>
      <c r="ASA222" s="6"/>
      <c r="ASB222" s="6"/>
      <c r="ASC222" s="6"/>
      <c r="ASD222" s="6"/>
      <c r="ASE222" s="6"/>
      <c r="ASF222" s="6"/>
      <c r="ASG222" s="6"/>
      <c r="ASH222" s="6"/>
      <c r="ASI222" s="6"/>
      <c r="ASJ222" s="6"/>
      <c r="ASK222" s="6"/>
      <c r="ASL222" s="6"/>
      <c r="ASM222" s="6"/>
      <c r="ASN222" s="6"/>
      <c r="ASO222" s="6"/>
      <c r="ASP222" s="6"/>
      <c r="ASQ222" s="6"/>
      <c r="ASR222" s="6"/>
      <c r="ASS222" s="6"/>
      <c r="AST222" s="6"/>
      <c r="ASU222" s="6"/>
      <c r="ASV222" s="6"/>
      <c r="ASW222" s="6"/>
      <c r="ASX222" s="6"/>
      <c r="ASY222" s="6"/>
      <c r="ASZ222" s="6"/>
      <c r="ATA222" s="6"/>
      <c r="ATB222" s="6"/>
      <c r="ATC222" s="6"/>
      <c r="ATD222" s="6"/>
      <c r="ATE222" s="6"/>
      <c r="ATF222" s="6"/>
      <c r="ATG222" s="6"/>
      <c r="ATH222" s="6"/>
      <c r="ATI222" s="6"/>
      <c r="ATJ222" s="6"/>
      <c r="ATK222" s="6"/>
      <c r="ATL222" s="6"/>
      <c r="ATM222" s="6"/>
      <c r="ATN222" s="6"/>
      <c r="ATO222" s="6"/>
      <c r="ATP222" s="6"/>
      <c r="ATQ222" s="6"/>
      <c r="ATR222" s="6"/>
      <c r="ATS222" s="6"/>
      <c r="ATT222" s="6"/>
      <c r="ATU222" s="6"/>
      <c r="ATV222" s="6"/>
      <c r="ATW222" s="6"/>
      <c r="ATX222" s="6"/>
      <c r="ATY222" s="6"/>
      <c r="ATZ222" s="6"/>
      <c r="AUA222" s="6"/>
      <c r="AUB222" s="6"/>
      <c r="AUC222" s="6"/>
      <c r="AUD222" s="6"/>
      <c r="AUE222" s="6"/>
      <c r="AUF222" s="6"/>
      <c r="AUG222" s="6"/>
      <c r="AUH222" s="6"/>
      <c r="AUI222" s="6"/>
      <c r="AUJ222" s="6"/>
      <c r="AUK222" s="6"/>
      <c r="AUL222" s="6"/>
      <c r="AUM222" s="6"/>
      <c r="AUN222" s="6"/>
      <c r="AUO222" s="6"/>
      <c r="AUP222" s="6"/>
      <c r="AUQ222" s="6"/>
      <c r="AUR222" s="6"/>
      <c r="AUS222" s="6"/>
      <c r="AUT222" s="6"/>
      <c r="AUU222" s="6"/>
      <c r="AUV222" s="6"/>
      <c r="AUW222" s="6"/>
      <c r="AUX222" s="6"/>
      <c r="AUY222" s="6"/>
      <c r="AUZ222" s="6"/>
      <c r="AVA222" s="6"/>
      <c r="AVB222" s="6"/>
      <c r="AVC222" s="6"/>
      <c r="AVD222" s="6"/>
      <c r="AVE222" s="6"/>
      <c r="AVF222" s="6"/>
      <c r="AVG222" s="6"/>
      <c r="AVH222" s="6"/>
      <c r="AVI222" s="6"/>
      <c r="AVJ222" s="6"/>
      <c r="AVK222" s="6"/>
      <c r="AVL222" s="6"/>
      <c r="AVM222" s="6"/>
      <c r="AVN222" s="6"/>
      <c r="AVO222" s="6"/>
      <c r="AVP222" s="6"/>
      <c r="AVQ222" s="6"/>
      <c r="AVR222" s="6"/>
      <c r="AVS222" s="6"/>
      <c r="AVT222" s="6"/>
      <c r="AVU222" s="6"/>
      <c r="AVV222" s="6"/>
      <c r="AVW222" s="6"/>
      <c r="AVX222" s="6"/>
      <c r="AVY222" s="6"/>
      <c r="AVZ222" s="6"/>
      <c r="AWA222" s="6"/>
      <c r="AWB222" s="6"/>
      <c r="AWC222" s="6"/>
      <c r="AWD222" s="6"/>
      <c r="AWE222" s="6"/>
      <c r="AWF222" s="6"/>
      <c r="AWG222" s="6"/>
      <c r="AWH222" s="6"/>
      <c r="AWI222" s="6"/>
      <c r="AWJ222" s="6"/>
      <c r="AWK222" s="6"/>
      <c r="AWL222" s="6"/>
      <c r="AWM222" s="6"/>
      <c r="AWN222" s="6"/>
      <c r="AWO222" s="6"/>
      <c r="AWP222" s="6"/>
      <c r="AWQ222" s="6"/>
      <c r="AWR222" s="6"/>
      <c r="AWS222" s="6"/>
      <c r="AWT222" s="6"/>
      <c r="AWU222" s="6"/>
      <c r="AWV222" s="6"/>
      <c r="AWW222" s="6"/>
      <c r="AWX222" s="6"/>
      <c r="AWY222" s="6"/>
      <c r="AWZ222" s="6"/>
      <c r="AXA222" s="6"/>
      <c r="AXB222" s="6"/>
      <c r="AXC222" s="6"/>
      <c r="AXD222" s="6"/>
      <c r="AXE222" s="6"/>
      <c r="AXF222" s="6"/>
      <c r="AXG222" s="6"/>
      <c r="AXH222" s="6"/>
      <c r="AXI222" s="6"/>
      <c r="AXJ222" s="6"/>
      <c r="AXK222" s="6"/>
      <c r="AXL222" s="6"/>
      <c r="AXM222" s="6"/>
      <c r="AXN222" s="6"/>
      <c r="AXO222" s="6"/>
      <c r="AXP222" s="6"/>
      <c r="AXQ222" s="6"/>
      <c r="AXR222" s="6"/>
      <c r="AXS222" s="6"/>
      <c r="AXT222" s="6"/>
      <c r="AXU222" s="6"/>
      <c r="AXV222" s="6"/>
      <c r="AXW222" s="6"/>
      <c r="AXX222" s="6"/>
      <c r="AXY222" s="6"/>
      <c r="AXZ222" s="6"/>
      <c r="AYA222" s="6"/>
      <c r="AYB222" s="6"/>
      <c r="AYC222" s="6"/>
      <c r="AYD222" s="6"/>
      <c r="AYE222" s="6"/>
      <c r="AYF222" s="6"/>
      <c r="AYG222" s="6"/>
      <c r="AYH222" s="6"/>
      <c r="AYI222" s="6"/>
      <c r="AYJ222" s="6"/>
      <c r="AYK222" s="6"/>
      <c r="AYL222" s="6"/>
      <c r="AYM222" s="6"/>
      <c r="AYN222" s="6"/>
      <c r="AYO222" s="6"/>
      <c r="AYP222" s="6"/>
      <c r="AYQ222" s="6"/>
      <c r="AYR222" s="6"/>
      <c r="AYS222" s="6"/>
      <c r="AYT222" s="6"/>
      <c r="AYU222" s="6"/>
      <c r="AYV222" s="6"/>
      <c r="AYW222" s="6"/>
      <c r="AYX222" s="6"/>
      <c r="AYY222" s="6"/>
      <c r="AYZ222" s="6"/>
      <c r="AZA222" s="6"/>
      <c r="AZB222" s="6"/>
      <c r="AZC222" s="6"/>
      <c r="AZD222" s="6"/>
      <c r="AZE222" s="6"/>
      <c r="AZF222" s="6"/>
      <c r="AZG222" s="6"/>
      <c r="AZH222" s="6"/>
      <c r="AZI222" s="6"/>
      <c r="AZJ222" s="6"/>
      <c r="AZK222" s="6"/>
      <c r="AZL222" s="6"/>
      <c r="AZM222" s="6"/>
      <c r="AZN222" s="6"/>
      <c r="AZO222" s="6"/>
      <c r="AZP222" s="6"/>
      <c r="AZQ222" s="6"/>
      <c r="AZR222" s="6"/>
      <c r="AZS222" s="6"/>
      <c r="AZT222" s="6"/>
      <c r="AZU222" s="6"/>
      <c r="AZV222" s="6"/>
      <c r="AZW222" s="6"/>
      <c r="AZX222" s="6"/>
      <c r="AZY222" s="6"/>
      <c r="AZZ222" s="6"/>
      <c r="BAA222" s="6"/>
      <c r="BAB222" s="6"/>
      <c r="BAC222" s="6"/>
      <c r="BAD222" s="6"/>
      <c r="BAE222" s="6"/>
      <c r="BAF222" s="6"/>
      <c r="BAG222" s="6"/>
      <c r="BAH222" s="6"/>
      <c r="BAI222" s="6"/>
      <c r="BAJ222" s="6"/>
      <c r="BAK222" s="6"/>
      <c r="BAL222" s="6"/>
      <c r="BAM222" s="6"/>
      <c r="BAN222" s="6"/>
      <c r="BAO222" s="6"/>
      <c r="BAP222" s="6"/>
      <c r="BAQ222" s="6"/>
      <c r="BAR222" s="6"/>
      <c r="BAS222" s="6"/>
      <c r="BAT222" s="6"/>
      <c r="BAU222" s="6"/>
      <c r="BAV222" s="6"/>
      <c r="BAW222" s="6"/>
      <c r="BAX222" s="6"/>
      <c r="BAY222" s="6"/>
      <c r="BAZ222" s="6"/>
      <c r="BBA222" s="6"/>
      <c r="BBB222" s="6"/>
      <c r="BBC222" s="6"/>
      <c r="BBD222" s="6"/>
      <c r="BBE222" s="6"/>
      <c r="BBF222" s="6"/>
      <c r="BBG222" s="6"/>
      <c r="BBH222" s="6"/>
      <c r="BBI222" s="6"/>
      <c r="BBJ222" s="6"/>
      <c r="BBK222" s="6"/>
      <c r="BBL222" s="6"/>
    </row>
    <row r="223" spans="1:1416" s="65" customFormat="1" ht="24.95" customHeight="1">
      <c r="A223" s="33"/>
      <c r="B223" s="41" t="s">
        <v>468</v>
      </c>
      <c r="C223" s="63" t="s">
        <v>382</v>
      </c>
      <c r="D223" s="42">
        <f t="shared" si="16"/>
        <v>12</v>
      </c>
      <c r="E223" s="42">
        <f t="shared" si="19"/>
        <v>5040</v>
      </c>
      <c r="F223" s="64">
        <v>1</v>
      </c>
      <c r="G223" s="64">
        <v>1</v>
      </c>
      <c r="H223" s="64">
        <v>1</v>
      </c>
      <c r="I223" s="64">
        <v>1</v>
      </c>
      <c r="J223" s="64">
        <v>1</v>
      </c>
      <c r="K223" s="64">
        <v>1</v>
      </c>
      <c r="L223" s="64">
        <v>1</v>
      </c>
      <c r="M223" s="64">
        <v>1</v>
      </c>
      <c r="N223" s="64">
        <v>1</v>
      </c>
      <c r="O223" s="64">
        <v>1</v>
      </c>
      <c r="P223" s="64">
        <v>1</v>
      </c>
      <c r="Q223" s="185">
        <v>1</v>
      </c>
      <c r="R223" s="145">
        <v>420</v>
      </c>
      <c r="S223" s="144" t="s">
        <v>98</v>
      </c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  <c r="IO223" s="6"/>
      <c r="IP223" s="6"/>
      <c r="IQ223" s="6"/>
      <c r="IR223" s="6"/>
      <c r="IS223" s="6"/>
      <c r="IT223" s="6"/>
      <c r="IU223" s="6"/>
      <c r="IV223" s="6"/>
      <c r="IW223" s="6"/>
      <c r="IX223" s="6"/>
      <c r="IY223" s="6"/>
      <c r="IZ223" s="6"/>
      <c r="JA223" s="6"/>
      <c r="JB223" s="6"/>
      <c r="JC223" s="6"/>
      <c r="JD223" s="6"/>
      <c r="JE223" s="6"/>
      <c r="JF223" s="6"/>
      <c r="JG223" s="6"/>
      <c r="JH223" s="6"/>
      <c r="JI223" s="6"/>
      <c r="JJ223" s="6"/>
      <c r="JK223" s="6"/>
      <c r="JL223" s="6"/>
      <c r="JM223" s="6"/>
      <c r="JN223" s="6"/>
      <c r="JO223" s="6"/>
      <c r="JP223" s="6"/>
      <c r="JQ223" s="6"/>
      <c r="JR223" s="6"/>
      <c r="JS223" s="6"/>
      <c r="JT223" s="6"/>
      <c r="JU223" s="6"/>
      <c r="JV223" s="6"/>
      <c r="JW223" s="6"/>
      <c r="JX223" s="6"/>
      <c r="JY223" s="6"/>
      <c r="JZ223" s="6"/>
      <c r="KA223" s="6"/>
      <c r="KB223" s="6"/>
      <c r="KC223" s="6"/>
      <c r="KD223" s="6"/>
      <c r="KE223" s="6"/>
      <c r="KF223" s="6"/>
      <c r="KG223" s="6"/>
      <c r="KH223" s="6"/>
      <c r="KI223" s="6"/>
      <c r="KJ223" s="6"/>
      <c r="KK223" s="6"/>
      <c r="KL223" s="6"/>
      <c r="KM223" s="6"/>
      <c r="KN223" s="6"/>
      <c r="KO223" s="6"/>
      <c r="KP223" s="6"/>
      <c r="KQ223" s="6"/>
      <c r="KR223" s="6"/>
      <c r="KS223" s="6"/>
      <c r="KT223" s="6"/>
      <c r="KU223" s="6"/>
      <c r="KV223" s="6"/>
      <c r="KW223" s="6"/>
      <c r="KX223" s="6"/>
      <c r="KY223" s="6"/>
      <c r="KZ223" s="6"/>
      <c r="LA223" s="6"/>
      <c r="LB223" s="6"/>
      <c r="LC223" s="6"/>
      <c r="LD223" s="6"/>
      <c r="LE223" s="6"/>
      <c r="LF223" s="6"/>
      <c r="LG223" s="6"/>
      <c r="LH223" s="6"/>
      <c r="LI223" s="6"/>
      <c r="LJ223" s="6"/>
      <c r="LK223" s="6"/>
      <c r="LL223" s="6"/>
      <c r="LM223" s="6"/>
      <c r="LN223" s="6"/>
      <c r="LO223" s="6"/>
      <c r="LP223" s="6"/>
      <c r="LQ223" s="6"/>
      <c r="LR223" s="6"/>
      <c r="LS223" s="6"/>
      <c r="LT223" s="6"/>
      <c r="LU223" s="6"/>
      <c r="LV223" s="6"/>
      <c r="LW223" s="6"/>
      <c r="LX223" s="6"/>
      <c r="LY223" s="6"/>
      <c r="LZ223" s="6"/>
      <c r="MA223" s="6"/>
      <c r="MB223" s="6"/>
      <c r="MC223" s="6"/>
      <c r="MD223" s="6"/>
      <c r="ME223" s="6"/>
      <c r="MF223" s="6"/>
      <c r="MG223" s="6"/>
      <c r="MH223" s="6"/>
      <c r="MI223" s="6"/>
      <c r="MJ223" s="6"/>
      <c r="MK223" s="6"/>
      <c r="ML223" s="6"/>
      <c r="MM223" s="6"/>
      <c r="MN223" s="6"/>
      <c r="MO223" s="6"/>
      <c r="MP223" s="6"/>
      <c r="MQ223" s="6"/>
      <c r="MR223" s="6"/>
      <c r="MS223" s="6"/>
      <c r="MT223" s="6"/>
      <c r="MU223" s="6"/>
      <c r="MV223" s="6"/>
      <c r="MW223" s="6"/>
      <c r="MX223" s="6"/>
      <c r="MY223" s="6"/>
      <c r="MZ223" s="6"/>
      <c r="NA223" s="6"/>
      <c r="NB223" s="6"/>
      <c r="NC223" s="6"/>
      <c r="ND223" s="6"/>
      <c r="NE223" s="6"/>
      <c r="NF223" s="6"/>
      <c r="NG223" s="6"/>
      <c r="NH223" s="6"/>
      <c r="NI223" s="6"/>
      <c r="NJ223" s="6"/>
      <c r="NK223" s="6"/>
      <c r="NL223" s="6"/>
      <c r="NM223" s="6"/>
      <c r="NN223" s="6"/>
      <c r="NO223" s="6"/>
      <c r="NP223" s="6"/>
      <c r="NQ223" s="6"/>
      <c r="NR223" s="6"/>
      <c r="NS223" s="6"/>
      <c r="NT223" s="6"/>
      <c r="NU223" s="6"/>
      <c r="NV223" s="6"/>
      <c r="NW223" s="6"/>
      <c r="NX223" s="6"/>
      <c r="NY223" s="6"/>
      <c r="NZ223" s="6"/>
      <c r="OA223" s="6"/>
      <c r="OB223" s="6"/>
      <c r="OC223" s="6"/>
      <c r="OD223" s="6"/>
      <c r="OE223" s="6"/>
      <c r="OF223" s="6"/>
      <c r="OG223" s="6"/>
      <c r="OH223" s="6"/>
      <c r="OI223" s="6"/>
      <c r="OJ223" s="6"/>
      <c r="OK223" s="6"/>
      <c r="OL223" s="6"/>
      <c r="OM223" s="6"/>
      <c r="ON223" s="6"/>
      <c r="OO223" s="6"/>
      <c r="OP223" s="6"/>
      <c r="OQ223" s="6"/>
      <c r="OR223" s="6"/>
      <c r="OS223" s="6"/>
      <c r="OT223" s="6"/>
      <c r="OU223" s="6"/>
      <c r="OV223" s="6"/>
      <c r="OW223" s="6"/>
      <c r="OX223" s="6"/>
      <c r="OY223" s="6"/>
      <c r="OZ223" s="6"/>
      <c r="PA223" s="6"/>
      <c r="PB223" s="6"/>
      <c r="PC223" s="6"/>
      <c r="PD223" s="6"/>
      <c r="PE223" s="6"/>
      <c r="PF223" s="6"/>
      <c r="PG223" s="6"/>
      <c r="PH223" s="6"/>
      <c r="PI223" s="6"/>
      <c r="PJ223" s="6"/>
      <c r="PK223" s="6"/>
      <c r="PL223" s="6"/>
      <c r="PM223" s="6"/>
      <c r="PN223" s="6"/>
      <c r="PO223" s="6"/>
      <c r="PP223" s="6"/>
      <c r="PQ223" s="6"/>
      <c r="PR223" s="6"/>
      <c r="PS223" s="6"/>
      <c r="PT223" s="6"/>
      <c r="PU223" s="6"/>
      <c r="PV223" s="6"/>
      <c r="PW223" s="6"/>
      <c r="PX223" s="6"/>
      <c r="PY223" s="6"/>
      <c r="PZ223" s="6"/>
      <c r="QA223" s="6"/>
      <c r="QB223" s="6"/>
      <c r="QC223" s="6"/>
      <c r="QD223" s="6"/>
      <c r="QE223" s="6"/>
      <c r="QF223" s="6"/>
      <c r="QG223" s="6"/>
      <c r="QH223" s="6"/>
      <c r="QI223" s="6"/>
      <c r="QJ223" s="6"/>
      <c r="QK223" s="6"/>
      <c r="QL223" s="6"/>
      <c r="QM223" s="6"/>
      <c r="QN223" s="6"/>
      <c r="QO223" s="6"/>
      <c r="QP223" s="6"/>
      <c r="QQ223" s="6"/>
      <c r="QR223" s="6"/>
      <c r="QS223" s="6"/>
      <c r="QT223" s="6"/>
      <c r="QU223" s="6"/>
      <c r="QV223" s="6"/>
      <c r="QW223" s="6"/>
      <c r="QX223" s="6"/>
      <c r="QY223" s="6"/>
      <c r="QZ223" s="6"/>
      <c r="RA223" s="6"/>
      <c r="RB223" s="6"/>
      <c r="RC223" s="6"/>
      <c r="RD223" s="6"/>
      <c r="RE223" s="6"/>
      <c r="RF223" s="6"/>
      <c r="RG223" s="6"/>
      <c r="RH223" s="6"/>
      <c r="RI223" s="6"/>
      <c r="RJ223" s="6"/>
      <c r="RK223" s="6"/>
      <c r="RL223" s="6"/>
      <c r="RM223" s="6"/>
      <c r="RN223" s="6"/>
      <c r="RO223" s="6"/>
      <c r="RP223" s="6"/>
      <c r="RQ223" s="6"/>
      <c r="RR223" s="6"/>
      <c r="RS223" s="6"/>
      <c r="RT223" s="6"/>
      <c r="RU223" s="6"/>
      <c r="RV223" s="6"/>
      <c r="RW223" s="6"/>
      <c r="RX223" s="6"/>
      <c r="RY223" s="6"/>
      <c r="RZ223" s="6"/>
      <c r="SA223" s="6"/>
      <c r="SB223" s="6"/>
      <c r="SC223" s="6"/>
      <c r="SD223" s="6"/>
      <c r="SE223" s="6"/>
      <c r="SF223" s="6"/>
      <c r="SG223" s="6"/>
      <c r="SH223" s="6"/>
      <c r="SI223" s="6"/>
      <c r="SJ223" s="6"/>
      <c r="SK223" s="6"/>
      <c r="SL223" s="6"/>
      <c r="SM223" s="6"/>
      <c r="SN223" s="6"/>
      <c r="SO223" s="6"/>
      <c r="SP223" s="6"/>
      <c r="SQ223" s="6"/>
      <c r="SR223" s="6"/>
      <c r="SS223" s="6"/>
      <c r="ST223" s="6"/>
      <c r="SU223" s="6"/>
      <c r="SV223" s="6"/>
      <c r="SW223" s="6"/>
      <c r="SX223" s="6"/>
      <c r="SY223" s="6"/>
      <c r="SZ223" s="6"/>
      <c r="TA223" s="6"/>
      <c r="TB223" s="6"/>
      <c r="TC223" s="6"/>
      <c r="TD223" s="6"/>
      <c r="TE223" s="6"/>
      <c r="TF223" s="6"/>
      <c r="TG223" s="6"/>
      <c r="TH223" s="6"/>
      <c r="TI223" s="6"/>
      <c r="TJ223" s="6"/>
      <c r="TK223" s="6"/>
      <c r="TL223" s="6"/>
      <c r="TM223" s="6"/>
      <c r="TN223" s="6"/>
      <c r="TO223" s="6"/>
      <c r="TP223" s="6"/>
      <c r="TQ223" s="6"/>
      <c r="TR223" s="6"/>
      <c r="TS223" s="6"/>
      <c r="TT223" s="6"/>
      <c r="TU223" s="6"/>
      <c r="TV223" s="6"/>
      <c r="TW223" s="6"/>
      <c r="TX223" s="6"/>
      <c r="TY223" s="6"/>
      <c r="TZ223" s="6"/>
      <c r="UA223" s="6"/>
      <c r="UB223" s="6"/>
      <c r="UC223" s="6"/>
      <c r="UD223" s="6"/>
      <c r="UE223" s="6"/>
      <c r="UF223" s="6"/>
      <c r="UG223" s="6"/>
      <c r="UH223" s="6"/>
      <c r="UI223" s="6"/>
      <c r="UJ223" s="6"/>
      <c r="UK223" s="6"/>
      <c r="UL223" s="6"/>
      <c r="UM223" s="6"/>
      <c r="UN223" s="6"/>
      <c r="UO223" s="6"/>
      <c r="UP223" s="6"/>
      <c r="UQ223" s="6"/>
      <c r="UR223" s="6"/>
      <c r="US223" s="6"/>
      <c r="UT223" s="6"/>
      <c r="UU223" s="6"/>
      <c r="UV223" s="6"/>
      <c r="UW223" s="6"/>
      <c r="UX223" s="6"/>
      <c r="UY223" s="6"/>
      <c r="UZ223" s="6"/>
      <c r="VA223" s="6"/>
      <c r="VB223" s="6"/>
      <c r="VC223" s="6"/>
      <c r="VD223" s="6"/>
      <c r="VE223" s="6"/>
      <c r="VF223" s="6"/>
      <c r="VG223" s="6"/>
      <c r="VH223" s="6"/>
      <c r="VI223" s="6"/>
      <c r="VJ223" s="6"/>
      <c r="VK223" s="6"/>
      <c r="VL223" s="6"/>
      <c r="VM223" s="6"/>
      <c r="VN223" s="6"/>
      <c r="VO223" s="6"/>
      <c r="VP223" s="6"/>
      <c r="VQ223" s="6"/>
      <c r="VR223" s="6"/>
      <c r="VS223" s="6"/>
      <c r="VT223" s="6"/>
      <c r="VU223" s="6"/>
      <c r="VV223" s="6"/>
      <c r="VW223" s="6"/>
      <c r="VX223" s="6"/>
      <c r="VY223" s="6"/>
      <c r="VZ223" s="6"/>
      <c r="WA223" s="6"/>
      <c r="WB223" s="6"/>
      <c r="WC223" s="6"/>
      <c r="WD223" s="6"/>
      <c r="WE223" s="6"/>
      <c r="WF223" s="6"/>
      <c r="WG223" s="6"/>
      <c r="WH223" s="6"/>
      <c r="WI223" s="6"/>
      <c r="WJ223" s="6"/>
      <c r="WK223" s="6"/>
      <c r="WL223" s="6"/>
      <c r="WM223" s="6"/>
      <c r="WN223" s="6"/>
      <c r="WO223" s="6"/>
      <c r="WP223" s="6"/>
      <c r="WQ223" s="6"/>
      <c r="WR223" s="6"/>
      <c r="WS223" s="6"/>
      <c r="WT223" s="6"/>
      <c r="WU223" s="6"/>
      <c r="WV223" s="6"/>
      <c r="WW223" s="6"/>
      <c r="WX223" s="6"/>
      <c r="WY223" s="6"/>
      <c r="WZ223" s="6"/>
      <c r="XA223" s="6"/>
      <c r="XB223" s="6"/>
      <c r="XC223" s="6"/>
      <c r="XD223" s="6"/>
      <c r="XE223" s="6"/>
      <c r="XF223" s="6"/>
      <c r="XG223" s="6"/>
      <c r="XH223" s="6"/>
      <c r="XI223" s="6"/>
      <c r="XJ223" s="6"/>
      <c r="XK223" s="6"/>
      <c r="XL223" s="6"/>
      <c r="XM223" s="6"/>
      <c r="XN223" s="6"/>
      <c r="XO223" s="6"/>
      <c r="XP223" s="6"/>
      <c r="XQ223" s="6"/>
      <c r="XR223" s="6"/>
      <c r="XS223" s="6"/>
      <c r="XT223" s="6"/>
      <c r="XU223" s="6"/>
      <c r="XV223" s="6"/>
      <c r="XW223" s="6"/>
      <c r="XX223" s="6"/>
      <c r="XY223" s="6"/>
      <c r="XZ223" s="6"/>
      <c r="YA223" s="6"/>
      <c r="YB223" s="6"/>
      <c r="YC223" s="6"/>
      <c r="YD223" s="6"/>
      <c r="YE223" s="6"/>
      <c r="YF223" s="6"/>
      <c r="YG223" s="6"/>
      <c r="YH223" s="6"/>
      <c r="YI223" s="6"/>
      <c r="YJ223" s="6"/>
      <c r="YK223" s="6"/>
      <c r="YL223" s="6"/>
      <c r="YM223" s="6"/>
      <c r="YN223" s="6"/>
      <c r="YO223" s="6"/>
      <c r="YP223" s="6"/>
      <c r="YQ223" s="6"/>
      <c r="YR223" s="6"/>
      <c r="YS223" s="6"/>
      <c r="YT223" s="6"/>
      <c r="YU223" s="6"/>
      <c r="YV223" s="6"/>
      <c r="YW223" s="6"/>
      <c r="YX223" s="6"/>
      <c r="YY223" s="6"/>
      <c r="YZ223" s="6"/>
      <c r="ZA223" s="6"/>
      <c r="ZB223" s="6"/>
      <c r="ZC223" s="6"/>
      <c r="ZD223" s="6"/>
      <c r="ZE223" s="6"/>
      <c r="ZF223" s="6"/>
      <c r="ZG223" s="6"/>
      <c r="ZH223" s="6"/>
      <c r="ZI223" s="6"/>
      <c r="ZJ223" s="6"/>
      <c r="ZK223" s="6"/>
      <c r="ZL223" s="6"/>
      <c r="ZM223" s="6"/>
      <c r="ZN223" s="6"/>
      <c r="ZO223" s="6"/>
      <c r="ZP223" s="6"/>
      <c r="ZQ223" s="6"/>
      <c r="ZR223" s="6"/>
      <c r="ZS223" s="6"/>
      <c r="ZT223" s="6"/>
      <c r="ZU223" s="6"/>
      <c r="ZV223" s="6"/>
      <c r="ZW223" s="6"/>
      <c r="ZX223" s="6"/>
      <c r="ZY223" s="6"/>
      <c r="ZZ223" s="6"/>
      <c r="AAA223" s="6"/>
      <c r="AAB223" s="6"/>
      <c r="AAC223" s="6"/>
      <c r="AAD223" s="6"/>
      <c r="AAE223" s="6"/>
      <c r="AAF223" s="6"/>
      <c r="AAG223" s="6"/>
      <c r="AAH223" s="6"/>
      <c r="AAI223" s="6"/>
      <c r="AAJ223" s="6"/>
      <c r="AAK223" s="6"/>
      <c r="AAL223" s="6"/>
      <c r="AAM223" s="6"/>
      <c r="AAN223" s="6"/>
      <c r="AAO223" s="6"/>
      <c r="AAP223" s="6"/>
      <c r="AAQ223" s="6"/>
      <c r="AAR223" s="6"/>
      <c r="AAS223" s="6"/>
      <c r="AAT223" s="6"/>
      <c r="AAU223" s="6"/>
      <c r="AAV223" s="6"/>
      <c r="AAW223" s="6"/>
      <c r="AAX223" s="6"/>
      <c r="AAY223" s="6"/>
      <c r="AAZ223" s="6"/>
      <c r="ABA223" s="6"/>
      <c r="ABB223" s="6"/>
      <c r="ABC223" s="6"/>
      <c r="ABD223" s="6"/>
      <c r="ABE223" s="6"/>
      <c r="ABF223" s="6"/>
      <c r="ABG223" s="6"/>
      <c r="ABH223" s="6"/>
      <c r="ABI223" s="6"/>
      <c r="ABJ223" s="6"/>
      <c r="ABK223" s="6"/>
      <c r="ABL223" s="6"/>
      <c r="ABM223" s="6"/>
      <c r="ABN223" s="6"/>
      <c r="ABO223" s="6"/>
      <c r="ABP223" s="6"/>
      <c r="ABQ223" s="6"/>
      <c r="ABR223" s="6"/>
      <c r="ABS223" s="6"/>
      <c r="ABT223" s="6"/>
      <c r="ABU223" s="6"/>
      <c r="ABV223" s="6"/>
      <c r="ABW223" s="6"/>
      <c r="ABX223" s="6"/>
      <c r="ABY223" s="6"/>
      <c r="ABZ223" s="6"/>
      <c r="ACA223" s="6"/>
      <c r="ACB223" s="6"/>
      <c r="ACC223" s="6"/>
      <c r="ACD223" s="6"/>
      <c r="ACE223" s="6"/>
      <c r="ACF223" s="6"/>
      <c r="ACG223" s="6"/>
      <c r="ACH223" s="6"/>
      <c r="ACI223" s="6"/>
      <c r="ACJ223" s="6"/>
      <c r="ACK223" s="6"/>
      <c r="ACL223" s="6"/>
      <c r="ACM223" s="6"/>
      <c r="ACN223" s="6"/>
      <c r="ACO223" s="6"/>
      <c r="ACP223" s="6"/>
      <c r="ACQ223" s="6"/>
      <c r="ACR223" s="6"/>
      <c r="ACS223" s="6"/>
      <c r="ACT223" s="6"/>
      <c r="ACU223" s="6"/>
      <c r="ACV223" s="6"/>
      <c r="ACW223" s="6"/>
      <c r="ACX223" s="6"/>
      <c r="ACY223" s="6"/>
      <c r="ACZ223" s="6"/>
      <c r="ADA223" s="6"/>
      <c r="ADB223" s="6"/>
      <c r="ADC223" s="6"/>
      <c r="ADD223" s="6"/>
      <c r="ADE223" s="6"/>
      <c r="ADF223" s="6"/>
      <c r="ADG223" s="6"/>
      <c r="ADH223" s="6"/>
      <c r="ADI223" s="6"/>
      <c r="ADJ223" s="6"/>
      <c r="ADK223" s="6"/>
      <c r="ADL223" s="6"/>
      <c r="ADM223" s="6"/>
      <c r="ADN223" s="6"/>
      <c r="ADO223" s="6"/>
      <c r="ADP223" s="6"/>
      <c r="ADQ223" s="6"/>
      <c r="ADR223" s="6"/>
      <c r="ADS223" s="6"/>
      <c r="ADT223" s="6"/>
      <c r="ADU223" s="6"/>
      <c r="ADV223" s="6"/>
      <c r="ADW223" s="6"/>
      <c r="ADX223" s="6"/>
      <c r="ADY223" s="6"/>
      <c r="ADZ223" s="6"/>
      <c r="AEA223" s="6"/>
      <c r="AEB223" s="6"/>
      <c r="AEC223" s="6"/>
      <c r="AED223" s="6"/>
      <c r="AEE223" s="6"/>
      <c r="AEF223" s="6"/>
      <c r="AEG223" s="6"/>
      <c r="AEH223" s="6"/>
      <c r="AEI223" s="6"/>
      <c r="AEJ223" s="6"/>
      <c r="AEK223" s="6"/>
      <c r="AEL223" s="6"/>
      <c r="AEM223" s="6"/>
      <c r="AEN223" s="6"/>
      <c r="AEO223" s="6"/>
      <c r="AEP223" s="6"/>
      <c r="AEQ223" s="6"/>
      <c r="AER223" s="6"/>
      <c r="AES223" s="6"/>
      <c r="AET223" s="6"/>
      <c r="AEU223" s="6"/>
      <c r="AEV223" s="6"/>
      <c r="AEW223" s="6"/>
      <c r="AEX223" s="6"/>
      <c r="AEY223" s="6"/>
      <c r="AEZ223" s="6"/>
      <c r="AFA223" s="6"/>
      <c r="AFB223" s="6"/>
      <c r="AFC223" s="6"/>
      <c r="AFD223" s="6"/>
      <c r="AFE223" s="6"/>
      <c r="AFF223" s="6"/>
      <c r="AFG223" s="6"/>
      <c r="AFH223" s="6"/>
      <c r="AFI223" s="6"/>
      <c r="AFJ223" s="6"/>
      <c r="AFK223" s="6"/>
      <c r="AFL223" s="6"/>
      <c r="AFM223" s="6"/>
      <c r="AFN223" s="6"/>
      <c r="AFO223" s="6"/>
      <c r="AFP223" s="6"/>
      <c r="AFQ223" s="6"/>
      <c r="AFR223" s="6"/>
      <c r="AFS223" s="6"/>
      <c r="AFT223" s="6"/>
      <c r="AFU223" s="6"/>
      <c r="AFV223" s="6"/>
      <c r="AFW223" s="6"/>
      <c r="AFX223" s="6"/>
      <c r="AFY223" s="6"/>
      <c r="AFZ223" s="6"/>
      <c r="AGA223" s="6"/>
      <c r="AGB223" s="6"/>
      <c r="AGC223" s="6"/>
      <c r="AGD223" s="6"/>
      <c r="AGE223" s="6"/>
      <c r="AGF223" s="6"/>
      <c r="AGG223" s="6"/>
      <c r="AGH223" s="6"/>
      <c r="AGI223" s="6"/>
      <c r="AGJ223" s="6"/>
      <c r="AGK223" s="6"/>
      <c r="AGL223" s="6"/>
      <c r="AGM223" s="6"/>
      <c r="AGN223" s="6"/>
      <c r="AGO223" s="6"/>
      <c r="AGP223" s="6"/>
      <c r="AGQ223" s="6"/>
      <c r="AGR223" s="6"/>
      <c r="AGS223" s="6"/>
      <c r="AGT223" s="6"/>
      <c r="AGU223" s="6"/>
      <c r="AGV223" s="6"/>
      <c r="AGW223" s="6"/>
      <c r="AGX223" s="6"/>
      <c r="AGY223" s="6"/>
      <c r="AGZ223" s="6"/>
      <c r="AHA223" s="6"/>
      <c r="AHB223" s="6"/>
      <c r="AHC223" s="6"/>
      <c r="AHD223" s="6"/>
      <c r="AHE223" s="6"/>
      <c r="AHF223" s="6"/>
      <c r="AHG223" s="6"/>
      <c r="AHH223" s="6"/>
      <c r="AHI223" s="6"/>
      <c r="AHJ223" s="6"/>
      <c r="AHK223" s="6"/>
      <c r="AHL223" s="6"/>
      <c r="AHM223" s="6"/>
      <c r="AHN223" s="6"/>
      <c r="AHO223" s="6"/>
      <c r="AHP223" s="6"/>
      <c r="AHQ223" s="6"/>
      <c r="AHR223" s="6"/>
      <c r="AHS223" s="6"/>
      <c r="AHT223" s="6"/>
      <c r="AHU223" s="6"/>
      <c r="AHV223" s="6"/>
      <c r="AHW223" s="6"/>
      <c r="AHX223" s="6"/>
      <c r="AHY223" s="6"/>
      <c r="AHZ223" s="6"/>
      <c r="AIA223" s="6"/>
      <c r="AIB223" s="6"/>
      <c r="AIC223" s="6"/>
      <c r="AID223" s="6"/>
      <c r="AIE223" s="6"/>
      <c r="AIF223" s="6"/>
      <c r="AIG223" s="6"/>
      <c r="AIH223" s="6"/>
      <c r="AII223" s="6"/>
      <c r="AIJ223" s="6"/>
      <c r="AIK223" s="6"/>
      <c r="AIL223" s="6"/>
      <c r="AIM223" s="6"/>
      <c r="AIN223" s="6"/>
      <c r="AIO223" s="6"/>
      <c r="AIP223" s="6"/>
      <c r="AIQ223" s="6"/>
      <c r="AIR223" s="6"/>
      <c r="AIS223" s="6"/>
      <c r="AIT223" s="6"/>
      <c r="AIU223" s="6"/>
      <c r="AIV223" s="6"/>
      <c r="AIW223" s="6"/>
      <c r="AIX223" s="6"/>
      <c r="AIY223" s="6"/>
      <c r="AIZ223" s="6"/>
      <c r="AJA223" s="6"/>
      <c r="AJB223" s="6"/>
      <c r="AJC223" s="6"/>
      <c r="AJD223" s="6"/>
      <c r="AJE223" s="6"/>
      <c r="AJF223" s="6"/>
      <c r="AJG223" s="6"/>
      <c r="AJH223" s="6"/>
      <c r="AJI223" s="6"/>
      <c r="AJJ223" s="6"/>
      <c r="AJK223" s="6"/>
      <c r="AJL223" s="6"/>
      <c r="AJM223" s="6"/>
      <c r="AJN223" s="6"/>
      <c r="AJO223" s="6"/>
      <c r="AJP223" s="6"/>
      <c r="AJQ223" s="6"/>
      <c r="AJR223" s="6"/>
      <c r="AJS223" s="6"/>
      <c r="AJT223" s="6"/>
      <c r="AJU223" s="6"/>
      <c r="AJV223" s="6"/>
      <c r="AJW223" s="6"/>
      <c r="AJX223" s="6"/>
      <c r="AJY223" s="6"/>
      <c r="AJZ223" s="6"/>
      <c r="AKA223" s="6"/>
      <c r="AKB223" s="6"/>
      <c r="AKC223" s="6"/>
      <c r="AKD223" s="6"/>
      <c r="AKE223" s="6"/>
      <c r="AKF223" s="6"/>
      <c r="AKG223" s="6"/>
      <c r="AKH223" s="6"/>
      <c r="AKI223" s="6"/>
      <c r="AKJ223" s="6"/>
      <c r="AKK223" s="6"/>
      <c r="AKL223" s="6"/>
      <c r="AKM223" s="6"/>
      <c r="AKN223" s="6"/>
      <c r="AKO223" s="6"/>
      <c r="AKP223" s="6"/>
      <c r="AKQ223" s="6"/>
      <c r="AKR223" s="6"/>
      <c r="AKS223" s="6"/>
      <c r="AKT223" s="6"/>
      <c r="AKU223" s="6"/>
      <c r="AKV223" s="6"/>
      <c r="AKW223" s="6"/>
      <c r="AKX223" s="6"/>
      <c r="AKY223" s="6"/>
      <c r="AKZ223" s="6"/>
      <c r="ALA223" s="6"/>
      <c r="ALB223" s="6"/>
      <c r="ALC223" s="6"/>
      <c r="ALD223" s="6"/>
      <c r="ALE223" s="6"/>
      <c r="ALF223" s="6"/>
      <c r="ALG223" s="6"/>
      <c r="ALH223" s="6"/>
      <c r="ALI223" s="6"/>
      <c r="ALJ223" s="6"/>
      <c r="ALK223" s="6"/>
      <c r="ALL223" s="6"/>
      <c r="ALM223" s="6"/>
      <c r="ALN223" s="6"/>
      <c r="ALO223" s="6"/>
      <c r="ALP223" s="6"/>
      <c r="ALQ223" s="6"/>
      <c r="ALR223" s="6"/>
      <c r="ALS223" s="6"/>
      <c r="ALT223" s="6"/>
      <c r="ALU223" s="6"/>
      <c r="ALV223" s="6"/>
      <c r="ALW223" s="6"/>
      <c r="ALX223" s="6"/>
      <c r="ALY223" s="6"/>
      <c r="ALZ223" s="6"/>
      <c r="AMA223" s="6"/>
      <c r="AMB223" s="6"/>
      <c r="AMC223" s="6"/>
      <c r="AMD223" s="6"/>
      <c r="AME223" s="6"/>
      <c r="AMF223" s="6"/>
      <c r="AMG223" s="6"/>
      <c r="AMH223" s="6"/>
      <c r="AMI223" s="6"/>
      <c r="AMJ223" s="6"/>
      <c r="AMK223" s="6"/>
      <c r="AML223" s="6"/>
      <c r="AMM223" s="6"/>
      <c r="AMN223" s="6"/>
      <c r="AMO223" s="6"/>
      <c r="AMP223" s="6"/>
      <c r="AMQ223" s="6"/>
      <c r="AMR223" s="6"/>
      <c r="AMS223" s="6"/>
      <c r="AMT223" s="6"/>
      <c r="AMU223" s="6"/>
      <c r="AMV223" s="6"/>
      <c r="AMW223" s="6"/>
      <c r="AMX223" s="6"/>
      <c r="AMY223" s="6"/>
      <c r="AMZ223" s="6"/>
      <c r="ANA223" s="6"/>
      <c r="ANB223" s="6"/>
      <c r="ANC223" s="6"/>
      <c r="AND223" s="6"/>
      <c r="ANE223" s="6"/>
      <c r="ANF223" s="6"/>
      <c r="ANG223" s="6"/>
      <c r="ANH223" s="6"/>
      <c r="ANI223" s="6"/>
      <c r="ANJ223" s="6"/>
      <c r="ANK223" s="6"/>
      <c r="ANL223" s="6"/>
      <c r="ANM223" s="6"/>
      <c r="ANN223" s="6"/>
      <c r="ANO223" s="6"/>
      <c r="ANP223" s="6"/>
      <c r="ANQ223" s="6"/>
      <c r="ANR223" s="6"/>
      <c r="ANS223" s="6"/>
      <c r="ANT223" s="6"/>
      <c r="ANU223" s="6"/>
      <c r="ANV223" s="6"/>
      <c r="ANW223" s="6"/>
      <c r="ANX223" s="6"/>
      <c r="ANY223" s="6"/>
      <c r="ANZ223" s="6"/>
      <c r="AOA223" s="6"/>
      <c r="AOB223" s="6"/>
      <c r="AOC223" s="6"/>
      <c r="AOD223" s="6"/>
      <c r="AOE223" s="6"/>
      <c r="AOF223" s="6"/>
      <c r="AOG223" s="6"/>
      <c r="AOH223" s="6"/>
      <c r="AOI223" s="6"/>
      <c r="AOJ223" s="6"/>
      <c r="AOK223" s="6"/>
      <c r="AOL223" s="6"/>
      <c r="AOM223" s="6"/>
      <c r="AON223" s="6"/>
      <c r="AOO223" s="6"/>
      <c r="AOP223" s="6"/>
      <c r="AOQ223" s="6"/>
      <c r="AOR223" s="6"/>
      <c r="AOS223" s="6"/>
      <c r="AOT223" s="6"/>
      <c r="AOU223" s="6"/>
      <c r="AOV223" s="6"/>
      <c r="AOW223" s="6"/>
      <c r="AOX223" s="6"/>
      <c r="AOY223" s="6"/>
      <c r="AOZ223" s="6"/>
      <c r="APA223" s="6"/>
      <c r="APB223" s="6"/>
      <c r="APC223" s="6"/>
      <c r="APD223" s="6"/>
      <c r="APE223" s="6"/>
      <c r="APF223" s="6"/>
      <c r="APG223" s="6"/>
      <c r="APH223" s="6"/>
      <c r="API223" s="6"/>
      <c r="APJ223" s="6"/>
      <c r="APK223" s="6"/>
      <c r="APL223" s="6"/>
      <c r="APM223" s="6"/>
      <c r="APN223" s="6"/>
      <c r="APO223" s="6"/>
      <c r="APP223" s="6"/>
      <c r="APQ223" s="6"/>
      <c r="APR223" s="6"/>
      <c r="APS223" s="6"/>
      <c r="APT223" s="6"/>
      <c r="APU223" s="6"/>
      <c r="APV223" s="6"/>
      <c r="APW223" s="6"/>
      <c r="APX223" s="6"/>
      <c r="APY223" s="6"/>
      <c r="APZ223" s="6"/>
      <c r="AQA223" s="6"/>
      <c r="AQB223" s="6"/>
      <c r="AQC223" s="6"/>
      <c r="AQD223" s="6"/>
      <c r="AQE223" s="6"/>
      <c r="AQF223" s="6"/>
      <c r="AQG223" s="6"/>
      <c r="AQH223" s="6"/>
      <c r="AQI223" s="6"/>
      <c r="AQJ223" s="6"/>
      <c r="AQK223" s="6"/>
      <c r="AQL223" s="6"/>
      <c r="AQM223" s="6"/>
      <c r="AQN223" s="6"/>
      <c r="AQO223" s="6"/>
      <c r="AQP223" s="6"/>
      <c r="AQQ223" s="6"/>
      <c r="AQR223" s="6"/>
      <c r="AQS223" s="6"/>
      <c r="AQT223" s="6"/>
      <c r="AQU223" s="6"/>
      <c r="AQV223" s="6"/>
      <c r="AQW223" s="6"/>
      <c r="AQX223" s="6"/>
      <c r="AQY223" s="6"/>
      <c r="AQZ223" s="6"/>
      <c r="ARA223" s="6"/>
      <c r="ARB223" s="6"/>
      <c r="ARC223" s="6"/>
      <c r="ARD223" s="6"/>
      <c r="ARE223" s="6"/>
      <c r="ARF223" s="6"/>
      <c r="ARG223" s="6"/>
      <c r="ARH223" s="6"/>
      <c r="ARI223" s="6"/>
      <c r="ARJ223" s="6"/>
      <c r="ARK223" s="6"/>
      <c r="ARL223" s="6"/>
      <c r="ARM223" s="6"/>
      <c r="ARN223" s="6"/>
      <c r="ARO223" s="6"/>
      <c r="ARP223" s="6"/>
      <c r="ARQ223" s="6"/>
      <c r="ARR223" s="6"/>
      <c r="ARS223" s="6"/>
      <c r="ART223" s="6"/>
      <c r="ARU223" s="6"/>
      <c r="ARV223" s="6"/>
      <c r="ARW223" s="6"/>
      <c r="ARX223" s="6"/>
      <c r="ARY223" s="6"/>
      <c r="ARZ223" s="6"/>
      <c r="ASA223" s="6"/>
      <c r="ASB223" s="6"/>
      <c r="ASC223" s="6"/>
      <c r="ASD223" s="6"/>
      <c r="ASE223" s="6"/>
      <c r="ASF223" s="6"/>
      <c r="ASG223" s="6"/>
      <c r="ASH223" s="6"/>
      <c r="ASI223" s="6"/>
      <c r="ASJ223" s="6"/>
      <c r="ASK223" s="6"/>
      <c r="ASL223" s="6"/>
      <c r="ASM223" s="6"/>
      <c r="ASN223" s="6"/>
      <c r="ASO223" s="6"/>
      <c r="ASP223" s="6"/>
      <c r="ASQ223" s="6"/>
      <c r="ASR223" s="6"/>
      <c r="ASS223" s="6"/>
      <c r="AST223" s="6"/>
      <c r="ASU223" s="6"/>
      <c r="ASV223" s="6"/>
      <c r="ASW223" s="6"/>
      <c r="ASX223" s="6"/>
      <c r="ASY223" s="6"/>
      <c r="ASZ223" s="6"/>
      <c r="ATA223" s="6"/>
      <c r="ATB223" s="6"/>
      <c r="ATC223" s="6"/>
      <c r="ATD223" s="6"/>
      <c r="ATE223" s="6"/>
      <c r="ATF223" s="6"/>
      <c r="ATG223" s="6"/>
      <c r="ATH223" s="6"/>
      <c r="ATI223" s="6"/>
      <c r="ATJ223" s="6"/>
      <c r="ATK223" s="6"/>
      <c r="ATL223" s="6"/>
      <c r="ATM223" s="6"/>
      <c r="ATN223" s="6"/>
      <c r="ATO223" s="6"/>
      <c r="ATP223" s="6"/>
      <c r="ATQ223" s="6"/>
      <c r="ATR223" s="6"/>
      <c r="ATS223" s="6"/>
      <c r="ATT223" s="6"/>
      <c r="ATU223" s="6"/>
      <c r="ATV223" s="6"/>
      <c r="ATW223" s="6"/>
      <c r="ATX223" s="6"/>
      <c r="ATY223" s="6"/>
      <c r="ATZ223" s="6"/>
      <c r="AUA223" s="6"/>
      <c r="AUB223" s="6"/>
      <c r="AUC223" s="6"/>
      <c r="AUD223" s="6"/>
      <c r="AUE223" s="6"/>
      <c r="AUF223" s="6"/>
      <c r="AUG223" s="6"/>
      <c r="AUH223" s="6"/>
      <c r="AUI223" s="6"/>
      <c r="AUJ223" s="6"/>
      <c r="AUK223" s="6"/>
      <c r="AUL223" s="6"/>
      <c r="AUM223" s="6"/>
      <c r="AUN223" s="6"/>
      <c r="AUO223" s="6"/>
      <c r="AUP223" s="6"/>
      <c r="AUQ223" s="6"/>
      <c r="AUR223" s="6"/>
      <c r="AUS223" s="6"/>
      <c r="AUT223" s="6"/>
      <c r="AUU223" s="6"/>
      <c r="AUV223" s="6"/>
      <c r="AUW223" s="6"/>
      <c r="AUX223" s="6"/>
      <c r="AUY223" s="6"/>
      <c r="AUZ223" s="6"/>
      <c r="AVA223" s="6"/>
      <c r="AVB223" s="6"/>
      <c r="AVC223" s="6"/>
      <c r="AVD223" s="6"/>
      <c r="AVE223" s="6"/>
      <c r="AVF223" s="6"/>
      <c r="AVG223" s="6"/>
      <c r="AVH223" s="6"/>
      <c r="AVI223" s="6"/>
      <c r="AVJ223" s="6"/>
      <c r="AVK223" s="6"/>
      <c r="AVL223" s="6"/>
      <c r="AVM223" s="6"/>
      <c r="AVN223" s="6"/>
      <c r="AVO223" s="6"/>
      <c r="AVP223" s="6"/>
      <c r="AVQ223" s="6"/>
      <c r="AVR223" s="6"/>
      <c r="AVS223" s="6"/>
      <c r="AVT223" s="6"/>
      <c r="AVU223" s="6"/>
      <c r="AVV223" s="6"/>
      <c r="AVW223" s="6"/>
      <c r="AVX223" s="6"/>
      <c r="AVY223" s="6"/>
      <c r="AVZ223" s="6"/>
      <c r="AWA223" s="6"/>
      <c r="AWB223" s="6"/>
      <c r="AWC223" s="6"/>
      <c r="AWD223" s="6"/>
      <c r="AWE223" s="6"/>
      <c r="AWF223" s="6"/>
      <c r="AWG223" s="6"/>
      <c r="AWH223" s="6"/>
      <c r="AWI223" s="6"/>
      <c r="AWJ223" s="6"/>
      <c r="AWK223" s="6"/>
      <c r="AWL223" s="6"/>
      <c r="AWM223" s="6"/>
      <c r="AWN223" s="6"/>
      <c r="AWO223" s="6"/>
      <c r="AWP223" s="6"/>
      <c r="AWQ223" s="6"/>
      <c r="AWR223" s="6"/>
      <c r="AWS223" s="6"/>
      <c r="AWT223" s="6"/>
      <c r="AWU223" s="6"/>
      <c r="AWV223" s="6"/>
      <c r="AWW223" s="6"/>
      <c r="AWX223" s="6"/>
      <c r="AWY223" s="6"/>
      <c r="AWZ223" s="6"/>
      <c r="AXA223" s="6"/>
      <c r="AXB223" s="6"/>
      <c r="AXC223" s="6"/>
      <c r="AXD223" s="6"/>
      <c r="AXE223" s="6"/>
      <c r="AXF223" s="6"/>
      <c r="AXG223" s="6"/>
      <c r="AXH223" s="6"/>
      <c r="AXI223" s="6"/>
      <c r="AXJ223" s="6"/>
      <c r="AXK223" s="6"/>
      <c r="AXL223" s="6"/>
      <c r="AXM223" s="6"/>
      <c r="AXN223" s="6"/>
      <c r="AXO223" s="6"/>
      <c r="AXP223" s="6"/>
      <c r="AXQ223" s="6"/>
      <c r="AXR223" s="6"/>
      <c r="AXS223" s="6"/>
      <c r="AXT223" s="6"/>
      <c r="AXU223" s="6"/>
      <c r="AXV223" s="6"/>
      <c r="AXW223" s="6"/>
      <c r="AXX223" s="6"/>
      <c r="AXY223" s="6"/>
      <c r="AXZ223" s="6"/>
      <c r="AYA223" s="6"/>
      <c r="AYB223" s="6"/>
      <c r="AYC223" s="6"/>
      <c r="AYD223" s="6"/>
      <c r="AYE223" s="6"/>
      <c r="AYF223" s="6"/>
      <c r="AYG223" s="6"/>
      <c r="AYH223" s="6"/>
      <c r="AYI223" s="6"/>
      <c r="AYJ223" s="6"/>
      <c r="AYK223" s="6"/>
      <c r="AYL223" s="6"/>
      <c r="AYM223" s="6"/>
      <c r="AYN223" s="6"/>
      <c r="AYO223" s="6"/>
      <c r="AYP223" s="6"/>
      <c r="AYQ223" s="6"/>
      <c r="AYR223" s="6"/>
      <c r="AYS223" s="6"/>
      <c r="AYT223" s="6"/>
      <c r="AYU223" s="6"/>
      <c r="AYV223" s="6"/>
      <c r="AYW223" s="6"/>
      <c r="AYX223" s="6"/>
      <c r="AYY223" s="6"/>
      <c r="AYZ223" s="6"/>
      <c r="AZA223" s="6"/>
      <c r="AZB223" s="6"/>
      <c r="AZC223" s="6"/>
      <c r="AZD223" s="6"/>
      <c r="AZE223" s="6"/>
      <c r="AZF223" s="6"/>
      <c r="AZG223" s="6"/>
      <c r="AZH223" s="6"/>
      <c r="AZI223" s="6"/>
      <c r="AZJ223" s="6"/>
      <c r="AZK223" s="6"/>
      <c r="AZL223" s="6"/>
      <c r="AZM223" s="6"/>
      <c r="AZN223" s="6"/>
      <c r="AZO223" s="6"/>
      <c r="AZP223" s="6"/>
      <c r="AZQ223" s="6"/>
      <c r="AZR223" s="6"/>
      <c r="AZS223" s="6"/>
      <c r="AZT223" s="6"/>
      <c r="AZU223" s="6"/>
      <c r="AZV223" s="6"/>
      <c r="AZW223" s="6"/>
      <c r="AZX223" s="6"/>
      <c r="AZY223" s="6"/>
      <c r="AZZ223" s="6"/>
      <c r="BAA223" s="6"/>
      <c r="BAB223" s="6"/>
      <c r="BAC223" s="6"/>
      <c r="BAD223" s="6"/>
      <c r="BAE223" s="6"/>
      <c r="BAF223" s="6"/>
      <c r="BAG223" s="6"/>
      <c r="BAH223" s="6"/>
      <c r="BAI223" s="6"/>
      <c r="BAJ223" s="6"/>
      <c r="BAK223" s="6"/>
      <c r="BAL223" s="6"/>
      <c r="BAM223" s="6"/>
      <c r="BAN223" s="6"/>
      <c r="BAO223" s="6"/>
      <c r="BAP223" s="6"/>
      <c r="BAQ223" s="6"/>
      <c r="BAR223" s="6"/>
      <c r="BAS223" s="6"/>
      <c r="BAT223" s="6"/>
      <c r="BAU223" s="6"/>
      <c r="BAV223" s="6"/>
      <c r="BAW223" s="6"/>
      <c r="BAX223" s="6"/>
      <c r="BAY223" s="6"/>
      <c r="BAZ223" s="6"/>
      <c r="BBA223" s="6"/>
      <c r="BBB223" s="6"/>
      <c r="BBC223" s="6"/>
      <c r="BBD223" s="6"/>
      <c r="BBE223" s="6"/>
      <c r="BBF223" s="6"/>
      <c r="BBG223" s="6"/>
      <c r="BBH223" s="6"/>
      <c r="BBI223" s="6"/>
      <c r="BBJ223" s="6"/>
      <c r="BBK223" s="6"/>
      <c r="BBL223" s="6"/>
    </row>
    <row r="224" spans="1:1416" ht="24.95" customHeight="1">
      <c r="A224" s="33"/>
      <c r="B224" s="54"/>
      <c r="C224" s="54"/>
      <c r="D224" s="48"/>
      <c r="E224" s="48"/>
      <c r="F224" s="49"/>
      <c r="G224" s="48"/>
      <c r="H224" s="48"/>
      <c r="I224" s="67"/>
      <c r="J224" s="68"/>
      <c r="K224" s="68"/>
      <c r="L224" s="68"/>
      <c r="M224" s="68"/>
      <c r="N224" s="67"/>
      <c r="O224" s="68"/>
      <c r="P224" s="68"/>
      <c r="Q224" s="68"/>
      <c r="R224" s="54"/>
      <c r="S224" s="43" t="s">
        <v>98</v>
      </c>
    </row>
    <row r="225" spans="1:1416" s="74" customFormat="1" ht="24.95" customHeight="1">
      <c r="A225" s="69"/>
      <c r="B225" s="71"/>
      <c r="C225" s="72"/>
      <c r="D225" s="55"/>
      <c r="E225" s="55"/>
      <c r="F225" s="50"/>
      <c r="G225" s="50"/>
      <c r="H225" s="50"/>
      <c r="I225" s="51"/>
      <c r="J225" s="50"/>
      <c r="K225" s="50"/>
      <c r="L225" s="50"/>
      <c r="M225" s="50"/>
      <c r="N225" s="50"/>
      <c r="O225" s="50"/>
      <c r="P225" s="50"/>
      <c r="Q225" s="50"/>
      <c r="R225" s="54"/>
      <c r="S225" s="54" t="s">
        <v>98</v>
      </c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3"/>
      <c r="AS225" s="73"/>
      <c r="AT225" s="73"/>
      <c r="AU225" s="73"/>
      <c r="AV225" s="73"/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73"/>
      <c r="BK225" s="73"/>
      <c r="BL225" s="73"/>
      <c r="BM225" s="73"/>
      <c r="BN225" s="73"/>
      <c r="BO225" s="73"/>
      <c r="BP225" s="73"/>
      <c r="BQ225" s="73"/>
      <c r="BR225" s="73"/>
      <c r="BS225" s="73"/>
      <c r="BT225" s="73"/>
      <c r="BU225" s="73"/>
      <c r="BV225" s="73"/>
      <c r="BW225" s="73"/>
      <c r="BX225" s="73"/>
      <c r="BY225" s="73"/>
      <c r="BZ225" s="73"/>
      <c r="CA225" s="73"/>
      <c r="CB225" s="73"/>
      <c r="CC225" s="73"/>
      <c r="CD225" s="73"/>
      <c r="CE225" s="73"/>
      <c r="CF225" s="73"/>
      <c r="CG225" s="73"/>
      <c r="CH225" s="73"/>
      <c r="CI225" s="73"/>
      <c r="CJ225" s="73"/>
      <c r="CK225" s="73"/>
      <c r="CL225" s="73"/>
      <c r="CM225" s="73"/>
      <c r="CN225" s="73"/>
      <c r="CO225" s="73"/>
      <c r="CP225" s="73"/>
      <c r="CQ225" s="73"/>
      <c r="CR225" s="73"/>
      <c r="CS225" s="73"/>
      <c r="CT225" s="73"/>
      <c r="CU225" s="73"/>
      <c r="CV225" s="73"/>
      <c r="CW225" s="73"/>
      <c r="CX225" s="73"/>
      <c r="CY225" s="73"/>
      <c r="CZ225" s="73"/>
      <c r="DA225" s="73"/>
      <c r="DB225" s="73"/>
      <c r="DC225" s="73"/>
      <c r="DD225" s="73"/>
      <c r="DE225" s="73"/>
      <c r="DF225" s="73"/>
      <c r="DG225" s="73"/>
      <c r="DH225" s="73"/>
      <c r="DI225" s="73"/>
      <c r="DJ225" s="73"/>
      <c r="DK225" s="73"/>
      <c r="DL225" s="73"/>
      <c r="DM225" s="73"/>
      <c r="DN225" s="73"/>
      <c r="DO225" s="73"/>
      <c r="DP225" s="73"/>
      <c r="DQ225" s="73"/>
      <c r="DR225" s="73"/>
      <c r="DS225" s="73"/>
      <c r="DT225" s="73"/>
      <c r="DU225" s="73"/>
      <c r="DV225" s="73"/>
      <c r="DW225" s="73"/>
      <c r="DX225" s="73"/>
      <c r="DY225" s="73"/>
      <c r="DZ225" s="73"/>
      <c r="EA225" s="73"/>
      <c r="EB225" s="73"/>
      <c r="EC225" s="73"/>
      <c r="ED225" s="73"/>
      <c r="EE225" s="73"/>
      <c r="EF225" s="73"/>
      <c r="EG225" s="73"/>
      <c r="EH225" s="73"/>
      <c r="EI225" s="73"/>
      <c r="EJ225" s="73"/>
      <c r="EK225" s="73"/>
      <c r="EL225" s="73"/>
      <c r="EM225" s="73"/>
      <c r="EN225" s="73"/>
      <c r="EO225" s="73"/>
      <c r="EP225" s="73"/>
      <c r="EQ225" s="73"/>
      <c r="ER225" s="73"/>
      <c r="ES225" s="73"/>
      <c r="ET225" s="73"/>
      <c r="EU225" s="73"/>
      <c r="EV225" s="73"/>
      <c r="EW225" s="73"/>
      <c r="EX225" s="73"/>
      <c r="EY225" s="73"/>
      <c r="EZ225" s="73"/>
      <c r="FA225" s="73"/>
      <c r="FB225" s="73"/>
      <c r="FC225" s="73"/>
      <c r="FD225" s="73"/>
      <c r="FE225" s="73"/>
      <c r="FF225" s="73"/>
      <c r="FG225" s="73"/>
      <c r="FH225" s="73"/>
      <c r="FI225" s="73"/>
      <c r="FJ225" s="73"/>
      <c r="FK225" s="73"/>
      <c r="FL225" s="73"/>
      <c r="FM225" s="73"/>
      <c r="FN225" s="73"/>
      <c r="FO225" s="73"/>
      <c r="FP225" s="73"/>
      <c r="FQ225" s="73"/>
      <c r="FR225" s="73"/>
      <c r="FS225" s="73"/>
      <c r="FT225" s="73"/>
      <c r="FU225" s="73"/>
      <c r="FV225" s="73"/>
      <c r="FW225" s="73"/>
      <c r="FX225" s="73"/>
      <c r="FY225" s="73"/>
      <c r="FZ225" s="73"/>
      <c r="GA225" s="73"/>
      <c r="GB225" s="73"/>
      <c r="GC225" s="73"/>
      <c r="GD225" s="73"/>
      <c r="GE225" s="73"/>
      <c r="GF225" s="73"/>
      <c r="GG225" s="73"/>
      <c r="GH225" s="73"/>
      <c r="GI225" s="73"/>
      <c r="GJ225" s="73"/>
      <c r="GK225" s="73"/>
      <c r="GL225" s="73"/>
      <c r="GM225" s="73"/>
      <c r="GN225" s="73"/>
      <c r="GO225" s="73"/>
      <c r="GP225" s="73"/>
      <c r="GQ225" s="73"/>
      <c r="GR225" s="73"/>
      <c r="GS225" s="73"/>
      <c r="GT225" s="73"/>
      <c r="GU225" s="73"/>
      <c r="GV225" s="73"/>
      <c r="GW225" s="73"/>
      <c r="GX225" s="73"/>
      <c r="GY225" s="73"/>
      <c r="GZ225" s="73"/>
      <c r="HA225" s="73"/>
      <c r="HB225" s="73"/>
      <c r="HC225" s="73"/>
      <c r="HD225" s="73"/>
      <c r="HE225" s="73"/>
      <c r="HF225" s="73"/>
      <c r="HG225" s="73"/>
      <c r="HH225" s="73"/>
      <c r="HI225" s="73"/>
      <c r="HJ225" s="73"/>
      <c r="HK225" s="73"/>
      <c r="HL225" s="73"/>
      <c r="HM225" s="73"/>
      <c r="HN225" s="73"/>
      <c r="HO225" s="73"/>
      <c r="HP225" s="73"/>
      <c r="HQ225" s="73"/>
      <c r="HR225" s="73"/>
      <c r="HS225" s="73"/>
      <c r="HT225" s="73"/>
      <c r="HU225" s="73"/>
      <c r="HV225" s="73"/>
      <c r="HW225" s="73"/>
      <c r="HX225" s="73"/>
      <c r="HY225" s="73"/>
      <c r="HZ225" s="73"/>
      <c r="IA225" s="73"/>
      <c r="IB225" s="73"/>
      <c r="IC225" s="73"/>
      <c r="ID225" s="73"/>
      <c r="IE225" s="73"/>
      <c r="IF225" s="73"/>
      <c r="IG225" s="73"/>
      <c r="IH225" s="73"/>
      <c r="II225" s="73"/>
      <c r="IJ225" s="73"/>
      <c r="IK225" s="73"/>
      <c r="IL225" s="73"/>
      <c r="IM225" s="73"/>
      <c r="IN225" s="73"/>
      <c r="IO225" s="73"/>
      <c r="IP225" s="73"/>
      <c r="IQ225" s="73"/>
      <c r="IR225" s="73"/>
      <c r="IS225" s="73"/>
      <c r="IT225" s="73"/>
      <c r="IU225" s="73"/>
      <c r="IV225" s="73"/>
      <c r="IW225" s="73"/>
      <c r="IX225" s="73"/>
      <c r="IY225" s="73"/>
      <c r="IZ225" s="73"/>
      <c r="JA225" s="73"/>
      <c r="JB225" s="73"/>
      <c r="JC225" s="73"/>
      <c r="JD225" s="73"/>
      <c r="JE225" s="73"/>
      <c r="JF225" s="73"/>
      <c r="JG225" s="73"/>
      <c r="JH225" s="73"/>
      <c r="JI225" s="73"/>
      <c r="JJ225" s="73"/>
      <c r="JK225" s="73"/>
      <c r="JL225" s="73"/>
      <c r="JM225" s="73"/>
      <c r="JN225" s="73"/>
      <c r="JO225" s="73"/>
      <c r="JP225" s="73"/>
      <c r="JQ225" s="73"/>
      <c r="JR225" s="73"/>
      <c r="JS225" s="73"/>
      <c r="JT225" s="73"/>
      <c r="JU225" s="73"/>
      <c r="JV225" s="73"/>
      <c r="JW225" s="73"/>
      <c r="JX225" s="73"/>
      <c r="JY225" s="73"/>
      <c r="JZ225" s="73"/>
      <c r="KA225" s="73"/>
      <c r="KB225" s="73"/>
      <c r="KC225" s="73"/>
      <c r="KD225" s="73"/>
      <c r="KE225" s="73"/>
      <c r="KF225" s="73"/>
      <c r="KG225" s="73"/>
      <c r="KH225" s="73"/>
      <c r="KI225" s="73"/>
      <c r="KJ225" s="73"/>
      <c r="KK225" s="73"/>
      <c r="KL225" s="73"/>
      <c r="KM225" s="73"/>
      <c r="KN225" s="73"/>
      <c r="KO225" s="73"/>
      <c r="KP225" s="73"/>
      <c r="KQ225" s="73"/>
      <c r="KR225" s="73"/>
      <c r="KS225" s="73"/>
      <c r="KT225" s="73"/>
      <c r="KU225" s="73"/>
      <c r="KV225" s="73"/>
      <c r="KW225" s="73"/>
      <c r="KX225" s="73"/>
      <c r="KY225" s="73"/>
      <c r="KZ225" s="73"/>
      <c r="LA225" s="73"/>
      <c r="LB225" s="73"/>
      <c r="LC225" s="73"/>
      <c r="LD225" s="73"/>
      <c r="LE225" s="73"/>
      <c r="LF225" s="73"/>
      <c r="LG225" s="73"/>
      <c r="LH225" s="73"/>
      <c r="LI225" s="73"/>
      <c r="LJ225" s="73"/>
      <c r="LK225" s="73"/>
      <c r="LL225" s="73"/>
      <c r="LM225" s="73"/>
      <c r="LN225" s="73"/>
      <c r="LO225" s="73"/>
      <c r="LP225" s="73"/>
      <c r="LQ225" s="73"/>
      <c r="LR225" s="73"/>
      <c r="LS225" s="73"/>
      <c r="LT225" s="73"/>
      <c r="LU225" s="73"/>
      <c r="LV225" s="73"/>
      <c r="LW225" s="73"/>
      <c r="LX225" s="73"/>
      <c r="LY225" s="73"/>
      <c r="LZ225" s="73"/>
      <c r="MA225" s="73"/>
      <c r="MB225" s="73"/>
      <c r="MC225" s="73"/>
      <c r="MD225" s="73"/>
      <c r="ME225" s="73"/>
      <c r="MF225" s="73"/>
      <c r="MG225" s="73"/>
      <c r="MH225" s="73"/>
      <c r="MI225" s="73"/>
      <c r="MJ225" s="73"/>
      <c r="MK225" s="73"/>
      <c r="ML225" s="73"/>
      <c r="MM225" s="73"/>
      <c r="MN225" s="73"/>
      <c r="MO225" s="73"/>
      <c r="MP225" s="73"/>
      <c r="MQ225" s="73"/>
      <c r="MR225" s="73"/>
      <c r="MS225" s="73"/>
      <c r="MT225" s="73"/>
      <c r="MU225" s="73"/>
      <c r="MV225" s="73"/>
      <c r="MW225" s="73"/>
      <c r="MX225" s="73"/>
      <c r="MY225" s="73"/>
      <c r="MZ225" s="73"/>
      <c r="NA225" s="73"/>
      <c r="NB225" s="73"/>
      <c r="NC225" s="73"/>
      <c r="ND225" s="73"/>
      <c r="NE225" s="73"/>
      <c r="NF225" s="73"/>
      <c r="NG225" s="73"/>
      <c r="NH225" s="73"/>
      <c r="NI225" s="73"/>
      <c r="NJ225" s="73"/>
      <c r="NK225" s="73"/>
      <c r="NL225" s="73"/>
      <c r="NM225" s="73"/>
      <c r="NN225" s="73"/>
      <c r="NO225" s="73"/>
      <c r="NP225" s="73"/>
      <c r="NQ225" s="73"/>
      <c r="NR225" s="73"/>
      <c r="NS225" s="73"/>
      <c r="NT225" s="73"/>
      <c r="NU225" s="73"/>
      <c r="NV225" s="73"/>
      <c r="NW225" s="73"/>
      <c r="NX225" s="73"/>
      <c r="NY225" s="73"/>
      <c r="NZ225" s="73"/>
      <c r="OA225" s="73"/>
      <c r="OB225" s="73"/>
      <c r="OC225" s="73"/>
      <c r="OD225" s="73"/>
      <c r="OE225" s="73"/>
      <c r="OF225" s="73"/>
      <c r="OG225" s="73"/>
      <c r="OH225" s="73"/>
      <c r="OI225" s="73"/>
      <c r="OJ225" s="73"/>
      <c r="OK225" s="73"/>
      <c r="OL225" s="73"/>
      <c r="OM225" s="73"/>
      <c r="ON225" s="73"/>
      <c r="OO225" s="73"/>
      <c r="OP225" s="73"/>
      <c r="OQ225" s="73"/>
      <c r="OR225" s="73"/>
      <c r="OS225" s="73"/>
      <c r="OT225" s="73"/>
      <c r="OU225" s="73"/>
      <c r="OV225" s="73"/>
      <c r="OW225" s="73"/>
      <c r="OX225" s="73"/>
      <c r="OY225" s="73"/>
      <c r="OZ225" s="73"/>
      <c r="PA225" s="73"/>
      <c r="PB225" s="73"/>
      <c r="PC225" s="73"/>
      <c r="PD225" s="73"/>
      <c r="PE225" s="73"/>
      <c r="PF225" s="73"/>
      <c r="PG225" s="73"/>
      <c r="PH225" s="73"/>
      <c r="PI225" s="73"/>
      <c r="PJ225" s="73"/>
      <c r="PK225" s="73"/>
      <c r="PL225" s="73"/>
      <c r="PM225" s="73"/>
      <c r="PN225" s="73"/>
      <c r="PO225" s="73"/>
      <c r="PP225" s="73"/>
      <c r="PQ225" s="73"/>
      <c r="PR225" s="73"/>
      <c r="PS225" s="73"/>
      <c r="PT225" s="73"/>
      <c r="PU225" s="73"/>
      <c r="PV225" s="73"/>
      <c r="PW225" s="73"/>
      <c r="PX225" s="73"/>
      <c r="PY225" s="73"/>
      <c r="PZ225" s="73"/>
      <c r="QA225" s="73"/>
      <c r="QB225" s="73"/>
      <c r="QC225" s="73"/>
      <c r="QD225" s="73"/>
      <c r="QE225" s="73"/>
      <c r="QF225" s="73"/>
      <c r="QG225" s="73"/>
      <c r="QH225" s="73"/>
      <c r="QI225" s="73"/>
      <c r="QJ225" s="73"/>
      <c r="QK225" s="73"/>
      <c r="QL225" s="73"/>
      <c r="QM225" s="73"/>
      <c r="QN225" s="73"/>
      <c r="QO225" s="73"/>
      <c r="QP225" s="73"/>
      <c r="QQ225" s="73"/>
      <c r="QR225" s="73"/>
      <c r="QS225" s="73"/>
      <c r="QT225" s="73"/>
      <c r="QU225" s="73"/>
      <c r="QV225" s="73"/>
      <c r="QW225" s="73"/>
      <c r="QX225" s="73"/>
      <c r="QY225" s="73"/>
      <c r="QZ225" s="73"/>
      <c r="RA225" s="73"/>
      <c r="RB225" s="73"/>
      <c r="RC225" s="73"/>
      <c r="RD225" s="73"/>
      <c r="RE225" s="73"/>
      <c r="RF225" s="73"/>
      <c r="RG225" s="73"/>
      <c r="RH225" s="73"/>
      <c r="RI225" s="73"/>
      <c r="RJ225" s="73"/>
      <c r="RK225" s="73"/>
      <c r="RL225" s="73"/>
      <c r="RM225" s="73"/>
      <c r="RN225" s="73"/>
      <c r="RO225" s="73"/>
      <c r="RP225" s="73"/>
      <c r="RQ225" s="73"/>
      <c r="RR225" s="73"/>
      <c r="RS225" s="73"/>
      <c r="RT225" s="73"/>
      <c r="RU225" s="73"/>
      <c r="RV225" s="73"/>
      <c r="RW225" s="73"/>
      <c r="RX225" s="73"/>
      <c r="RY225" s="73"/>
      <c r="RZ225" s="73"/>
      <c r="SA225" s="73"/>
      <c r="SB225" s="73"/>
      <c r="SC225" s="73"/>
      <c r="SD225" s="73"/>
      <c r="SE225" s="73"/>
      <c r="SF225" s="73"/>
      <c r="SG225" s="73"/>
      <c r="SH225" s="73"/>
      <c r="SI225" s="73"/>
      <c r="SJ225" s="73"/>
      <c r="SK225" s="73"/>
      <c r="SL225" s="73"/>
      <c r="SM225" s="73"/>
      <c r="SN225" s="73"/>
      <c r="SO225" s="73"/>
      <c r="SP225" s="73"/>
      <c r="SQ225" s="73"/>
      <c r="SR225" s="73"/>
      <c r="SS225" s="73"/>
      <c r="ST225" s="73"/>
      <c r="SU225" s="73"/>
      <c r="SV225" s="73"/>
      <c r="SW225" s="73"/>
      <c r="SX225" s="73"/>
      <c r="SY225" s="73"/>
      <c r="SZ225" s="73"/>
      <c r="TA225" s="73"/>
      <c r="TB225" s="73"/>
      <c r="TC225" s="73"/>
      <c r="TD225" s="73"/>
      <c r="TE225" s="73"/>
      <c r="TF225" s="73"/>
      <c r="TG225" s="73"/>
      <c r="TH225" s="73"/>
      <c r="TI225" s="73"/>
      <c r="TJ225" s="73"/>
      <c r="TK225" s="73"/>
      <c r="TL225" s="73"/>
      <c r="TM225" s="73"/>
      <c r="TN225" s="73"/>
      <c r="TO225" s="73"/>
      <c r="TP225" s="73"/>
      <c r="TQ225" s="73"/>
      <c r="TR225" s="73"/>
      <c r="TS225" s="73"/>
      <c r="TT225" s="73"/>
      <c r="TU225" s="73"/>
      <c r="TV225" s="73"/>
      <c r="TW225" s="73"/>
      <c r="TX225" s="73"/>
      <c r="TY225" s="73"/>
      <c r="TZ225" s="73"/>
      <c r="UA225" s="73"/>
      <c r="UB225" s="73"/>
      <c r="UC225" s="73"/>
      <c r="UD225" s="73"/>
      <c r="UE225" s="73"/>
      <c r="UF225" s="73"/>
      <c r="UG225" s="73"/>
      <c r="UH225" s="73"/>
      <c r="UI225" s="73"/>
      <c r="UJ225" s="73"/>
      <c r="UK225" s="73"/>
      <c r="UL225" s="73"/>
      <c r="UM225" s="73"/>
      <c r="UN225" s="73"/>
      <c r="UO225" s="73"/>
      <c r="UP225" s="73"/>
      <c r="UQ225" s="73"/>
      <c r="UR225" s="73"/>
      <c r="US225" s="73"/>
      <c r="UT225" s="73"/>
      <c r="UU225" s="73"/>
      <c r="UV225" s="73"/>
      <c r="UW225" s="73"/>
      <c r="UX225" s="73"/>
      <c r="UY225" s="73"/>
      <c r="UZ225" s="73"/>
      <c r="VA225" s="73"/>
      <c r="VB225" s="73"/>
      <c r="VC225" s="73"/>
      <c r="VD225" s="73"/>
      <c r="VE225" s="73"/>
      <c r="VF225" s="73"/>
      <c r="VG225" s="73"/>
      <c r="VH225" s="73"/>
      <c r="VI225" s="73"/>
      <c r="VJ225" s="73"/>
      <c r="VK225" s="73"/>
      <c r="VL225" s="73"/>
      <c r="VM225" s="73"/>
      <c r="VN225" s="73"/>
      <c r="VO225" s="73"/>
      <c r="VP225" s="73"/>
      <c r="VQ225" s="73"/>
      <c r="VR225" s="73"/>
      <c r="VS225" s="73"/>
      <c r="VT225" s="73"/>
      <c r="VU225" s="73"/>
      <c r="VV225" s="73"/>
      <c r="VW225" s="73"/>
      <c r="VX225" s="73"/>
      <c r="VY225" s="73"/>
      <c r="VZ225" s="73"/>
      <c r="WA225" s="73"/>
      <c r="WB225" s="73"/>
      <c r="WC225" s="73"/>
      <c r="WD225" s="73"/>
      <c r="WE225" s="73"/>
      <c r="WF225" s="73"/>
      <c r="WG225" s="73"/>
      <c r="WH225" s="73"/>
      <c r="WI225" s="73"/>
      <c r="WJ225" s="73"/>
      <c r="WK225" s="73"/>
      <c r="WL225" s="73"/>
      <c r="WM225" s="73"/>
      <c r="WN225" s="73"/>
      <c r="WO225" s="73"/>
      <c r="WP225" s="73"/>
      <c r="WQ225" s="73"/>
      <c r="WR225" s="73"/>
      <c r="WS225" s="73"/>
      <c r="WT225" s="73"/>
      <c r="WU225" s="73"/>
      <c r="WV225" s="73"/>
      <c r="WW225" s="73"/>
      <c r="WX225" s="73"/>
      <c r="WY225" s="73"/>
      <c r="WZ225" s="73"/>
      <c r="XA225" s="73"/>
      <c r="XB225" s="73"/>
      <c r="XC225" s="73"/>
      <c r="XD225" s="73"/>
      <c r="XE225" s="73"/>
      <c r="XF225" s="73"/>
      <c r="XG225" s="73"/>
      <c r="XH225" s="73"/>
      <c r="XI225" s="73"/>
      <c r="XJ225" s="73"/>
      <c r="XK225" s="73"/>
      <c r="XL225" s="73"/>
      <c r="XM225" s="73"/>
      <c r="XN225" s="73"/>
      <c r="XO225" s="73"/>
      <c r="XP225" s="73"/>
      <c r="XQ225" s="73"/>
      <c r="XR225" s="73"/>
      <c r="XS225" s="73"/>
      <c r="XT225" s="73"/>
      <c r="XU225" s="73"/>
      <c r="XV225" s="73"/>
      <c r="XW225" s="73"/>
      <c r="XX225" s="73"/>
      <c r="XY225" s="73"/>
      <c r="XZ225" s="73"/>
      <c r="YA225" s="73"/>
      <c r="YB225" s="73"/>
      <c r="YC225" s="73"/>
      <c r="YD225" s="73"/>
      <c r="YE225" s="73"/>
      <c r="YF225" s="73"/>
      <c r="YG225" s="73"/>
      <c r="YH225" s="73"/>
      <c r="YI225" s="73"/>
      <c r="YJ225" s="73"/>
      <c r="YK225" s="73"/>
      <c r="YL225" s="73"/>
      <c r="YM225" s="73"/>
      <c r="YN225" s="73"/>
      <c r="YO225" s="73"/>
      <c r="YP225" s="73"/>
      <c r="YQ225" s="73"/>
      <c r="YR225" s="73"/>
      <c r="YS225" s="73"/>
      <c r="YT225" s="73"/>
      <c r="YU225" s="73"/>
      <c r="YV225" s="73"/>
      <c r="YW225" s="73"/>
      <c r="YX225" s="73"/>
      <c r="YY225" s="73"/>
      <c r="YZ225" s="73"/>
      <c r="ZA225" s="73"/>
      <c r="ZB225" s="73"/>
      <c r="ZC225" s="73"/>
      <c r="ZD225" s="73"/>
      <c r="ZE225" s="73"/>
      <c r="ZF225" s="73"/>
      <c r="ZG225" s="73"/>
      <c r="ZH225" s="73"/>
      <c r="ZI225" s="73"/>
      <c r="ZJ225" s="73"/>
      <c r="ZK225" s="73"/>
      <c r="ZL225" s="73"/>
      <c r="ZM225" s="73"/>
      <c r="ZN225" s="73"/>
      <c r="ZO225" s="73"/>
      <c r="ZP225" s="73"/>
      <c r="ZQ225" s="73"/>
      <c r="ZR225" s="73"/>
      <c r="ZS225" s="73"/>
      <c r="ZT225" s="73"/>
      <c r="ZU225" s="73"/>
      <c r="ZV225" s="73"/>
      <c r="ZW225" s="73"/>
      <c r="ZX225" s="73"/>
      <c r="ZY225" s="73"/>
      <c r="ZZ225" s="73"/>
      <c r="AAA225" s="73"/>
      <c r="AAB225" s="73"/>
      <c r="AAC225" s="73"/>
      <c r="AAD225" s="73"/>
      <c r="AAE225" s="73"/>
      <c r="AAF225" s="73"/>
      <c r="AAG225" s="73"/>
      <c r="AAH225" s="73"/>
      <c r="AAI225" s="73"/>
      <c r="AAJ225" s="73"/>
      <c r="AAK225" s="73"/>
      <c r="AAL225" s="73"/>
      <c r="AAM225" s="73"/>
      <c r="AAN225" s="73"/>
      <c r="AAO225" s="73"/>
      <c r="AAP225" s="73"/>
      <c r="AAQ225" s="73"/>
      <c r="AAR225" s="73"/>
      <c r="AAS225" s="73"/>
      <c r="AAT225" s="73"/>
      <c r="AAU225" s="73"/>
      <c r="AAV225" s="73"/>
      <c r="AAW225" s="73"/>
      <c r="AAX225" s="73"/>
      <c r="AAY225" s="73"/>
      <c r="AAZ225" s="73"/>
      <c r="ABA225" s="73"/>
      <c r="ABB225" s="73"/>
      <c r="ABC225" s="73"/>
      <c r="ABD225" s="73"/>
      <c r="ABE225" s="73"/>
      <c r="ABF225" s="73"/>
      <c r="ABG225" s="73"/>
      <c r="ABH225" s="73"/>
      <c r="ABI225" s="73"/>
      <c r="ABJ225" s="73"/>
      <c r="ABK225" s="73"/>
      <c r="ABL225" s="73"/>
      <c r="ABM225" s="73"/>
      <c r="ABN225" s="73"/>
      <c r="ABO225" s="73"/>
      <c r="ABP225" s="73"/>
      <c r="ABQ225" s="73"/>
      <c r="ABR225" s="73"/>
      <c r="ABS225" s="73"/>
      <c r="ABT225" s="73"/>
      <c r="ABU225" s="73"/>
      <c r="ABV225" s="73"/>
      <c r="ABW225" s="73"/>
      <c r="ABX225" s="73"/>
      <c r="ABY225" s="73"/>
      <c r="ABZ225" s="73"/>
      <c r="ACA225" s="73"/>
      <c r="ACB225" s="73"/>
      <c r="ACC225" s="73"/>
      <c r="ACD225" s="73"/>
      <c r="ACE225" s="73"/>
      <c r="ACF225" s="73"/>
      <c r="ACG225" s="73"/>
      <c r="ACH225" s="73"/>
      <c r="ACI225" s="73"/>
      <c r="ACJ225" s="73"/>
      <c r="ACK225" s="73"/>
      <c r="ACL225" s="73"/>
      <c r="ACM225" s="73"/>
      <c r="ACN225" s="73"/>
      <c r="ACO225" s="73"/>
      <c r="ACP225" s="73"/>
      <c r="ACQ225" s="73"/>
      <c r="ACR225" s="73"/>
      <c r="ACS225" s="73"/>
      <c r="ACT225" s="73"/>
      <c r="ACU225" s="73"/>
      <c r="ACV225" s="73"/>
      <c r="ACW225" s="73"/>
      <c r="ACX225" s="73"/>
      <c r="ACY225" s="73"/>
      <c r="ACZ225" s="73"/>
      <c r="ADA225" s="73"/>
      <c r="ADB225" s="73"/>
      <c r="ADC225" s="73"/>
      <c r="ADD225" s="73"/>
      <c r="ADE225" s="73"/>
      <c r="ADF225" s="73"/>
      <c r="ADG225" s="73"/>
      <c r="ADH225" s="73"/>
      <c r="ADI225" s="73"/>
      <c r="ADJ225" s="73"/>
      <c r="ADK225" s="73"/>
      <c r="ADL225" s="73"/>
      <c r="ADM225" s="73"/>
      <c r="ADN225" s="73"/>
      <c r="ADO225" s="73"/>
      <c r="ADP225" s="73"/>
      <c r="ADQ225" s="73"/>
      <c r="ADR225" s="73"/>
      <c r="ADS225" s="73"/>
      <c r="ADT225" s="73"/>
      <c r="ADU225" s="73"/>
      <c r="ADV225" s="73"/>
      <c r="ADW225" s="73"/>
      <c r="ADX225" s="73"/>
      <c r="ADY225" s="73"/>
      <c r="ADZ225" s="73"/>
      <c r="AEA225" s="73"/>
      <c r="AEB225" s="73"/>
      <c r="AEC225" s="73"/>
      <c r="AED225" s="73"/>
      <c r="AEE225" s="73"/>
      <c r="AEF225" s="73"/>
      <c r="AEG225" s="73"/>
      <c r="AEH225" s="73"/>
      <c r="AEI225" s="73"/>
      <c r="AEJ225" s="73"/>
      <c r="AEK225" s="73"/>
      <c r="AEL225" s="73"/>
      <c r="AEM225" s="73"/>
      <c r="AEN225" s="73"/>
      <c r="AEO225" s="73"/>
      <c r="AEP225" s="73"/>
      <c r="AEQ225" s="73"/>
      <c r="AER225" s="73"/>
      <c r="AES225" s="73"/>
      <c r="AET225" s="73"/>
      <c r="AEU225" s="73"/>
      <c r="AEV225" s="73"/>
      <c r="AEW225" s="73"/>
      <c r="AEX225" s="73"/>
      <c r="AEY225" s="73"/>
      <c r="AEZ225" s="73"/>
      <c r="AFA225" s="73"/>
      <c r="AFB225" s="73"/>
      <c r="AFC225" s="73"/>
      <c r="AFD225" s="73"/>
      <c r="AFE225" s="73"/>
      <c r="AFF225" s="73"/>
      <c r="AFG225" s="73"/>
      <c r="AFH225" s="73"/>
      <c r="AFI225" s="73"/>
      <c r="AFJ225" s="73"/>
      <c r="AFK225" s="73"/>
      <c r="AFL225" s="73"/>
      <c r="AFM225" s="73"/>
      <c r="AFN225" s="73"/>
      <c r="AFO225" s="73"/>
      <c r="AFP225" s="73"/>
      <c r="AFQ225" s="73"/>
      <c r="AFR225" s="73"/>
      <c r="AFS225" s="73"/>
      <c r="AFT225" s="73"/>
      <c r="AFU225" s="73"/>
      <c r="AFV225" s="73"/>
      <c r="AFW225" s="73"/>
      <c r="AFX225" s="73"/>
      <c r="AFY225" s="73"/>
      <c r="AFZ225" s="73"/>
      <c r="AGA225" s="73"/>
      <c r="AGB225" s="73"/>
      <c r="AGC225" s="73"/>
      <c r="AGD225" s="73"/>
      <c r="AGE225" s="73"/>
      <c r="AGF225" s="73"/>
      <c r="AGG225" s="73"/>
      <c r="AGH225" s="73"/>
      <c r="AGI225" s="73"/>
      <c r="AGJ225" s="73"/>
      <c r="AGK225" s="73"/>
      <c r="AGL225" s="73"/>
      <c r="AGM225" s="73"/>
      <c r="AGN225" s="73"/>
      <c r="AGO225" s="73"/>
      <c r="AGP225" s="73"/>
      <c r="AGQ225" s="73"/>
      <c r="AGR225" s="73"/>
      <c r="AGS225" s="73"/>
      <c r="AGT225" s="73"/>
      <c r="AGU225" s="73"/>
      <c r="AGV225" s="73"/>
      <c r="AGW225" s="73"/>
      <c r="AGX225" s="73"/>
      <c r="AGY225" s="73"/>
      <c r="AGZ225" s="73"/>
      <c r="AHA225" s="73"/>
      <c r="AHB225" s="73"/>
      <c r="AHC225" s="73"/>
      <c r="AHD225" s="73"/>
      <c r="AHE225" s="73"/>
      <c r="AHF225" s="73"/>
      <c r="AHG225" s="73"/>
      <c r="AHH225" s="73"/>
      <c r="AHI225" s="73"/>
      <c r="AHJ225" s="73"/>
      <c r="AHK225" s="73"/>
      <c r="AHL225" s="73"/>
      <c r="AHM225" s="73"/>
      <c r="AHN225" s="73"/>
      <c r="AHO225" s="73"/>
      <c r="AHP225" s="73"/>
      <c r="AHQ225" s="73"/>
      <c r="AHR225" s="73"/>
      <c r="AHS225" s="73"/>
      <c r="AHT225" s="73"/>
      <c r="AHU225" s="73"/>
      <c r="AHV225" s="73"/>
      <c r="AHW225" s="73"/>
      <c r="AHX225" s="73"/>
      <c r="AHY225" s="73"/>
      <c r="AHZ225" s="73"/>
      <c r="AIA225" s="73"/>
      <c r="AIB225" s="73"/>
      <c r="AIC225" s="73"/>
      <c r="AID225" s="73"/>
      <c r="AIE225" s="73"/>
      <c r="AIF225" s="73"/>
      <c r="AIG225" s="73"/>
      <c r="AIH225" s="73"/>
      <c r="AII225" s="73"/>
      <c r="AIJ225" s="73"/>
      <c r="AIK225" s="73"/>
      <c r="AIL225" s="73"/>
      <c r="AIM225" s="73"/>
      <c r="AIN225" s="73"/>
      <c r="AIO225" s="73"/>
      <c r="AIP225" s="73"/>
      <c r="AIQ225" s="73"/>
      <c r="AIR225" s="73"/>
      <c r="AIS225" s="73"/>
      <c r="AIT225" s="73"/>
      <c r="AIU225" s="73"/>
      <c r="AIV225" s="73"/>
      <c r="AIW225" s="73"/>
      <c r="AIX225" s="73"/>
      <c r="AIY225" s="73"/>
      <c r="AIZ225" s="73"/>
      <c r="AJA225" s="73"/>
      <c r="AJB225" s="73"/>
      <c r="AJC225" s="73"/>
      <c r="AJD225" s="73"/>
      <c r="AJE225" s="73"/>
      <c r="AJF225" s="73"/>
      <c r="AJG225" s="73"/>
      <c r="AJH225" s="73"/>
      <c r="AJI225" s="73"/>
      <c r="AJJ225" s="73"/>
      <c r="AJK225" s="73"/>
      <c r="AJL225" s="73"/>
      <c r="AJM225" s="73"/>
      <c r="AJN225" s="73"/>
      <c r="AJO225" s="73"/>
      <c r="AJP225" s="73"/>
      <c r="AJQ225" s="73"/>
      <c r="AJR225" s="73"/>
      <c r="AJS225" s="73"/>
      <c r="AJT225" s="73"/>
      <c r="AJU225" s="73"/>
      <c r="AJV225" s="73"/>
      <c r="AJW225" s="73"/>
      <c r="AJX225" s="73"/>
      <c r="AJY225" s="73"/>
      <c r="AJZ225" s="73"/>
      <c r="AKA225" s="73"/>
      <c r="AKB225" s="73"/>
      <c r="AKC225" s="73"/>
      <c r="AKD225" s="73"/>
      <c r="AKE225" s="73"/>
      <c r="AKF225" s="73"/>
      <c r="AKG225" s="73"/>
      <c r="AKH225" s="73"/>
      <c r="AKI225" s="73"/>
      <c r="AKJ225" s="73"/>
      <c r="AKK225" s="73"/>
      <c r="AKL225" s="73"/>
      <c r="AKM225" s="73"/>
      <c r="AKN225" s="73"/>
      <c r="AKO225" s="73"/>
      <c r="AKP225" s="73"/>
      <c r="AKQ225" s="73"/>
      <c r="AKR225" s="73"/>
      <c r="AKS225" s="73"/>
      <c r="AKT225" s="73"/>
      <c r="AKU225" s="73"/>
      <c r="AKV225" s="73"/>
      <c r="AKW225" s="73"/>
      <c r="AKX225" s="73"/>
      <c r="AKY225" s="73"/>
      <c r="AKZ225" s="73"/>
      <c r="ALA225" s="73"/>
      <c r="ALB225" s="73"/>
      <c r="ALC225" s="73"/>
      <c r="ALD225" s="73"/>
      <c r="ALE225" s="73"/>
      <c r="ALF225" s="73"/>
      <c r="ALG225" s="73"/>
      <c r="ALH225" s="73"/>
      <c r="ALI225" s="73"/>
      <c r="ALJ225" s="73"/>
      <c r="ALK225" s="73"/>
      <c r="ALL225" s="73"/>
      <c r="ALM225" s="73"/>
      <c r="ALN225" s="73"/>
      <c r="ALO225" s="73"/>
      <c r="ALP225" s="73"/>
      <c r="ALQ225" s="73"/>
      <c r="ALR225" s="73"/>
      <c r="ALS225" s="73"/>
      <c r="ALT225" s="73"/>
      <c r="ALU225" s="73"/>
      <c r="ALV225" s="73"/>
      <c r="ALW225" s="73"/>
      <c r="ALX225" s="73"/>
      <c r="ALY225" s="73"/>
      <c r="ALZ225" s="73"/>
      <c r="AMA225" s="73"/>
      <c r="AMB225" s="73"/>
      <c r="AMC225" s="73"/>
      <c r="AMD225" s="73"/>
      <c r="AME225" s="73"/>
      <c r="AMF225" s="73"/>
      <c r="AMG225" s="73"/>
      <c r="AMH225" s="73"/>
      <c r="AMI225" s="73"/>
      <c r="AMJ225" s="73"/>
      <c r="AMK225" s="73"/>
      <c r="AML225" s="73"/>
      <c r="AMM225" s="73"/>
      <c r="AMN225" s="73"/>
      <c r="AMO225" s="73"/>
      <c r="AMP225" s="73"/>
      <c r="AMQ225" s="73"/>
      <c r="AMR225" s="73"/>
      <c r="AMS225" s="73"/>
      <c r="AMT225" s="73"/>
      <c r="AMU225" s="73"/>
      <c r="AMV225" s="73"/>
      <c r="AMW225" s="73"/>
      <c r="AMX225" s="73"/>
      <c r="AMY225" s="73"/>
      <c r="AMZ225" s="73"/>
      <c r="ANA225" s="73"/>
      <c r="ANB225" s="73"/>
      <c r="ANC225" s="73"/>
      <c r="AND225" s="73"/>
      <c r="ANE225" s="73"/>
      <c r="ANF225" s="73"/>
      <c r="ANG225" s="73"/>
      <c r="ANH225" s="73"/>
      <c r="ANI225" s="73"/>
      <c r="ANJ225" s="73"/>
      <c r="ANK225" s="73"/>
      <c r="ANL225" s="73"/>
      <c r="ANM225" s="73"/>
      <c r="ANN225" s="73"/>
      <c r="ANO225" s="73"/>
      <c r="ANP225" s="73"/>
      <c r="ANQ225" s="73"/>
      <c r="ANR225" s="73"/>
      <c r="ANS225" s="73"/>
      <c r="ANT225" s="73"/>
      <c r="ANU225" s="73"/>
      <c r="ANV225" s="73"/>
      <c r="ANW225" s="73"/>
      <c r="ANX225" s="73"/>
      <c r="ANY225" s="73"/>
      <c r="ANZ225" s="73"/>
      <c r="AOA225" s="73"/>
      <c r="AOB225" s="73"/>
      <c r="AOC225" s="73"/>
      <c r="AOD225" s="73"/>
      <c r="AOE225" s="73"/>
      <c r="AOF225" s="73"/>
      <c r="AOG225" s="73"/>
      <c r="AOH225" s="73"/>
      <c r="AOI225" s="73"/>
      <c r="AOJ225" s="73"/>
      <c r="AOK225" s="73"/>
      <c r="AOL225" s="73"/>
      <c r="AOM225" s="73"/>
      <c r="AON225" s="73"/>
      <c r="AOO225" s="73"/>
      <c r="AOP225" s="73"/>
      <c r="AOQ225" s="73"/>
      <c r="AOR225" s="73"/>
      <c r="AOS225" s="73"/>
      <c r="AOT225" s="73"/>
      <c r="AOU225" s="73"/>
      <c r="AOV225" s="73"/>
      <c r="AOW225" s="73"/>
      <c r="AOX225" s="73"/>
      <c r="AOY225" s="73"/>
      <c r="AOZ225" s="73"/>
      <c r="APA225" s="73"/>
      <c r="APB225" s="73"/>
      <c r="APC225" s="73"/>
      <c r="APD225" s="73"/>
      <c r="APE225" s="73"/>
      <c r="APF225" s="73"/>
      <c r="APG225" s="73"/>
      <c r="APH225" s="73"/>
      <c r="API225" s="73"/>
      <c r="APJ225" s="73"/>
      <c r="APK225" s="73"/>
      <c r="APL225" s="73"/>
      <c r="APM225" s="73"/>
      <c r="APN225" s="73"/>
      <c r="APO225" s="73"/>
      <c r="APP225" s="73"/>
      <c r="APQ225" s="73"/>
      <c r="APR225" s="73"/>
      <c r="APS225" s="73"/>
      <c r="APT225" s="73"/>
      <c r="APU225" s="73"/>
      <c r="APV225" s="73"/>
      <c r="APW225" s="73"/>
      <c r="APX225" s="73"/>
      <c r="APY225" s="73"/>
      <c r="APZ225" s="73"/>
      <c r="AQA225" s="73"/>
      <c r="AQB225" s="73"/>
      <c r="AQC225" s="73"/>
      <c r="AQD225" s="73"/>
      <c r="AQE225" s="73"/>
      <c r="AQF225" s="73"/>
      <c r="AQG225" s="73"/>
      <c r="AQH225" s="73"/>
      <c r="AQI225" s="73"/>
      <c r="AQJ225" s="73"/>
      <c r="AQK225" s="73"/>
      <c r="AQL225" s="73"/>
      <c r="AQM225" s="73"/>
      <c r="AQN225" s="73"/>
      <c r="AQO225" s="73"/>
      <c r="AQP225" s="73"/>
      <c r="AQQ225" s="73"/>
      <c r="AQR225" s="73"/>
      <c r="AQS225" s="73"/>
      <c r="AQT225" s="73"/>
      <c r="AQU225" s="73"/>
      <c r="AQV225" s="73"/>
      <c r="AQW225" s="73"/>
      <c r="AQX225" s="73"/>
      <c r="AQY225" s="73"/>
      <c r="AQZ225" s="73"/>
      <c r="ARA225" s="73"/>
      <c r="ARB225" s="73"/>
      <c r="ARC225" s="73"/>
      <c r="ARD225" s="73"/>
      <c r="ARE225" s="73"/>
      <c r="ARF225" s="73"/>
      <c r="ARG225" s="73"/>
      <c r="ARH225" s="73"/>
      <c r="ARI225" s="73"/>
      <c r="ARJ225" s="73"/>
      <c r="ARK225" s="73"/>
      <c r="ARL225" s="73"/>
      <c r="ARM225" s="73"/>
      <c r="ARN225" s="73"/>
      <c r="ARO225" s="73"/>
      <c r="ARP225" s="73"/>
      <c r="ARQ225" s="73"/>
      <c r="ARR225" s="73"/>
      <c r="ARS225" s="73"/>
      <c r="ART225" s="73"/>
      <c r="ARU225" s="73"/>
      <c r="ARV225" s="73"/>
      <c r="ARW225" s="73"/>
      <c r="ARX225" s="73"/>
      <c r="ARY225" s="73"/>
      <c r="ARZ225" s="73"/>
      <c r="ASA225" s="73"/>
      <c r="ASB225" s="73"/>
      <c r="ASC225" s="73"/>
      <c r="ASD225" s="73"/>
      <c r="ASE225" s="73"/>
      <c r="ASF225" s="73"/>
      <c r="ASG225" s="73"/>
      <c r="ASH225" s="73"/>
      <c r="ASI225" s="73"/>
      <c r="ASJ225" s="73"/>
      <c r="ASK225" s="73"/>
      <c r="ASL225" s="73"/>
      <c r="ASM225" s="73"/>
      <c r="ASN225" s="73"/>
      <c r="ASO225" s="73"/>
      <c r="ASP225" s="73"/>
      <c r="ASQ225" s="73"/>
      <c r="ASR225" s="73"/>
      <c r="ASS225" s="73"/>
      <c r="AST225" s="73"/>
      <c r="ASU225" s="73"/>
      <c r="ASV225" s="73"/>
      <c r="ASW225" s="73"/>
      <c r="ASX225" s="73"/>
      <c r="ASY225" s="73"/>
      <c r="ASZ225" s="73"/>
      <c r="ATA225" s="73"/>
      <c r="ATB225" s="73"/>
      <c r="ATC225" s="73"/>
      <c r="ATD225" s="73"/>
      <c r="ATE225" s="73"/>
      <c r="ATF225" s="73"/>
      <c r="ATG225" s="73"/>
      <c r="ATH225" s="73"/>
      <c r="ATI225" s="73"/>
      <c r="ATJ225" s="73"/>
      <c r="ATK225" s="73"/>
      <c r="ATL225" s="73"/>
      <c r="ATM225" s="73"/>
      <c r="ATN225" s="73"/>
      <c r="ATO225" s="73"/>
      <c r="ATP225" s="73"/>
      <c r="ATQ225" s="73"/>
      <c r="ATR225" s="73"/>
      <c r="ATS225" s="73"/>
      <c r="ATT225" s="73"/>
      <c r="ATU225" s="73"/>
      <c r="ATV225" s="73"/>
      <c r="ATW225" s="73"/>
      <c r="ATX225" s="73"/>
      <c r="ATY225" s="73"/>
      <c r="ATZ225" s="73"/>
      <c r="AUA225" s="73"/>
      <c r="AUB225" s="73"/>
      <c r="AUC225" s="73"/>
      <c r="AUD225" s="73"/>
      <c r="AUE225" s="73"/>
      <c r="AUF225" s="73"/>
      <c r="AUG225" s="73"/>
      <c r="AUH225" s="73"/>
      <c r="AUI225" s="73"/>
      <c r="AUJ225" s="73"/>
      <c r="AUK225" s="73"/>
      <c r="AUL225" s="73"/>
      <c r="AUM225" s="73"/>
      <c r="AUN225" s="73"/>
      <c r="AUO225" s="73"/>
      <c r="AUP225" s="73"/>
      <c r="AUQ225" s="73"/>
      <c r="AUR225" s="73"/>
      <c r="AUS225" s="73"/>
      <c r="AUT225" s="73"/>
      <c r="AUU225" s="73"/>
      <c r="AUV225" s="73"/>
      <c r="AUW225" s="73"/>
      <c r="AUX225" s="73"/>
      <c r="AUY225" s="73"/>
      <c r="AUZ225" s="73"/>
      <c r="AVA225" s="73"/>
      <c r="AVB225" s="73"/>
      <c r="AVC225" s="73"/>
      <c r="AVD225" s="73"/>
      <c r="AVE225" s="73"/>
      <c r="AVF225" s="73"/>
      <c r="AVG225" s="73"/>
      <c r="AVH225" s="73"/>
      <c r="AVI225" s="73"/>
      <c r="AVJ225" s="73"/>
      <c r="AVK225" s="73"/>
      <c r="AVL225" s="73"/>
      <c r="AVM225" s="73"/>
      <c r="AVN225" s="73"/>
      <c r="AVO225" s="73"/>
      <c r="AVP225" s="73"/>
      <c r="AVQ225" s="73"/>
      <c r="AVR225" s="73"/>
      <c r="AVS225" s="73"/>
      <c r="AVT225" s="73"/>
      <c r="AVU225" s="73"/>
      <c r="AVV225" s="73"/>
      <c r="AVW225" s="73"/>
      <c r="AVX225" s="73"/>
      <c r="AVY225" s="73"/>
      <c r="AVZ225" s="73"/>
      <c r="AWA225" s="73"/>
      <c r="AWB225" s="73"/>
      <c r="AWC225" s="73"/>
      <c r="AWD225" s="73"/>
      <c r="AWE225" s="73"/>
      <c r="AWF225" s="73"/>
      <c r="AWG225" s="73"/>
      <c r="AWH225" s="73"/>
      <c r="AWI225" s="73"/>
      <c r="AWJ225" s="73"/>
      <c r="AWK225" s="73"/>
      <c r="AWL225" s="73"/>
      <c r="AWM225" s="73"/>
      <c r="AWN225" s="73"/>
      <c r="AWO225" s="73"/>
      <c r="AWP225" s="73"/>
      <c r="AWQ225" s="73"/>
      <c r="AWR225" s="73"/>
      <c r="AWS225" s="73"/>
      <c r="AWT225" s="73"/>
      <c r="AWU225" s="73"/>
      <c r="AWV225" s="73"/>
      <c r="AWW225" s="73"/>
      <c r="AWX225" s="73"/>
      <c r="AWY225" s="73"/>
      <c r="AWZ225" s="73"/>
      <c r="AXA225" s="73"/>
      <c r="AXB225" s="73"/>
      <c r="AXC225" s="73"/>
      <c r="AXD225" s="73"/>
      <c r="AXE225" s="73"/>
      <c r="AXF225" s="73"/>
      <c r="AXG225" s="73"/>
      <c r="AXH225" s="73"/>
      <c r="AXI225" s="73"/>
      <c r="AXJ225" s="73"/>
      <c r="AXK225" s="73"/>
      <c r="AXL225" s="73"/>
      <c r="AXM225" s="73"/>
      <c r="AXN225" s="73"/>
      <c r="AXO225" s="73"/>
      <c r="AXP225" s="73"/>
      <c r="AXQ225" s="73"/>
      <c r="AXR225" s="73"/>
      <c r="AXS225" s="73"/>
      <c r="AXT225" s="73"/>
      <c r="AXU225" s="73"/>
      <c r="AXV225" s="73"/>
      <c r="AXW225" s="73"/>
      <c r="AXX225" s="73"/>
      <c r="AXY225" s="73"/>
      <c r="AXZ225" s="73"/>
      <c r="AYA225" s="73"/>
      <c r="AYB225" s="73"/>
      <c r="AYC225" s="73"/>
      <c r="AYD225" s="73"/>
      <c r="AYE225" s="73"/>
      <c r="AYF225" s="73"/>
      <c r="AYG225" s="73"/>
      <c r="AYH225" s="73"/>
      <c r="AYI225" s="73"/>
      <c r="AYJ225" s="73"/>
      <c r="AYK225" s="73"/>
      <c r="AYL225" s="73"/>
      <c r="AYM225" s="73"/>
      <c r="AYN225" s="73"/>
      <c r="AYO225" s="73"/>
      <c r="AYP225" s="73"/>
      <c r="AYQ225" s="73"/>
      <c r="AYR225" s="73"/>
      <c r="AYS225" s="73"/>
      <c r="AYT225" s="73"/>
      <c r="AYU225" s="73"/>
      <c r="AYV225" s="73"/>
      <c r="AYW225" s="73"/>
      <c r="AYX225" s="73"/>
      <c r="AYY225" s="73"/>
      <c r="AYZ225" s="73"/>
      <c r="AZA225" s="73"/>
      <c r="AZB225" s="73"/>
      <c r="AZC225" s="73"/>
      <c r="AZD225" s="73"/>
      <c r="AZE225" s="73"/>
      <c r="AZF225" s="73"/>
      <c r="AZG225" s="73"/>
      <c r="AZH225" s="73"/>
      <c r="AZI225" s="73"/>
      <c r="AZJ225" s="73"/>
      <c r="AZK225" s="73"/>
      <c r="AZL225" s="73"/>
      <c r="AZM225" s="73"/>
      <c r="AZN225" s="73"/>
      <c r="AZO225" s="73"/>
      <c r="AZP225" s="73"/>
      <c r="AZQ225" s="73"/>
      <c r="AZR225" s="73"/>
      <c r="AZS225" s="73"/>
      <c r="AZT225" s="73"/>
      <c r="AZU225" s="73"/>
      <c r="AZV225" s="73"/>
      <c r="AZW225" s="73"/>
      <c r="AZX225" s="73"/>
      <c r="AZY225" s="73"/>
      <c r="AZZ225" s="73"/>
      <c r="BAA225" s="73"/>
      <c r="BAB225" s="73"/>
      <c r="BAC225" s="73"/>
      <c r="BAD225" s="73"/>
      <c r="BAE225" s="73"/>
      <c r="BAF225" s="73"/>
      <c r="BAG225" s="73"/>
      <c r="BAH225" s="73"/>
      <c r="BAI225" s="73"/>
      <c r="BAJ225" s="73"/>
      <c r="BAK225" s="73"/>
      <c r="BAL225" s="73"/>
      <c r="BAM225" s="73"/>
      <c r="BAN225" s="73"/>
      <c r="BAO225" s="73"/>
      <c r="BAP225" s="73"/>
      <c r="BAQ225" s="73"/>
      <c r="BAR225" s="73"/>
      <c r="BAS225" s="73"/>
      <c r="BAT225" s="73"/>
      <c r="BAU225" s="73"/>
      <c r="BAV225" s="73"/>
      <c r="BAW225" s="73"/>
      <c r="BAX225" s="73"/>
      <c r="BAY225" s="73"/>
      <c r="BAZ225" s="73"/>
      <c r="BBA225" s="73"/>
      <c r="BBB225" s="73"/>
      <c r="BBC225" s="73"/>
      <c r="BBD225" s="73"/>
      <c r="BBE225" s="73"/>
      <c r="BBF225" s="73"/>
      <c r="BBG225" s="73"/>
      <c r="BBH225" s="73"/>
      <c r="BBI225" s="73"/>
      <c r="BBJ225" s="73"/>
      <c r="BBK225" s="73"/>
      <c r="BBL225" s="73"/>
    </row>
    <row r="226" spans="1:1416" ht="24.95" customHeight="1">
      <c r="A226" s="69"/>
      <c r="B226" s="231" t="s">
        <v>270</v>
      </c>
      <c r="C226" s="155"/>
      <c r="D226" s="171">
        <f>SUM(D227:D232)</f>
        <v>2165</v>
      </c>
      <c r="E226" s="327">
        <f>SUM(E227:E234)</f>
        <v>128998.761</v>
      </c>
      <c r="F226" s="332" t="s">
        <v>98</v>
      </c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54"/>
      <c r="S226" s="43" t="s">
        <v>98</v>
      </c>
    </row>
    <row r="227" spans="1:1416" ht="24.95" customHeight="1">
      <c r="A227" s="69"/>
      <c r="B227" s="78" t="s">
        <v>271</v>
      </c>
      <c r="C227" s="44" t="s">
        <v>262</v>
      </c>
      <c r="D227" s="45">
        <f t="shared" ref="D227:D234" si="20">SUM(F227:Q227)</f>
        <v>575</v>
      </c>
      <c r="E227" s="45">
        <f t="shared" ref="E227:E234" si="21">D227*R227</f>
        <v>11678.25</v>
      </c>
      <c r="F227" s="70">
        <v>50</v>
      </c>
      <c r="G227" s="70">
        <v>50</v>
      </c>
      <c r="H227" s="70">
        <v>50</v>
      </c>
      <c r="I227" s="70">
        <v>50</v>
      </c>
      <c r="J227" s="70">
        <v>55</v>
      </c>
      <c r="K227" s="70">
        <v>55</v>
      </c>
      <c r="L227" s="70">
        <v>30</v>
      </c>
      <c r="M227" s="70">
        <v>55</v>
      </c>
      <c r="N227" s="70">
        <v>50</v>
      </c>
      <c r="O227" s="70">
        <v>50</v>
      </c>
      <c r="P227" s="70">
        <v>50</v>
      </c>
      <c r="Q227" s="187">
        <v>30</v>
      </c>
      <c r="R227" s="145">
        <v>20.309999999999999</v>
      </c>
      <c r="S227" s="144" t="s">
        <v>98</v>
      </c>
    </row>
    <row r="228" spans="1:1416" ht="24.95" customHeight="1">
      <c r="A228" s="69"/>
      <c r="B228" s="78" t="s">
        <v>442</v>
      </c>
      <c r="C228" s="44" t="s">
        <v>269</v>
      </c>
      <c r="D228" s="45">
        <f t="shared" si="20"/>
        <v>1414</v>
      </c>
      <c r="E228" s="45">
        <f t="shared" si="21"/>
        <v>80841.915000000008</v>
      </c>
      <c r="F228" s="70">
        <v>118</v>
      </c>
      <c r="G228" s="70">
        <v>118</v>
      </c>
      <c r="H228" s="70">
        <v>118</v>
      </c>
      <c r="I228" s="70">
        <v>118</v>
      </c>
      <c r="J228" s="70">
        <v>118</v>
      </c>
      <c r="K228" s="70">
        <v>118</v>
      </c>
      <c r="L228" s="70">
        <v>118</v>
      </c>
      <c r="M228" s="70">
        <v>118</v>
      </c>
      <c r="N228" s="70">
        <v>118</v>
      </c>
      <c r="O228" s="70">
        <v>118</v>
      </c>
      <c r="P228" s="70">
        <v>118</v>
      </c>
      <c r="Q228" s="70">
        <v>116</v>
      </c>
      <c r="R228" s="145">
        <v>57.172500000000007</v>
      </c>
      <c r="S228" s="144" t="s">
        <v>98</v>
      </c>
    </row>
    <row r="229" spans="1:1416" ht="24.95" customHeight="1">
      <c r="A229" s="69"/>
      <c r="B229" s="78" t="s">
        <v>387</v>
      </c>
      <c r="C229" s="44" t="s">
        <v>16</v>
      </c>
      <c r="D229" s="45">
        <f t="shared" si="20"/>
        <v>36</v>
      </c>
      <c r="E229" s="45">
        <f t="shared" si="21"/>
        <v>5488.5600000000013</v>
      </c>
      <c r="F229" s="70">
        <v>3</v>
      </c>
      <c r="G229" s="70">
        <v>3</v>
      </c>
      <c r="H229" s="70">
        <v>3</v>
      </c>
      <c r="I229" s="70">
        <v>3</v>
      </c>
      <c r="J229" s="70">
        <v>3</v>
      </c>
      <c r="K229" s="70">
        <v>3</v>
      </c>
      <c r="L229" s="70">
        <v>3</v>
      </c>
      <c r="M229" s="70">
        <v>3</v>
      </c>
      <c r="N229" s="70">
        <v>3</v>
      </c>
      <c r="O229" s="70">
        <v>3</v>
      </c>
      <c r="P229" s="70">
        <v>3</v>
      </c>
      <c r="Q229" s="187">
        <v>3</v>
      </c>
      <c r="R229" s="145">
        <v>152.46000000000004</v>
      </c>
      <c r="S229" s="144" t="s">
        <v>98</v>
      </c>
    </row>
    <row r="230" spans="1:1416" ht="24.95" customHeight="1">
      <c r="A230" s="69"/>
      <c r="B230" s="78" t="s">
        <v>388</v>
      </c>
      <c r="C230" s="44" t="s">
        <v>79</v>
      </c>
      <c r="D230" s="45">
        <f t="shared" si="20"/>
        <v>24</v>
      </c>
      <c r="E230" s="45">
        <f t="shared" si="21"/>
        <v>609.84000000000015</v>
      </c>
      <c r="F230" s="70">
        <v>2</v>
      </c>
      <c r="G230" s="70">
        <v>2</v>
      </c>
      <c r="H230" s="70">
        <v>2</v>
      </c>
      <c r="I230" s="70">
        <v>2</v>
      </c>
      <c r="J230" s="70">
        <v>2</v>
      </c>
      <c r="K230" s="70">
        <v>2</v>
      </c>
      <c r="L230" s="70">
        <v>2</v>
      </c>
      <c r="M230" s="70">
        <v>2</v>
      </c>
      <c r="N230" s="70">
        <v>2</v>
      </c>
      <c r="O230" s="70">
        <v>2</v>
      </c>
      <c r="P230" s="70">
        <v>2</v>
      </c>
      <c r="Q230" s="187">
        <v>2</v>
      </c>
      <c r="R230" s="145">
        <v>25.410000000000004</v>
      </c>
      <c r="S230" s="144" t="s">
        <v>98</v>
      </c>
    </row>
    <row r="231" spans="1:1416" ht="24.95" customHeight="1">
      <c r="A231" s="69"/>
      <c r="B231" s="78" t="s">
        <v>407</v>
      </c>
      <c r="C231" s="44" t="s">
        <v>16</v>
      </c>
      <c r="D231" s="45">
        <f t="shared" si="20"/>
        <v>84</v>
      </c>
      <c r="E231" s="45">
        <f t="shared" si="21"/>
        <v>9071.3700000000026</v>
      </c>
      <c r="F231" s="70">
        <v>7</v>
      </c>
      <c r="G231" s="70">
        <v>7</v>
      </c>
      <c r="H231" s="70">
        <v>7</v>
      </c>
      <c r="I231" s="70">
        <v>7</v>
      </c>
      <c r="J231" s="70">
        <v>7</v>
      </c>
      <c r="K231" s="70">
        <v>7</v>
      </c>
      <c r="L231" s="70">
        <v>7</v>
      </c>
      <c r="M231" s="70">
        <v>7</v>
      </c>
      <c r="N231" s="70">
        <v>7</v>
      </c>
      <c r="O231" s="70">
        <v>7</v>
      </c>
      <c r="P231" s="70">
        <v>7</v>
      </c>
      <c r="Q231" s="187">
        <v>7</v>
      </c>
      <c r="R231" s="145">
        <v>107.99250000000002</v>
      </c>
      <c r="S231" s="144" t="s">
        <v>98</v>
      </c>
    </row>
    <row r="232" spans="1:1416" ht="24.95" customHeight="1">
      <c r="A232" s="69"/>
      <c r="B232" s="78" t="s">
        <v>389</v>
      </c>
      <c r="C232" s="44" t="s">
        <v>16</v>
      </c>
      <c r="D232" s="45">
        <f t="shared" si="20"/>
        <v>32</v>
      </c>
      <c r="E232" s="45">
        <f t="shared" si="21"/>
        <v>1626.2400000000002</v>
      </c>
      <c r="F232" s="70">
        <v>3</v>
      </c>
      <c r="G232" s="70">
        <v>3</v>
      </c>
      <c r="H232" s="70">
        <v>3</v>
      </c>
      <c r="I232" s="70">
        <v>3</v>
      </c>
      <c r="J232" s="70">
        <v>3</v>
      </c>
      <c r="K232" s="70">
        <v>3</v>
      </c>
      <c r="L232" s="70">
        <v>3</v>
      </c>
      <c r="M232" s="70">
        <v>3</v>
      </c>
      <c r="N232" s="70">
        <v>3</v>
      </c>
      <c r="O232" s="70">
        <v>2</v>
      </c>
      <c r="P232" s="70">
        <v>2</v>
      </c>
      <c r="Q232" s="187">
        <v>1</v>
      </c>
      <c r="R232" s="145">
        <v>50.820000000000007</v>
      </c>
      <c r="S232" s="144" t="s">
        <v>98</v>
      </c>
    </row>
    <row r="233" spans="1:1416" ht="24.95" customHeight="1">
      <c r="A233" s="69"/>
      <c r="B233" s="78" t="s">
        <v>391</v>
      </c>
      <c r="C233" s="44" t="s">
        <v>269</v>
      </c>
      <c r="D233" s="45">
        <f t="shared" si="20"/>
        <v>18</v>
      </c>
      <c r="E233" s="45">
        <f t="shared" si="21"/>
        <v>17151.750000000004</v>
      </c>
      <c r="F233" s="70">
        <v>2</v>
      </c>
      <c r="G233" s="70">
        <v>1</v>
      </c>
      <c r="H233" s="70">
        <v>2</v>
      </c>
      <c r="I233" s="70">
        <v>1</v>
      </c>
      <c r="J233" s="70">
        <v>2</v>
      </c>
      <c r="K233" s="70">
        <v>1</v>
      </c>
      <c r="L233" s="70">
        <v>2</v>
      </c>
      <c r="M233" s="70">
        <v>1</v>
      </c>
      <c r="N233" s="70">
        <v>2</v>
      </c>
      <c r="O233" s="70">
        <v>1</v>
      </c>
      <c r="P233" s="70">
        <v>2</v>
      </c>
      <c r="Q233" s="187">
        <v>1</v>
      </c>
      <c r="R233" s="145">
        <v>952.87500000000023</v>
      </c>
      <c r="S233" s="144" t="s">
        <v>98</v>
      </c>
    </row>
    <row r="234" spans="1:1416" s="74" customFormat="1" ht="24.95" customHeight="1">
      <c r="A234" s="69"/>
      <c r="B234" s="78" t="s">
        <v>390</v>
      </c>
      <c r="C234" s="44" t="s">
        <v>16</v>
      </c>
      <c r="D234" s="45">
        <f t="shared" si="20"/>
        <v>12</v>
      </c>
      <c r="E234" s="45">
        <f t="shared" si="21"/>
        <v>2530.8360000000007</v>
      </c>
      <c r="F234" s="70">
        <v>1</v>
      </c>
      <c r="G234" s="70">
        <v>1</v>
      </c>
      <c r="H234" s="70">
        <v>1</v>
      </c>
      <c r="I234" s="70">
        <v>1</v>
      </c>
      <c r="J234" s="70">
        <v>1</v>
      </c>
      <c r="K234" s="70">
        <v>1</v>
      </c>
      <c r="L234" s="70">
        <v>1</v>
      </c>
      <c r="M234" s="70">
        <v>1</v>
      </c>
      <c r="N234" s="70">
        <v>1</v>
      </c>
      <c r="O234" s="70">
        <v>1</v>
      </c>
      <c r="P234" s="70">
        <v>1</v>
      </c>
      <c r="Q234" s="187">
        <v>1</v>
      </c>
      <c r="R234" s="145">
        <v>210.90300000000005</v>
      </c>
      <c r="S234" s="144" t="s">
        <v>98</v>
      </c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  <c r="CB234" s="73"/>
      <c r="CC234" s="73"/>
      <c r="CD234" s="73"/>
      <c r="CE234" s="73"/>
      <c r="CF234" s="73"/>
      <c r="CG234" s="73"/>
      <c r="CH234" s="73"/>
      <c r="CI234" s="73"/>
      <c r="CJ234" s="73"/>
      <c r="CK234" s="73"/>
      <c r="CL234" s="73"/>
      <c r="CM234" s="73"/>
      <c r="CN234" s="73"/>
      <c r="CO234" s="73"/>
      <c r="CP234" s="73"/>
      <c r="CQ234" s="73"/>
      <c r="CR234" s="73"/>
      <c r="CS234" s="73"/>
      <c r="CT234" s="73"/>
      <c r="CU234" s="73"/>
      <c r="CV234" s="73"/>
      <c r="CW234" s="73"/>
      <c r="CX234" s="73"/>
      <c r="CY234" s="73"/>
      <c r="CZ234" s="73"/>
      <c r="DA234" s="73"/>
      <c r="DB234" s="73"/>
      <c r="DC234" s="73"/>
      <c r="DD234" s="73"/>
      <c r="DE234" s="73"/>
      <c r="DF234" s="73"/>
      <c r="DG234" s="73"/>
      <c r="DH234" s="73"/>
      <c r="DI234" s="73"/>
      <c r="DJ234" s="73"/>
      <c r="DK234" s="73"/>
      <c r="DL234" s="73"/>
      <c r="DM234" s="73"/>
      <c r="DN234" s="73"/>
      <c r="DO234" s="73"/>
      <c r="DP234" s="73"/>
      <c r="DQ234" s="73"/>
      <c r="DR234" s="73"/>
      <c r="DS234" s="73"/>
      <c r="DT234" s="73"/>
      <c r="DU234" s="73"/>
      <c r="DV234" s="73"/>
      <c r="DW234" s="73"/>
      <c r="DX234" s="73"/>
      <c r="DY234" s="73"/>
      <c r="DZ234" s="73"/>
      <c r="EA234" s="73"/>
      <c r="EB234" s="73"/>
      <c r="EC234" s="73"/>
      <c r="ED234" s="73"/>
      <c r="EE234" s="73"/>
      <c r="EF234" s="73"/>
      <c r="EG234" s="73"/>
      <c r="EH234" s="73"/>
      <c r="EI234" s="73"/>
      <c r="EJ234" s="73"/>
      <c r="EK234" s="73"/>
      <c r="EL234" s="73"/>
      <c r="EM234" s="73"/>
      <c r="EN234" s="73"/>
      <c r="EO234" s="73"/>
      <c r="EP234" s="73"/>
      <c r="EQ234" s="73"/>
      <c r="ER234" s="73"/>
      <c r="ES234" s="73"/>
      <c r="ET234" s="73"/>
      <c r="EU234" s="73"/>
      <c r="EV234" s="73"/>
      <c r="EW234" s="73"/>
      <c r="EX234" s="73"/>
      <c r="EY234" s="73"/>
      <c r="EZ234" s="73"/>
      <c r="FA234" s="73"/>
      <c r="FB234" s="73"/>
      <c r="FC234" s="73"/>
      <c r="FD234" s="73"/>
      <c r="FE234" s="73"/>
      <c r="FF234" s="73"/>
      <c r="FG234" s="73"/>
      <c r="FH234" s="73"/>
      <c r="FI234" s="73"/>
      <c r="FJ234" s="73"/>
      <c r="FK234" s="73"/>
      <c r="FL234" s="73"/>
      <c r="FM234" s="73"/>
      <c r="FN234" s="73"/>
      <c r="FO234" s="73"/>
      <c r="FP234" s="73"/>
      <c r="FQ234" s="73"/>
      <c r="FR234" s="73"/>
      <c r="FS234" s="73"/>
      <c r="FT234" s="73"/>
      <c r="FU234" s="73"/>
      <c r="FV234" s="73"/>
      <c r="FW234" s="73"/>
      <c r="FX234" s="73"/>
      <c r="FY234" s="73"/>
      <c r="FZ234" s="73"/>
      <c r="GA234" s="73"/>
      <c r="GB234" s="73"/>
      <c r="GC234" s="73"/>
      <c r="GD234" s="73"/>
      <c r="GE234" s="73"/>
      <c r="GF234" s="73"/>
      <c r="GG234" s="73"/>
      <c r="GH234" s="73"/>
      <c r="GI234" s="73"/>
      <c r="GJ234" s="73"/>
      <c r="GK234" s="73"/>
      <c r="GL234" s="73"/>
      <c r="GM234" s="73"/>
      <c r="GN234" s="73"/>
      <c r="GO234" s="73"/>
      <c r="GP234" s="73"/>
      <c r="GQ234" s="73"/>
      <c r="GR234" s="73"/>
      <c r="GS234" s="73"/>
      <c r="GT234" s="73"/>
      <c r="GU234" s="73"/>
      <c r="GV234" s="73"/>
      <c r="GW234" s="73"/>
      <c r="GX234" s="73"/>
      <c r="GY234" s="73"/>
      <c r="GZ234" s="73"/>
      <c r="HA234" s="73"/>
      <c r="HB234" s="73"/>
      <c r="HC234" s="73"/>
      <c r="HD234" s="73"/>
      <c r="HE234" s="73"/>
      <c r="HF234" s="73"/>
      <c r="HG234" s="73"/>
      <c r="HH234" s="73"/>
      <c r="HI234" s="73"/>
      <c r="HJ234" s="73"/>
      <c r="HK234" s="73"/>
      <c r="HL234" s="73"/>
      <c r="HM234" s="73"/>
      <c r="HN234" s="73"/>
      <c r="HO234" s="73"/>
      <c r="HP234" s="73"/>
      <c r="HQ234" s="73"/>
      <c r="HR234" s="73"/>
      <c r="HS234" s="73"/>
      <c r="HT234" s="73"/>
      <c r="HU234" s="73"/>
      <c r="HV234" s="73"/>
      <c r="HW234" s="73"/>
      <c r="HX234" s="73"/>
      <c r="HY234" s="73"/>
      <c r="HZ234" s="73"/>
      <c r="IA234" s="73"/>
      <c r="IB234" s="73"/>
      <c r="IC234" s="73"/>
      <c r="ID234" s="73"/>
      <c r="IE234" s="73"/>
      <c r="IF234" s="73"/>
      <c r="IG234" s="73"/>
      <c r="IH234" s="73"/>
      <c r="II234" s="73"/>
      <c r="IJ234" s="73"/>
      <c r="IK234" s="73"/>
      <c r="IL234" s="73"/>
      <c r="IM234" s="73"/>
      <c r="IN234" s="73"/>
      <c r="IO234" s="73"/>
      <c r="IP234" s="73"/>
      <c r="IQ234" s="73"/>
      <c r="IR234" s="73"/>
      <c r="IS234" s="73"/>
      <c r="IT234" s="73"/>
      <c r="IU234" s="73"/>
      <c r="IV234" s="73"/>
      <c r="IW234" s="73"/>
      <c r="IX234" s="73"/>
      <c r="IY234" s="73"/>
      <c r="IZ234" s="73"/>
      <c r="JA234" s="73"/>
      <c r="JB234" s="73"/>
      <c r="JC234" s="73"/>
      <c r="JD234" s="73"/>
      <c r="JE234" s="73"/>
      <c r="JF234" s="73"/>
      <c r="JG234" s="73"/>
      <c r="JH234" s="73"/>
      <c r="JI234" s="73"/>
      <c r="JJ234" s="73"/>
      <c r="JK234" s="73"/>
      <c r="JL234" s="73"/>
      <c r="JM234" s="73"/>
      <c r="JN234" s="73"/>
      <c r="JO234" s="73"/>
      <c r="JP234" s="73"/>
      <c r="JQ234" s="73"/>
      <c r="JR234" s="73"/>
      <c r="JS234" s="73"/>
      <c r="JT234" s="73"/>
      <c r="JU234" s="73"/>
      <c r="JV234" s="73"/>
      <c r="JW234" s="73"/>
      <c r="JX234" s="73"/>
      <c r="JY234" s="73"/>
      <c r="JZ234" s="73"/>
      <c r="KA234" s="73"/>
      <c r="KB234" s="73"/>
      <c r="KC234" s="73"/>
      <c r="KD234" s="73"/>
      <c r="KE234" s="73"/>
      <c r="KF234" s="73"/>
      <c r="KG234" s="73"/>
      <c r="KH234" s="73"/>
      <c r="KI234" s="73"/>
      <c r="KJ234" s="73"/>
      <c r="KK234" s="73"/>
      <c r="KL234" s="73"/>
      <c r="KM234" s="73"/>
      <c r="KN234" s="73"/>
      <c r="KO234" s="73"/>
      <c r="KP234" s="73"/>
      <c r="KQ234" s="73"/>
      <c r="KR234" s="73"/>
      <c r="KS234" s="73"/>
      <c r="KT234" s="73"/>
      <c r="KU234" s="73"/>
      <c r="KV234" s="73"/>
      <c r="KW234" s="73"/>
      <c r="KX234" s="73"/>
      <c r="KY234" s="73"/>
      <c r="KZ234" s="73"/>
      <c r="LA234" s="73"/>
      <c r="LB234" s="73"/>
      <c r="LC234" s="73"/>
      <c r="LD234" s="73"/>
      <c r="LE234" s="73"/>
      <c r="LF234" s="73"/>
      <c r="LG234" s="73"/>
      <c r="LH234" s="73"/>
      <c r="LI234" s="73"/>
      <c r="LJ234" s="73"/>
      <c r="LK234" s="73"/>
      <c r="LL234" s="73"/>
      <c r="LM234" s="73"/>
      <c r="LN234" s="73"/>
      <c r="LO234" s="73"/>
      <c r="LP234" s="73"/>
      <c r="LQ234" s="73"/>
      <c r="LR234" s="73"/>
      <c r="LS234" s="73"/>
      <c r="LT234" s="73"/>
      <c r="LU234" s="73"/>
      <c r="LV234" s="73"/>
      <c r="LW234" s="73"/>
      <c r="LX234" s="73"/>
      <c r="LY234" s="73"/>
      <c r="LZ234" s="73"/>
      <c r="MA234" s="73"/>
      <c r="MB234" s="73"/>
      <c r="MC234" s="73"/>
      <c r="MD234" s="73"/>
      <c r="ME234" s="73"/>
      <c r="MF234" s="73"/>
      <c r="MG234" s="73"/>
      <c r="MH234" s="73"/>
      <c r="MI234" s="73"/>
      <c r="MJ234" s="73"/>
      <c r="MK234" s="73"/>
      <c r="ML234" s="73"/>
      <c r="MM234" s="73"/>
      <c r="MN234" s="73"/>
      <c r="MO234" s="73"/>
      <c r="MP234" s="73"/>
      <c r="MQ234" s="73"/>
      <c r="MR234" s="73"/>
      <c r="MS234" s="73"/>
      <c r="MT234" s="73"/>
      <c r="MU234" s="73"/>
      <c r="MV234" s="73"/>
      <c r="MW234" s="73"/>
      <c r="MX234" s="73"/>
      <c r="MY234" s="73"/>
      <c r="MZ234" s="73"/>
      <c r="NA234" s="73"/>
      <c r="NB234" s="73"/>
      <c r="NC234" s="73"/>
      <c r="ND234" s="73"/>
      <c r="NE234" s="73"/>
      <c r="NF234" s="73"/>
      <c r="NG234" s="73"/>
      <c r="NH234" s="73"/>
      <c r="NI234" s="73"/>
      <c r="NJ234" s="73"/>
      <c r="NK234" s="73"/>
      <c r="NL234" s="73"/>
      <c r="NM234" s="73"/>
      <c r="NN234" s="73"/>
      <c r="NO234" s="73"/>
      <c r="NP234" s="73"/>
      <c r="NQ234" s="73"/>
      <c r="NR234" s="73"/>
      <c r="NS234" s="73"/>
      <c r="NT234" s="73"/>
      <c r="NU234" s="73"/>
      <c r="NV234" s="73"/>
      <c r="NW234" s="73"/>
      <c r="NX234" s="73"/>
      <c r="NY234" s="73"/>
      <c r="NZ234" s="73"/>
      <c r="OA234" s="73"/>
      <c r="OB234" s="73"/>
      <c r="OC234" s="73"/>
      <c r="OD234" s="73"/>
      <c r="OE234" s="73"/>
      <c r="OF234" s="73"/>
      <c r="OG234" s="73"/>
      <c r="OH234" s="73"/>
      <c r="OI234" s="73"/>
      <c r="OJ234" s="73"/>
      <c r="OK234" s="73"/>
      <c r="OL234" s="73"/>
      <c r="OM234" s="73"/>
      <c r="ON234" s="73"/>
      <c r="OO234" s="73"/>
      <c r="OP234" s="73"/>
      <c r="OQ234" s="73"/>
      <c r="OR234" s="73"/>
      <c r="OS234" s="73"/>
      <c r="OT234" s="73"/>
      <c r="OU234" s="73"/>
      <c r="OV234" s="73"/>
      <c r="OW234" s="73"/>
      <c r="OX234" s="73"/>
      <c r="OY234" s="73"/>
      <c r="OZ234" s="73"/>
      <c r="PA234" s="73"/>
      <c r="PB234" s="73"/>
      <c r="PC234" s="73"/>
      <c r="PD234" s="73"/>
      <c r="PE234" s="73"/>
      <c r="PF234" s="73"/>
      <c r="PG234" s="73"/>
      <c r="PH234" s="73"/>
      <c r="PI234" s="73"/>
      <c r="PJ234" s="73"/>
      <c r="PK234" s="73"/>
      <c r="PL234" s="73"/>
      <c r="PM234" s="73"/>
      <c r="PN234" s="73"/>
      <c r="PO234" s="73"/>
      <c r="PP234" s="73"/>
      <c r="PQ234" s="73"/>
      <c r="PR234" s="73"/>
      <c r="PS234" s="73"/>
      <c r="PT234" s="73"/>
      <c r="PU234" s="73"/>
      <c r="PV234" s="73"/>
      <c r="PW234" s="73"/>
      <c r="PX234" s="73"/>
      <c r="PY234" s="73"/>
      <c r="PZ234" s="73"/>
      <c r="QA234" s="73"/>
      <c r="QB234" s="73"/>
      <c r="QC234" s="73"/>
      <c r="QD234" s="73"/>
      <c r="QE234" s="73"/>
      <c r="QF234" s="73"/>
      <c r="QG234" s="73"/>
      <c r="QH234" s="73"/>
      <c r="QI234" s="73"/>
      <c r="QJ234" s="73"/>
      <c r="QK234" s="73"/>
      <c r="QL234" s="73"/>
      <c r="QM234" s="73"/>
      <c r="QN234" s="73"/>
      <c r="QO234" s="73"/>
      <c r="QP234" s="73"/>
      <c r="QQ234" s="73"/>
      <c r="QR234" s="73"/>
      <c r="QS234" s="73"/>
      <c r="QT234" s="73"/>
      <c r="QU234" s="73"/>
      <c r="QV234" s="73"/>
      <c r="QW234" s="73"/>
      <c r="QX234" s="73"/>
      <c r="QY234" s="73"/>
      <c r="QZ234" s="73"/>
      <c r="RA234" s="73"/>
      <c r="RB234" s="73"/>
      <c r="RC234" s="73"/>
      <c r="RD234" s="73"/>
      <c r="RE234" s="73"/>
      <c r="RF234" s="73"/>
      <c r="RG234" s="73"/>
      <c r="RH234" s="73"/>
      <c r="RI234" s="73"/>
      <c r="RJ234" s="73"/>
      <c r="RK234" s="73"/>
      <c r="RL234" s="73"/>
      <c r="RM234" s="73"/>
      <c r="RN234" s="73"/>
      <c r="RO234" s="73"/>
      <c r="RP234" s="73"/>
      <c r="RQ234" s="73"/>
      <c r="RR234" s="73"/>
      <c r="RS234" s="73"/>
      <c r="RT234" s="73"/>
      <c r="RU234" s="73"/>
      <c r="RV234" s="73"/>
      <c r="RW234" s="73"/>
      <c r="RX234" s="73"/>
      <c r="RY234" s="73"/>
      <c r="RZ234" s="73"/>
      <c r="SA234" s="73"/>
      <c r="SB234" s="73"/>
      <c r="SC234" s="73"/>
      <c r="SD234" s="73"/>
      <c r="SE234" s="73"/>
      <c r="SF234" s="73"/>
      <c r="SG234" s="73"/>
      <c r="SH234" s="73"/>
      <c r="SI234" s="73"/>
      <c r="SJ234" s="73"/>
      <c r="SK234" s="73"/>
      <c r="SL234" s="73"/>
      <c r="SM234" s="73"/>
      <c r="SN234" s="73"/>
      <c r="SO234" s="73"/>
      <c r="SP234" s="73"/>
      <c r="SQ234" s="73"/>
      <c r="SR234" s="73"/>
      <c r="SS234" s="73"/>
      <c r="ST234" s="73"/>
      <c r="SU234" s="73"/>
      <c r="SV234" s="73"/>
      <c r="SW234" s="73"/>
      <c r="SX234" s="73"/>
      <c r="SY234" s="73"/>
      <c r="SZ234" s="73"/>
      <c r="TA234" s="73"/>
      <c r="TB234" s="73"/>
      <c r="TC234" s="73"/>
      <c r="TD234" s="73"/>
      <c r="TE234" s="73"/>
      <c r="TF234" s="73"/>
      <c r="TG234" s="73"/>
      <c r="TH234" s="73"/>
      <c r="TI234" s="73"/>
      <c r="TJ234" s="73"/>
      <c r="TK234" s="73"/>
      <c r="TL234" s="73"/>
      <c r="TM234" s="73"/>
      <c r="TN234" s="73"/>
      <c r="TO234" s="73"/>
      <c r="TP234" s="73"/>
      <c r="TQ234" s="73"/>
      <c r="TR234" s="73"/>
      <c r="TS234" s="73"/>
      <c r="TT234" s="73"/>
      <c r="TU234" s="73"/>
      <c r="TV234" s="73"/>
      <c r="TW234" s="73"/>
      <c r="TX234" s="73"/>
      <c r="TY234" s="73"/>
      <c r="TZ234" s="73"/>
      <c r="UA234" s="73"/>
      <c r="UB234" s="73"/>
      <c r="UC234" s="73"/>
      <c r="UD234" s="73"/>
      <c r="UE234" s="73"/>
      <c r="UF234" s="73"/>
      <c r="UG234" s="73"/>
      <c r="UH234" s="73"/>
      <c r="UI234" s="73"/>
      <c r="UJ234" s="73"/>
      <c r="UK234" s="73"/>
      <c r="UL234" s="73"/>
      <c r="UM234" s="73"/>
      <c r="UN234" s="73"/>
      <c r="UO234" s="73"/>
      <c r="UP234" s="73"/>
      <c r="UQ234" s="73"/>
      <c r="UR234" s="73"/>
      <c r="US234" s="73"/>
      <c r="UT234" s="73"/>
      <c r="UU234" s="73"/>
      <c r="UV234" s="73"/>
      <c r="UW234" s="73"/>
      <c r="UX234" s="73"/>
      <c r="UY234" s="73"/>
      <c r="UZ234" s="73"/>
      <c r="VA234" s="73"/>
      <c r="VB234" s="73"/>
      <c r="VC234" s="73"/>
      <c r="VD234" s="73"/>
      <c r="VE234" s="73"/>
      <c r="VF234" s="73"/>
      <c r="VG234" s="73"/>
      <c r="VH234" s="73"/>
      <c r="VI234" s="73"/>
      <c r="VJ234" s="73"/>
      <c r="VK234" s="73"/>
      <c r="VL234" s="73"/>
      <c r="VM234" s="73"/>
      <c r="VN234" s="73"/>
      <c r="VO234" s="73"/>
      <c r="VP234" s="73"/>
      <c r="VQ234" s="73"/>
      <c r="VR234" s="73"/>
      <c r="VS234" s="73"/>
      <c r="VT234" s="73"/>
      <c r="VU234" s="73"/>
      <c r="VV234" s="73"/>
      <c r="VW234" s="73"/>
      <c r="VX234" s="73"/>
      <c r="VY234" s="73"/>
      <c r="VZ234" s="73"/>
      <c r="WA234" s="73"/>
      <c r="WB234" s="73"/>
      <c r="WC234" s="73"/>
      <c r="WD234" s="73"/>
      <c r="WE234" s="73"/>
      <c r="WF234" s="73"/>
      <c r="WG234" s="73"/>
      <c r="WH234" s="73"/>
      <c r="WI234" s="73"/>
      <c r="WJ234" s="73"/>
      <c r="WK234" s="73"/>
      <c r="WL234" s="73"/>
      <c r="WM234" s="73"/>
      <c r="WN234" s="73"/>
      <c r="WO234" s="73"/>
      <c r="WP234" s="73"/>
      <c r="WQ234" s="73"/>
      <c r="WR234" s="73"/>
      <c r="WS234" s="73"/>
      <c r="WT234" s="73"/>
      <c r="WU234" s="73"/>
      <c r="WV234" s="73"/>
      <c r="WW234" s="73"/>
      <c r="WX234" s="73"/>
      <c r="WY234" s="73"/>
      <c r="WZ234" s="73"/>
      <c r="XA234" s="73"/>
      <c r="XB234" s="73"/>
      <c r="XC234" s="73"/>
      <c r="XD234" s="73"/>
      <c r="XE234" s="73"/>
      <c r="XF234" s="73"/>
      <c r="XG234" s="73"/>
      <c r="XH234" s="73"/>
      <c r="XI234" s="73"/>
      <c r="XJ234" s="73"/>
      <c r="XK234" s="73"/>
      <c r="XL234" s="73"/>
      <c r="XM234" s="73"/>
      <c r="XN234" s="73"/>
      <c r="XO234" s="73"/>
      <c r="XP234" s="73"/>
      <c r="XQ234" s="73"/>
      <c r="XR234" s="73"/>
      <c r="XS234" s="73"/>
      <c r="XT234" s="73"/>
      <c r="XU234" s="73"/>
      <c r="XV234" s="73"/>
      <c r="XW234" s="73"/>
      <c r="XX234" s="73"/>
      <c r="XY234" s="73"/>
      <c r="XZ234" s="73"/>
      <c r="YA234" s="73"/>
      <c r="YB234" s="73"/>
      <c r="YC234" s="73"/>
      <c r="YD234" s="73"/>
      <c r="YE234" s="73"/>
      <c r="YF234" s="73"/>
      <c r="YG234" s="73"/>
      <c r="YH234" s="73"/>
      <c r="YI234" s="73"/>
      <c r="YJ234" s="73"/>
      <c r="YK234" s="73"/>
      <c r="YL234" s="73"/>
      <c r="YM234" s="73"/>
      <c r="YN234" s="73"/>
      <c r="YO234" s="73"/>
      <c r="YP234" s="73"/>
      <c r="YQ234" s="73"/>
      <c r="YR234" s="73"/>
      <c r="YS234" s="73"/>
      <c r="YT234" s="73"/>
      <c r="YU234" s="73"/>
      <c r="YV234" s="73"/>
      <c r="YW234" s="73"/>
      <c r="YX234" s="73"/>
      <c r="YY234" s="73"/>
      <c r="YZ234" s="73"/>
      <c r="ZA234" s="73"/>
      <c r="ZB234" s="73"/>
      <c r="ZC234" s="73"/>
      <c r="ZD234" s="73"/>
      <c r="ZE234" s="73"/>
      <c r="ZF234" s="73"/>
      <c r="ZG234" s="73"/>
      <c r="ZH234" s="73"/>
      <c r="ZI234" s="73"/>
      <c r="ZJ234" s="73"/>
      <c r="ZK234" s="73"/>
      <c r="ZL234" s="73"/>
      <c r="ZM234" s="73"/>
      <c r="ZN234" s="73"/>
      <c r="ZO234" s="73"/>
      <c r="ZP234" s="73"/>
      <c r="ZQ234" s="73"/>
      <c r="ZR234" s="73"/>
      <c r="ZS234" s="73"/>
      <c r="ZT234" s="73"/>
      <c r="ZU234" s="73"/>
      <c r="ZV234" s="73"/>
      <c r="ZW234" s="73"/>
      <c r="ZX234" s="73"/>
      <c r="ZY234" s="73"/>
      <c r="ZZ234" s="73"/>
      <c r="AAA234" s="73"/>
      <c r="AAB234" s="73"/>
      <c r="AAC234" s="73"/>
      <c r="AAD234" s="73"/>
      <c r="AAE234" s="73"/>
      <c r="AAF234" s="73"/>
      <c r="AAG234" s="73"/>
      <c r="AAH234" s="73"/>
      <c r="AAI234" s="73"/>
      <c r="AAJ234" s="73"/>
      <c r="AAK234" s="73"/>
      <c r="AAL234" s="73"/>
      <c r="AAM234" s="73"/>
      <c r="AAN234" s="73"/>
      <c r="AAO234" s="73"/>
      <c r="AAP234" s="73"/>
      <c r="AAQ234" s="73"/>
      <c r="AAR234" s="73"/>
      <c r="AAS234" s="73"/>
      <c r="AAT234" s="73"/>
      <c r="AAU234" s="73"/>
      <c r="AAV234" s="73"/>
      <c r="AAW234" s="73"/>
      <c r="AAX234" s="73"/>
      <c r="AAY234" s="73"/>
      <c r="AAZ234" s="73"/>
      <c r="ABA234" s="73"/>
      <c r="ABB234" s="73"/>
      <c r="ABC234" s="73"/>
      <c r="ABD234" s="73"/>
      <c r="ABE234" s="73"/>
      <c r="ABF234" s="73"/>
      <c r="ABG234" s="73"/>
      <c r="ABH234" s="73"/>
      <c r="ABI234" s="73"/>
      <c r="ABJ234" s="73"/>
      <c r="ABK234" s="73"/>
      <c r="ABL234" s="73"/>
      <c r="ABM234" s="73"/>
      <c r="ABN234" s="73"/>
      <c r="ABO234" s="73"/>
      <c r="ABP234" s="73"/>
      <c r="ABQ234" s="73"/>
      <c r="ABR234" s="73"/>
      <c r="ABS234" s="73"/>
      <c r="ABT234" s="73"/>
      <c r="ABU234" s="73"/>
      <c r="ABV234" s="73"/>
      <c r="ABW234" s="73"/>
      <c r="ABX234" s="73"/>
      <c r="ABY234" s="73"/>
      <c r="ABZ234" s="73"/>
      <c r="ACA234" s="73"/>
      <c r="ACB234" s="73"/>
      <c r="ACC234" s="73"/>
      <c r="ACD234" s="73"/>
      <c r="ACE234" s="73"/>
      <c r="ACF234" s="73"/>
      <c r="ACG234" s="73"/>
      <c r="ACH234" s="73"/>
      <c r="ACI234" s="73"/>
      <c r="ACJ234" s="73"/>
      <c r="ACK234" s="73"/>
      <c r="ACL234" s="73"/>
      <c r="ACM234" s="73"/>
      <c r="ACN234" s="73"/>
      <c r="ACO234" s="73"/>
      <c r="ACP234" s="73"/>
      <c r="ACQ234" s="73"/>
      <c r="ACR234" s="73"/>
      <c r="ACS234" s="73"/>
      <c r="ACT234" s="73"/>
      <c r="ACU234" s="73"/>
      <c r="ACV234" s="73"/>
      <c r="ACW234" s="73"/>
      <c r="ACX234" s="73"/>
      <c r="ACY234" s="73"/>
      <c r="ACZ234" s="73"/>
      <c r="ADA234" s="73"/>
      <c r="ADB234" s="73"/>
      <c r="ADC234" s="73"/>
      <c r="ADD234" s="73"/>
      <c r="ADE234" s="73"/>
      <c r="ADF234" s="73"/>
      <c r="ADG234" s="73"/>
      <c r="ADH234" s="73"/>
      <c r="ADI234" s="73"/>
      <c r="ADJ234" s="73"/>
      <c r="ADK234" s="73"/>
      <c r="ADL234" s="73"/>
      <c r="ADM234" s="73"/>
      <c r="ADN234" s="73"/>
      <c r="ADO234" s="73"/>
      <c r="ADP234" s="73"/>
      <c r="ADQ234" s="73"/>
      <c r="ADR234" s="73"/>
      <c r="ADS234" s="73"/>
      <c r="ADT234" s="73"/>
      <c r="ADU234" s="73"/>
      <c r="ADV234" s="73"/>
      <c r="ADW234" s="73"/>
      <c r="ADX234" s="73"/>
      <c r="ADY234" s="73"/>
      <c r="ADZ234" s="73"/>
      <c r="AEA234" s="73"/>
      <c r="AEB234" s="73"/>
      <c r="AEC234" s="73"/>
      <c r="AED234" s="73"/>
      <c r="AEE234" s="73"/>
      <c r="AEF234" s="73"/>
      <c r="AEG234" s="73"/>
      <c r="AEH234" s="73"/>
      <c r="AEI234" s="73"/>
      <c r="AEJ234" s="73"/>
      <c r="AEK234" s="73"/>
      <c r="AEL234" s="73"/>
      <c r="AEM234" s="73"/>
      <c r="AEN234" s="73"/>
      <c r="AEO234" s="73"/>
      <c r="AEP234" s="73"/>
      <c r="AEQ234" s="73"/>
      <c r="AER234" s="73"/>
      <c r="AES234" s="73"/>
      <c r="AET234" s="73"/>
      <c r="AEU234" s="73"/>
      <c r="AEV234" s="73"/>
      <c r="AEW234" s="73"/>
      <c r="AEX234" s="73"/>
      <c r="AEY234" s="73"/>
      <c r="AEZ234" s="73"/>
      <c r="AFA234" s="73"/>
      <c r="AFB234" s="73"/>
      <c r="AFC234" s="73"/>
      <c r="AFD234" s="73"/>
      <c r="AFE234" s="73"/>
      <c r="AFF234" s="73"/>
      <c r="AFG234" s="73"/>
      <c r="AFH234" s="73"/>
      <c r="AFI234" s="73"/>
      <c r="AFJ234" s="73"/>
      <c r="AFK234" s="73"/>
      <c r="AFL234" s="73"/>
      <c r="AFM234" s="73"/>
      <c r="AFN234" s="73"/>
      <c r="AFO234" s="73"/>
      <c r="AFP234" s="73"/>
      <c r="AFQ234" s="73"/>
      <c r="AFR234" s="73"/>
      <c r="AFS234" s="73"/>
      <c r="AFT234" s="73"/>
      <c r="AFU234" s="73"/>
      <c r="AFV234" s="73"/>
      <c r="AFW234" s="73"/>
      <c r="AFX234" s="73"/>
      <c r="AFY234" s="73"/>
      <c r="AFZ234" s="73"/>
      <c r="AGA234" s="73"/>
      <c r="AGB234" s="73"/>
      <c r="AGC234" s="73"/>
      <c r="AGD234" s="73"/>
      <c r="AGE234" s="73"/>
      <c r="AGF234" s="73"/>
      <c r="AGG234" s="73"/>
      <c r="AGH234" s="73"/>
      <c r="AGI234" s="73"/>
      <c r="AGJ234" s="73"/>
      <c r="AGK234" s="73"/>
      <c r="AGL234" s="73"/>
      <c r="AGM234" s="73"/>
      <c r="AGN234" s="73"/>
      <c r="AGO234" s="73"/>
      <c r="AGP234" s="73"/>
      <c r="AGQ234" s="73"/>
      <c r="AGR234" s="73"/>
      <c r="AGS234" s="73"/>
      <c r="AGT234" s="73"/>
      <c r="AGU234" s="73"/>
      <c r="AGV234" s="73"/>
      <c r="AGW234" s="73"/>
      <c r="AGX234" s="73"/>
      <c r="AGY234" s="73"/>
      <c r="AGZ234" s="73"/>
      <c r="AHA234" s="73"/>
      <c r="AHB234" s="73"/>
      <c r="AHC234" s="73"/>
      <c r="AHD234" s="73"/>
      <c r="AHE234" s="73"/>
      <c r="AHF234" s="73"/>
      <c r="AHG234" s="73"/>
      <c r="AHH234" s="73"/>
      <c r="AHI234" s="73"/>
      <c r="AHJ234" s="73"/>
      <c r="AHK234" s="73"/>
      <c r="AHL234" s="73"/>
      <c r="AHM234" s="73"/>
      <c r="AHN234" s="73"/>
      <c r="AHO234" s="73"/>
      <c r="AHP234" s="73"/>
      <c r="AHQ234" s="73"/>
      <c r="AHR234" s="73"/>
      <c r="AHS234" s="73"/>
      <c r="AHT234" s="73"/>
      <c r="AHU234" s="73"/>
      <c r="AHV234" s="73"/>
      <c r="AHW234" s="73"/>
      <c r="AHX234" s="73"/>
      <c r="AHY234" s="73"/>
      <c r="AHZ234" s="73"/>
      <c r="AIA234" s="73"/>
      <c r="AIB234" s="73"/>
      <c r="AIC234" s="73"/>
      <c r="AID234" s="73"/>
      <c r="AIE234" s="73"/>
      <c r="AIF234" s="73"/>
      <c r="AIG234" s="73"/>
      <c r="AIH234" s="73"/>
      <c r="AII234" s="73"/>
      <c r="AIJ234" s="73"/>
      <c r="AIK234" s="73"/>
      <c r="AIL234" s="73"/>
      <c r="AIM234" s="73"/>
      <c r="AIN234" s="73"/>
      <c r="AIO234" s="73"/>
      <c r="AIP234" s="73"/>
      <c r="AIQ234" s="73"/>
      <c r="AIR234" s="73"/>
      <c r="AIS234" s="73"/>
      <c r="AIT234" s="73"/>
      <c r="AIU234" s="73"/>
      <c r="AIV234" s="73"/>
      <c r="AIW234" s="73"/>
      <c r="AIX234" s="73"/>
      <c r="AIY234" s="73"/>
      <c r="AIZ234" s="73"/>
      <c r="AJA234" s="73"/>
      <c r="AJB234" s="73"/>
      <c r="AJC234" s="73"/>
      <c r="AJD234" s="73"/>
      <c r="AJE234" s="73"/>
      <c r="AJF234" s="73"/>
      <c r="AJG234" s="73"/>
      <c r="AJH234" s="73"/>
      <c r="AJI234" s="73"/>
      <c r="AJJ234" s="73"/>
      <c r="AJK234" s="73"/>
      <c r="AJL234" s="73"/>
      <c r="AJM234" s="73"/>
      <c r="AJN234" s="73"/>
      <c r="AJO234" s="73"/>
      <c r="AJP234" s="73"/>
      <c r="AJQ234" s="73"/>
      <c r="AJR234" s="73"/>
      <c r="AJS234" s="73"/>
      <c r="AJT234" s="73"/>
      <c r="AJU234" s="73"/>
      <c r="AJV234" s="73"/>
      <c r="AJW234" s="73"/>
      <c r="AJX234" s="73"/>
      <c r="AJY234" s="73"/>
      <c r="AJZ234" s="73"/>
      <c r="AKA234" s="73"/>
      <c r="AKB234" s="73"/>
      <c r="AKC234" s="73"/>
      <c r="AKD234" s="73"/>
      <c r="AKE234" s="73"/>
      <c r="AKF234" s="73"/>
      <c r="AKG234" s="73"/>
      <c r="AKH234" s="73"/>
      <c r="AKI234" s="73"/>
      <c r="AKJ234" s="73"/>
      <c r="AKK234" s="73"/>
      <c r="AKL234" s="73"/>
      <c r="AKM234" s="73"/>
      <c r="AKN234" s="73"/>
      <c r="AKO234" s="73"/>
      <c r="AKP234" s="73"/>
      <c r="AKQ234" s="73"/>
      <c r="AKR234" s="73"/>
      <c r="AKS234" s="73"/>
      <c r="AKT234" s="73"/>
      <c r="AKU234" s="73"/>
      <c r="AKV234" s="73"/>
      <c r="AKW234" s="73"/>
      <c r="AKX234" s="73"/>
      <c r="AKY234" s="73"/>
      <c r="AKZ234" s="73"/>
      <c r="ALA234" s="73"/>
      <c r="ALB234" s="73"/>
      <c r="ALC234" s="73"/>
      <c r="ALD234" s="73"/>
      <c r="ALE234" s="73"/>
      <c r="ALF234" s="73"/>
      <c r="ALG234" s="73"/>
      <c r="ALH234" s="73"/>
      <c r="ALI234" s="73"/>
      <c r="ALJ234" s="73"/>
      <c r="ALK234" s="73"/>
      <c r="ALL234" s="73"/>
      <c r="ALM234" s="73"/>
      <c r="ALN234" s="73"/>
      <c r="ALO234" s="73"/>
      <c r="ALP234" s="73"/>
      <c r="ALQ234" s="73"/>
      <c r="ALR234" s="73"/>
      <c r="ALS234" s="73"/>
      <c r="ALT234" s="73"/>
      <c r="ALU234" s="73"/>
      <c r="ALV234" s="73"/>
      <c r="ALW234" s="73"/>
      <c r="ALX234" s="73"/>
      <c r="ALY234" s="73"/>
      <c r="ALZ234" s="73"/>
      <c r="AMA234" s="73"/>
      <c r="AMB234" s="73"/>
      <c r="AMC234" s="73"/>
      <c r="AMD234" s="73"/>
      <c r="AME234" s="73"/>
      <c r="AMF234" s="73"/>
      <c r="AMG234" s="73"/>
      <c r="AMH234" s="73"/>
      <c r="AMI234" s="73"/>
      <c r="AMJ234" s="73"/>
      <c r="AMK234" s="73"/>
      <c r="AML234" s="73"/>
      <c r="AMM234" s="73"/>
      <c r="AMN234" s="73"/>
      <c r="AMO234" s="73"/>
      <c r="AMP234" s="73"/>
      <c r="AMQ234" s="73"/>
      <c r="AMR234" s="73"/>
      <c r="AMS234" s="73"/>
      <c r="AMT234" s="73"/>
      <c r="AMU234" s="73"/>
      <c r="AMV234" s="73"/>
      <c r="AMW234" s="73"/>
      <c r="AMX234" s="73"/>
      <c r="AMY234" s="73"/>
      <c r="AMZ234" s="73"/>
      <c r="ANA234" s="73"/>
      <c r="ANB234" s="73"/>
      <c r="ANC234" s="73"/>
      <c r="AND234" s="73"/>
      <c r="ANE234" s="73"/>
      <c r="ANF234" s="73"/>
      <c r="ANG234" s="73"/>
      <c r="ANH234" s="73"/>
      <c r="ANI234" s="73"/>
      <c r="ANJ234" s="73"/>
      <c r="ANK234" s="73"/>
      <c r="ANL234" s="73"/>
      <c r="ANM234" s="73"/>
      <c r="ANN234" s="73"/>
      <c r="ANO234" s="73"/>
      <c r="ANP234" s="73"/>
      <c r="ANQ234" s="73"/>
      <c r="ANR234" s="73"/>
      <c r="ANS234" s="73"/>
      <c r="ANT234" s="73"/>
      <c r="ANU234" s="73"/>
      <c r="ANV234" s="73"/>
      <c r="ANW234" s="73"/>
      <c r="ANX234" s="73"/>
      <c r="ANY234" s="73"/>
      <c r="ANZ234" s="73"/>
      <c r="AOA234" s="73"/>
      <c r="AOB234" s="73"/>
      <c r="AOC234" s="73"/>
      <c r="AOD234" s="73"/>
      <c r="AOE234" s="73"/>
      <c r="AOF234" s="73"/>
      <c r="AOG234" s="73"/>
      <c r="AOH234" s="73"/>
      <c r="AOI234" s="73"/>
      <c r="AOJ234" s="73"/>
      <c r="AOK234" s="73"/>
      <c r="AOL234" s="73"/>
      <c r="AOM234" s="73"/>
      <c r="AON234" s="73"/>
      <c r="AOO234" s="73"/>
      <c r="AOP234" s="73"/>
      <c r="AOQ234" s="73"/>
      <c r="AOR234" s="73"/>
      <c r="AOS234" s="73"/>
      <c r="AOT234" s="73"/>
      <c r="AOU234" s="73"/>
      <c r="AOV234" s="73"/>
      <c r="AOW234" s="73"/>
      <c r="AOX234" s="73"/>
      <c r="AOY234" s="73"/>
      <c r="AOZ234" s="73"/>
      <c r="APA234" s="73"/>
      <c r="APB234" s="73"/>
      <c r="APC234" s="73"/>
      <c r="APD234" s="73"/>
      <c r="APE234" s="73"/>
      <c r="APF234" s="73"/>
      <c r="APG234" s="73"/>
      <c r="APH234" s="73"/>
      <c r="API234" s="73"/>
      <c r="APJ234" s="73"/>
      <c r="APK234" s="73"/>
      <c r="APL234" s="73"/>
      <c r="APM234" s="73"/>
      <c r="APN234" s="73"/>
      <c r="APO234" s="73"/>
      <c r="APP234" s="73"/>
      <c r="APQ234" s="73"/>
      <c r="APR234" s="73"/>
      <c r="APS234" s="73"/>
      <c r="APT234" s="73"/>
      <c r="APU234" s="73"/>
      <c r="APV234" s="73"/>
      <c r="APW234" s="73"/>
      <c r="APX234" s="73"/>
      <c r="APY234" s="73"/>
      <c r="APZ234" s="73"/>
      <c r="AQA234" s="73"/>
      <c r="AQB234" s="73"/>
      <c r="AQC234" s="73"/>
      <c r="AQD234" s="73"/>
      <c r="AQE234" s="73"/>
      <c r="AQF234" s="73"/>
      <c r="AQG234" s="73"/>
      <c r="AQH234" s="73"/>
      <c r="AQI234" s="73"/>
      <c r="AQJ234" s="73"/>
      <c r="AQK234" s="73"/>
      <c r="AQL234" s="73"/>
      <c r="AQM234" s="73"/>
      <c r="AQN234" s="73"/>
      <c r="AQO234" s="73"/>
      <c r="AQP234" s="73"/>
      <c r="AQQ234" s="73"/>
      <c r="AQR234" s="73"/>
      <c r="AQS234" s="73"/>
      <c r="AQT234" s="73"/>
      <c r="AQU234" s="73"/>
      <c r="AQV234" s="73"/>
      <c r="AQW234" s="73"/>
      <c r="AQX234" s="73"/>
      <c r="AQY234" s="73"/>
      <c r="AQZ234" s="73"/>
      <c r="ARA234" s="73"/>
      <c r="ARB234" s="73"/>
      <c r="ARC234" s="73"/>
      <c r="ARD234" s="73"/>
      <c r="ARE234" s="73"/>
      <c r="ARF234" s="73"/>
      <c r="ARG234" s="73"/>
      <c r="ARH234" s="73"/>
      <c r="ARI234" s="73"/>
      <c r="ARJ234" s="73"/>
      <c r="ARK234" s="73"/>
      <c r="ARL234" s="73"/>
      <c r="ARM234" s="73"/>
      <c r="ARN234" s="73"/>
      <c r="ARO234" s="73"/>
      <c r="ARP234" s="73"/>
      <c r="ARQ234" s="73"/>
      <c r="ARR234" s="73"/>
      <c r="ARS234" s="73"/>
      <c r="ART234" s="73"/>
      <c r="ARU234" s="73"/>
      <c r="ARV234" s="73"/>
      <c r="ARW234" s="73"/>
      <c r="ARX234" s="73"/>
      <c r="ARY234" s="73"/>
      <c r="ARZ234" s="73"/>
      <c r="ASA234" s="73"/>
      <c r="ASB234" s="73"/>
      <c r="ASC234" s="73"/>
      <c r="ASD234" s="73"/>
      <c r="ASE234" s="73"/>
      <c r="ASF234" s="73"/>
      <c r="ASG234" s="73"/>
      <c r="ASH234" s="73"/>
      <c r="ASI234" s="73"/>
      <c r="ASJ234" s="73"/>
      <c r="ASK234" s="73"/>
      <c r="ASL234" s="73"/>
      <c r="ASM234" s="73"/>
      <c r="ASN234" s="73"/>
      <c r="ASO234" s="73"/>
      <c r="ASP234" s="73"/>
      <c r="ASQ234" s="73"/>
      <c r="ASR234" s="73"/>
      <c r="ASS234" s="73"/>
      <c r="AST234" s="73"/>
      <c r="ASU234" s="73"/>
      <c r="ASV234" s="73"/>
      <c r="ASW234" s="73"/>
      <c r="ASX234" s="73"/>
      <c r="ASY234" s="73"/>
      <c r="ASZ234" s="73"/>
      <c r="ATA234" s="73"/>
      <c r="ATB234" s="73"/>
      <c r="ATC234" s="73"/>
      <c r="ATD234" s="73"/>
      <c r="ATE234" s="73"/>
      <c r="ATF234" s="73"/>
      <c r="ATG234" s="73"/>
      <c r="ATH234" s="73"/>
      <c r="ATI234" s="73"/>
      <c r="ATJ234" s="73"/>
      <c r="ATK234" s="73"/>
      <c r="ATL234" s="73"/>
      <c r="ATM234" s="73"/>
      <c r="ATN234" s="73"/>
      <c r="ATO234" s="73"/>
      <c r="ATP234" s="73"/>
      <c r="ATQ234" s="73"/>
      <c r="ATR234" s="73"/>
      <c r="ATS234" s="73"/>
      <c r="ATT234" s="73"/>
      <c r="ATU234" s="73"/>
      <c r="ATV234" s="73"/>
      <c r="ATW234" s="73"/>
      <c r="ATX234" s="73"/>
      <c r="ATY234" s="73"/>
      <c r="ATZ234" s="73"/>
      <c r="AUA234" s="73"/>
      <c r="AUB234" s="73"/>
      <c r="AUC234" s="73"/>
      <c r="AUD234" s="73"/>
      <c r="AUE234" s="73"/>
      <c r="AUF234" s="73"/>
      <c r="AUG234" s="73"/>
      <c r="AUH234" s="73"/>
      <c r="AUI234" s="73"/>
      <c r="AUJ234" s="73"/>
      <c r="AUK234" s="73"/>
      <c r="AUL234" s="73"/>
      <c r="AUM234" s="73"/>
      <c r="AUN234" s="73"/>
      <c r="AUO234" s="73"/>
      <c r="AUP234" s="73"/>
      <c r="AUQ234" s="73"/>
      <c r="AUR234" s="73"/>
      <c r="AUS234" s="73"/>
      <c r="AUT234" s="73"/>
      <c r="AUU234" s="73"/>
      <c r="AUV234" s="73"/>
      <c r="AUW234" s="73"/>
      <c r="AUX234" s="73"/>
      <c r="AUY234" s="73"/>
      <c r="AUZ234" s="73"/>
      <c r="AVA234" s="73"/>
      <c r="AVB234" s="73"/>
      <c r="AVC234" s="73"/>
      <c r="AVD234" s="73"/>
      <c r="AVE234" s="73"/>
      <c r="AVF234" s="73"/>
      <c r="AVG234" s="73"/>
      <c r="AVH234" s="73"/>
      <c r="AVI234" s="73"/>
      <c r="AVJ234" s="73"/>
      <c r="AVK234" s="73"/>
      <c r="AVL234" s="73"/>
      <c r="AVM234" s="73"/>
      <c r="AVN234" s="73"/>
      <c r="AVO234" s="73"/>
      <c r="AVP234" s="73"/>
      <c r="AVQ234" s="73"/>
      <c r="AVR234" s="73"/>
      <c r="AVS234" s="73"/>
      <c r="AVT234" s="73"/>
      <c r="AVU234" s="73"/>
      <c r="AVV234" s="73"/>
      <c r="AVW234" s="73"/>
      <c r="AVX234" s="73"/>
      <c r="AVY234" s="73"/>
      <c r="AVZ234" s="73"/>
      <c r="AWA234" s="73"/>
      <c r="AWB234" s="73"/>
      <c r="AWC234" s="73"/>
      <c r="AWD234" s="73"/>
      <c r="AWE234" s="73"/>
      <c r="AWF234" s="73"/>
      <c r="AWG234" s="73"/>
      <c r="AWH234" s="73"/>
      <c r="AWI234" s="73"/>
      <c r="AWJ234" s="73"/>
      <c r="AWK234" s="73"/>
      <c r="AWL234" s="73"/>
      <c r="AWM234" s="73"/>
      <c r="AWN234" s="73"/>
      <c r="AWO234" s="73"/>
      <c r="AWP234" s="73"/>
      <c r="AWQ234" s="73"/>
      <c r="AWR234" s="73"/>
      <c r="AWS234" s="73"/>
      <c r="AWT234" s="73"/>
      <c r="AWU234" s="73"/>
      <c r="AWV234" s="73"/>
      <c r="AWW234" s="73"/>
      <c r="AWX234" s="73"/>
      <c r="AWY234" s="73"/>
      <c r="AWZ234" s="73"/>
      <c r="AXA234" s="73"/>
      <c r="AXB234" s="73"/>
      <c r="AXC234" s="73"/>
      <c r="AXD234" s="73"/>
      <c r="AXE234" s="73"/>
      <c r="AXF234" s="73"/>
      <c r="AXG234" s="73"/>
      <c r="AXH234" s="73"/>
      <c r="AXI234" s="73"/>
      <c r="AXJ234" s="73"/>
      <c r="AXK234" s="73"/>
      <c r="AXL234" s="73"/>
      <c r="AXM234" s="73"/>
      <c r="AXN234" s="73"/>
      <c r="AXO234" s="73"/>
      <c r="AXP234" s="73"/>
      <c r="AXQ234" s="73"/>
      <c r="AXR234" s="73"/>
      <c r="AXS234" s="73"/>
      <c r="AXT234" s="73"/>
      <c r="AXU234" s="73"/>
      <c r="AXV234" s="73"/>
      <c r="AXW234" s="73"/>
      <c r="AXX234" s="73"/>
      <c r="AXY234" s="73"/>
      <c r="AXZ234" s="73"/>
      <c r="AYA234" s="73"/>
      <c r="AYB234" s="73"/>
      <c r="AYC234" s="73"/>
      <c r="AYD234" s="73"/>
      <c r="AYE234" s="73"/>
      <c r="AYF234" s="73"/>
      <c r="AYG234" s="73"/>
      <c r="AYH234" s="73"/>
      <c r="AYI234" s="73"/>
      <c r="AYJ234" s="73"/>
      <c r="AYK234" s="73"/>
      <c r="AYL234" s="73"/>
      <c r="AYM234" s="73"/>
      <c r="AYN234" s="73"/>
      <c r="AYO234" s="73"/>
      <c r="AYP234" s="73"/>
      <c r="AYQ234" s="73"/>
      <c r="AYR234" s="73"/>
      <c r="AYS234" s="73"/>
      <c r="AYT234" s="73"/>
      <c r="AYU234" s="73"/>
      <c r="AYV234" s="73"/>
      <c r="AYW234" s="73"/>
      <c r="AYX234" s="73"/>
      <c r="AYY234" s="73"/>
      <c r="AYZ234" s="73"/>
      <c r="AZA234" s="73"/>
      <c r="AZB234" s="73"/>
      <c r="AZC234" s="73"/>
      <c r="AZD234" s="73"/>
      <c r="AZE234" s="73"/>
      <c r="AZF234" s="73"/>
      <c r="AZG234" s="73"/>
      <c r="AZH234" s="73"/>
      <c r="AZI234" s="73"/>
      <c r="AZJ234" s="73"/>
      <c r="AZK234" s="73"/>
      <c r="AZL234" s="73"/>
      <c r="AZM234" s="73"/>
      <c r="AZN234" s="73"/>
      <c r="AZO234" s="73"/>
      <c r="AZP234" s="73"/>
      <c r="AZQ234" s="73"/>
      <c r="AZR234" s="73"/>
      <c r="AZS234" s="73"/>
      <c r="AZT234" s="73"/>
      <c r="AZU234" s="73"/>
      <c r="AZV234" s="73"/>
      <c r="AZW234" s="73"/>
      <c r="AZX234" s="73"/>
      <c r="AZY234" s="73"/>
      <c r="AZZ234" s="73"/>
      <c r="BAA234" s="73"/>
      <c r="BAB234" s="73"/>
      <c r="BAC234" s="73"/>
      <c r="BAD234" s="73"/>
      <c r="BAE234" s="73"/>
      <c r="BAF234" s="73"/>
      <c r="BAG234" s="73"/>
      <c r="BAH234" s="73"/>
      <c r="BAI234" s="73"/>
      <c r="BAJ234" s="73"/>
      <c r="BAK234" s="73"/>
      <c r="BAL234" s="73"/>
      <c r="BAM234" s="73"/>
      <c r="BAN234" s="73"/>
      <c r="BAO234" s="73"/>
      <c r="BAP234" s="73"/>
      <c r="BAQ234" s="73"/>
      <c r="BAR234" s="73"/>
      <c r="BAS234" s="73"/>
      <c r="BAT234" s="73"/>
      <c r="BAU234" s="73"/>
      <c r="BAV234" s="73"/>
      <c r="BAW234" s="73"/>
      <c r="BAX234" s="73"/>
      <c r="BAY234" s="73"/>
      <c r="BAZ234" s="73"/>
      <c r="BBA234" s="73"/>
      <c r="BBB234" s="73"/>
      <c r="BBC234" s="73"/>
      <c r="BBD234" s="73"/>
      <c r="BBE234" s="73"/>
      <c r="BBF234" s="73"/>
      <c r="BBG234" s="73"/>
      <c r="BBH234" s="73"/>
      <c r="BBI234" s="73"/>
      <c r="BBJ234" s="73"/>
      <c r="BBK234" s="73"/>
      <c r="BBL234" s="73"/>
    </row>
    <row r="235" spans="1:1416" s="74" customFormat="1" ht="24.95" customHeight="1">
      <c r="A235" s="69"/>
      <c r="B235" s="75"/>
      <c r="C235" s="54"/>
      <c r="D235" s="55"/>
      <c r="E235" s="162" t="s">
        <v>98</v>
      </c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54"/>
      <c r="S235" s="54" t="s">
        <v>98</v>
      </c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3"/>
      <c r="AS235" s="73"/>
      <c r="AT235" s="73"/>
      <c r="AU235" s="73"/>
      <c r="AV235" s="73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  <c r="CB235" s="73"/>
      <c r="CC235" s="73"/>
      <c r="CD235" s="73"/>
      <c r="CE235" s="73"/>
      <c r="CF235" s="73"/>
      <c r="CG235" s="73"/>
      <c r="CH235" s="73"/>
      <c r="CI235" s="73"/>
      <c r="CJ235" s="73"/>
      <c r="CK235" s="73"/>
      <c r="CL235" s="73"/>
      <c r="CM235" s="73"/>
      <c r="CN235" s="73"/>
      <c r="CO235" s="73"/>
      <c r="CP235" s="73"/>
      <c r="CQ235" s="73"/>
      <c r="CR235" s="73"/>
      <c r="CS235" s="73"/>
      <c r="CT235" s="73"/>
      <c r="CU235" s="73"/>
      <c r="CV235" s="73"/>
      <c r="CW235" s="73"/>
      <c r="CX235" s="73"/>
      <c r="CY235" s="73"/>
      <c r="CZ235" s="73"/>
      <c r="DA235" s="73"/>
      <c r="DB235" s="73"/>
      <c r="DC235" s="73"/>
      <c r="DD235" s="73"/>
      <c r="DE235" s="73"/>
      <c r="DF235" s="73"/>
      <c r="DG235" s="73"/>
      <c r="DH235" s="73"/>
      <c r="DI235" s="73"/>
      <c r="DJ235" s="73"/>
      <c r="DK235" s="73"/>
      <c r="DL235" s="73"/>
      <c r="DM235" s="73"/>
      <c r="DN235" s="73"/>
      <c r="DO235" s="73"/>
      <c r="DP235" s="73"/>
      <c r="DQ235" s="73"/>
      <c r="DR235" s="73"/>
      <c r="DS235" s="73"/>
      <c r="DT235" s="73"/>
      <c r="DU235" s="73"/>
      <c r="DV235" s="73"/>
      <c r="DW235" s="73"/>
      <c r="DX235" s="73"/>
      <c r="DY235" s="73"/>
      <c r="DZ235" s="73"/>
      <c r="EA235" s="73"/>
      <c r="EB235" s="73"/>
      <c r="EC235" s="73"/>
      <c r="ED235" s="73"/>
      <c r="EE235" s="73"/>
      <c r="EF235" s="73"/>
      <c r="EG235" s="73"/>
      <c r="EH235" s="73"/>
      <c r="EI235" s="73"/>
      <c r="EJ235" s="73"/>
      <c r="EK235" s="73"/>
      <c r="EL235" s="73"/>
      <c r="EM235" s="73"/>
      <c r="EN235" s="73"/>
      <c r="EO235" s="73"/>
      <c r="EP235" s="73"/>
      <c r="EQ235" s="73"/>
      <c r="ER235" s="73"/>
      <c r="ES235" s="73"/>
      <c r="ET235" s="73"/>
      <c r="EU235" s="73"/>
      <c r="EV235" s="73"/>
      <c r="EW235" s="73"/>
      <c r="EX235" s="73"/>
      <c r="EY235" s="73"/>
      <c r="EZ235" s="73"/>
      <c r="FA235" s="73"/>
      <c r="FB235" s="73"/>
      <c r="FC235" s="73"/>
      <c r="FD235" s="73"/>
      <c r="FE235" s="73"/>
      <c r="FF235" s="73"/>
      <c r="FG235" s="73"/>
      <c r="FH235" s="73"/>
      <c r="FI235" s="73"/>
      <c r="FJ235" s="73"/>
      <c r="FK235" s="73"/>
      <c r="FL235" s="73"/>
      <c r="FM235" s="73"/>
      <c r="FN235" s="73"/>
      <c r="FO235" s="73"/>
      <c r="FP235" s="73"/>
      <c r="FQ235" s="73"/>
      <c r="FR235" s="73"/>
      <c r="FS235" s="73"/>
      <c r="FT235" s="73"/>
      <c r="FU235" s="73"/>
      <c r="FV235" s="73"/>
      <c r="FW235" s="73"/>
      <c r="FX235" s="73"/>
      <c r="FY235" s="73"/>
      <c r="FZ235" s="73"/>
      <c r="GA235" s="73"/>
      <c r="GB235" s="73"/>
      <c r="GC235" s="73"/>
      <c r="GD235" s="73"/>
      <c r="GE235" s="73"/>
      <c r="GF235" s="73"/>
      <c r="GG235" s="73"/>
      <c r="GH235" s="73"/>
      <c r="GI235" s="73"/>
      <c r="GJ235" s="73"/>
      <c r="GK235" s="73"/>
      <c r="GL235" s="73"/>
      <c r="GM235" s="73"/>
      <c r="GN235" s="73"/>
      <c r="GO235" s="73"/>
      <c r="GP235" s="73"/>
      <c r="GQ235" s="73"/>
      <c r="GR235" s="73"/>
      <c r="GS235" s="73"/>
      <c r="GT235" s="73"/>
      <c r="GU235" s="73"/>
      <c r="GV235" s="73"/>
      <c r="GW235" s="73"/>
      <c r="GX235" s="73"/>
      <c r="GY235" s="73"/>
      <c r="GZ235" s="73"/>
      <c r="HA235" s="73"/>
      <c r="HB235" s="73"/>
      <c r="HC235" s="73"/>
      <c r="HD235" s="73"/>
      <c r="HE235" s="73"/>
      <c r="HF235" s="73"/>
      <c r="HG235" s="73"/>
      <c r="HH235" s="73"/>
      <c r="HI235" s="73"/>
      <c r="HJ235" s="73"/>
      <c r="HK235" s="73"/>
      <c r="HL235" s="73"/>
      <c r="HM235" s="73"/>
      <c r="HN235" s="73"/>
      <c r="HO235" s="73"/>
      <c r="HP235" s="73"/>
      <c r="HQ235" s="73"/>
      <c r="HR235" s="73"/>
      <c r="HS235" s="73"/>
      <c r="HT235" s="73"/>
      <c r="HU235" s="73"/>
      <c r="HV235" s="73"/>
      <c r="HW235" s="73"/>
      <c r="HX235" s="73"/>
      <c r="HY235" s="73"/>
      <c r="HZ235" s="73"/>
      <c r="IA235" s="73"/>
      <c r="IB235" s="73"/>
      <c r="IC235" s="73"/>
      <c r="ID235" s="73"/>
      <c r="IE235" s="73"/>
      <c r="IF235" s="73"/>
      <c r="IG235" s="73"/>
      <c r="IH235" s="73"/>
      <c r="II235" s="73"/>
      <c r="IJ235" s="73"/>
      <c r="IK235" s="73"/>
      <c r="IL235" s="73"/>
      <c r="IM235" s="73"/>
      <c r="IN235" s="73"/>
      <c r="IO235" s="73"/>
      <c r="IP235" s="73"/>
      <c r="IQ235" s="73"/>
      <c r="IR235" s="73"/>
      <c r="IS235" s="73"/>
      <c r="IT235" s="73"/>
      <c r="IU235" s="73"/>
      <c r="IV235" s="73"/>
      <c r="IW235" s="73"/>
      <c r="IX235" s="73"/>
      <c r="IY235" s="73"/>
      <c r="IZ235" s="73"/>
      <c r="JA235" s="73"/>
      <c r="JB235" s="73"/>
      <c r="JC235" s="73"/>
      <c r="JD235" s="73"/>
      <c r="JE235" s="73"/>
      <c r="JF235" s="73"/>
      <c r="JG235" s="73"/>
      <c r="JH235" s="73"/>
      <c r="JI235" s="73"/>
      <c r="JJ235" s="73"/>
      <c r="JK235" s="73"/>
      <c r="JL235" s="73"/>
      <c r="JM235" s="73"/>
      <c r="JN235" s="73"/>
      <c r="JO235" s="73"/>
      <c r="JP235" s="73"/>
      <c r="JQ235" s="73"/>
      <c r="JR235" s="73"/>
      <c r="JS235" s="73"/>
      <c r="JT235" s="73"/>
      <c r="JU235" s="73"/>
      <c r="JV235" s="73"/>
      <c r="JW235" s="73"/>
      <c r="JX235" s="73"/>
      <c r="JY235" s="73"/>
      <c r="JZ235" s="73"/>
      <c r="KA235" s="73"/>
      <c r="KB235" s="73"/>
      <c r="KC235" s="73"/>
      <c r="KD235" s="73"/>
      <c r="KE235" s="73"/>
      <c r="KF235" s="73"/>
      <c r="KG235" s="73"/>
      <c r="KH235" s="73"/>
      <c r="KI235" s="73"/>
      <c r="KJ235" s="73"/>
      <c r="KK235" s="73"/>
      <c r="KL235" s="73"/>
      <c r="KM235" s="73"/>
      <c r="KN235" s="73"/>
      <c r="KO235" s="73"/>
      <c r="KP235" s="73"/>
      <c r="KQ235" s="73"/>
      <c r="KR235" s="73"/>
      <c r="KS235" s="73"/>
      <c r="KT235" s="73"/>
      <c r="KU235" s="73"/>
      <c r="KV235" s="73"/>
      <c r="KW235" s="73"/>
      <c r="KX235" s="73"/>
      <c r="KY235" s="73"/>
      <c r="KZ235" s="73"/>
      <c r="LA235" s="73"/>
      <c r="LB235" s="73"/>
      <c r="LC235" s="73"/>
      <c r="LD235" s="73"/>
      <c r="LE235" s="73"/>
      <c r="LF235" s="73"/>
      <c r="LG235" s="73"/>
      <c r="LH235" s="73"/>
      <c r="LI235" s="73"/>
      <c r="LJ235" s="73"/>
      <c r="LK235" s="73"/>
      <c r="LL235" s="73"/>
      <c r="LM235" s="73"/>
      <c r="LN235" s="73"/>
      <c r="LO235" s="73"/>
      <c r="LP235" s="73"/>
      <c r="LQ235" s="73"/>
      <c r="LR235" s="73"/>
      <c r="LS235" s="73"/>
      <c r="LT235" s="73"/>
      <c r="LU235" s="73"/>
      <c r="LV235" s="73"/>
      <c r="LW235" s="73"/>
      <c r="LX235" s="73"/>
      <c r="LY235" s="73"/>
      <c r="LZ235" s="73"/>
      <c r="MA235" s="73"/>
      <c r="MB235" s="73"/>
      <c r="MC235" s="73"/>
      <c r="MD235" s="73"/>
      <c r="ME235" s="73"/>
      <c r="MF235" s="73"/>
      <c r="MG235" s="73"/>
      <c r="MH235" s="73"/>
      <c r="MI235" s="73"/>
      <c r="MJ235" s="73"/>
      <c r="MK235" s="73"/>
      <c r="ML235" s="73"/>
      <c r="MM235" s="73"/>
      <c r="MN235" s="73"/>
      <c r="MO235" s="73"/>
      <c r="MP235" s="73"/>
      <c r="MQ235" s="73"/>
      <c r="MR235" s="73"/>
      <c r="MS235" s="73"/>
      <c r="MT235" s="73"/>
      <c r="MU235" s="73"/>
      <c r="MV235" s="73"/>
      <c r="MW235" s="73"/>
      <c r="MX235" s="73"/>
      <c r="MY235" s="73"/>
      <c r="MZ235" s="73"/>
      <c r="NA235" s="73"/>
      <c r="NB235" s="73"/>
      <c r="NC235" s="73"/>
      <c r="ND235" s="73"/>
      <c r="NE235" s="73"/>
      <c r="NF235" s="73"/>
      <c r="NG235" s="73"/>
      <c r="NH235" s="73"/>
      <c r="NI235" s="73"/>
      <c r="NJ235" s="73"/>
      <c r="NK235" s="73"/>
      <c r="NL235" s="73"/>
      <c r="NM235" s="73"/>
      <c r="NN235" s="73"/>
      <c r="NO235" s="73"/>
      <c r="NP235" s="73"/>
      <c r="NQ235" s="73"/>
      <c r="NR235" s="73"/>
      <c r="NS235" s="73"/>
      <c r="NT235" s="73"/>
      <c r="NU235" s="73"/>
      <c r="NV235" s="73"/>
      <c r="NW235" s="73"/>
      <c r="NX235" s="73"/>
      <c r="NY235" s="73"/>
      <c r="NZ235" s="73"/>
      <c r="OA235" s="73"/>
      <c r="OB235" s="73"/>
      <c r="OC235" s="73"/>
      <c r="OD235" s="73"/>
      <c r="OE235" s="73"/>
      <c r="OF235" s="73"/>
      <c r="OG235" s="73"/>
      <c r="OH235" s="73"/>
      <c r="OI235" s="73"/>
      <c r="OJ235" s="73"/>
      <c r="OK235" s="73"/>
      <c r="OL235" s="73"/>
      <c r="OM235" s="73"/>
      <c r="ON235" s="73"/>
      <c r="OO235" s="73"/>
      <c r="OP235" s="73"/>
      <c r="OQ235" s="73"/>
      <c r="OR235" s="73"/>
      <c r="OS235" s="73"/>
      <c r="OT235" s="73"/>
      <c r="OU235" s="73"/>
      <c r="OV235" s="73"/>
      <c r="OW235" s="73"/>
      <c r="OX235" s="73"/>
      <c r="OY235" s="73"/>
      <c r="OZ235" s="73"/>
      <c r="PA235" s="73"/>
      <c r="PB235" s="73"/>
      <c r="PC235" s="73"/>
      <c r="PD235" s="73"/>
      <c r="PE235" s="73"/>
      <c r="PF235" s="73"/>
      <c r="PG235" s="73"/>
      <c r="PH235" s="73"/>
      <c r="PI235" s="73"/>
      <c r="PJ235" s="73"/>
      <c r="PK235" s="73"/>
      <c r="PL235" s="73"/>
      <c r="PM235" s="73"/>
      <c r="PN235" s="73"/>
      <c r="PO235" s="73"/>
      <c r="PP235" s="73"/>
      <c r="PQ235" s="73"/>
      <c r="PR235" s="73"/>
      <c r="PS235" s="73"/>
      <c r="PT235" s="73"/>
      <c r="PU235" s="73"/>
      <c r="PV235" s="73"/>
      <c r="PW235" s="73"/>
      <c r="PX235" s="73"/>
      <c r="PY235" s="73"/>
      <c r="PZ235" s="73"/>
      <c r="QA235" s="73"/>
      <c r="QB235" s="73"/>
      <c r="QC235" s="73"/>
      <c r="QD235" s="73"/>
      <c r="QE235" s="73"/>
      <c r="QF235" s="73"/>
      <c r="QG235" s="73"/>
      <c r="QH235" s="73"/>
      <c r="QI235" s="73"/>
      <c r="QJ235" s="73"/>
      <c r="QK235" s="73"/>
      <c r="QL235" s="73"/>
      <c r="QM235" s="73"/>
      <c r="QN235" s="73"/>
      <c r="QO235" s="73"/>
      <c r="QP235" s="73"/>
      <c r="QQ235" s="73"/>
      <c r="QR235" s="73"/>
      <c r="QS235" s="73"/>
      <c r="QT235" s="73"/>
      <c r="QU235" s="73"/>
      <c r="QV235" s="73"/>
      <c r="QW235" s="73"/>
      <c r="QX235" s="73"/>
      <c r="QY235" s="73"/>
      <c r="QZ235" s="73"/>
      <c r="RA235" s="73"/>
      <c r="RB235" s="73"/>
      <c r="RC235" s="73"/>
      <c r="RD235" s="73"/>
      <c r="RE235" s="73"/>
      <c r="RF235" s="73"/>
      <c r="RG235" s="73"/>
      <c r="RH235" s="73"/>
      <c r="RI235" s="73"/>
      <c r="RJ235" s="73"/>
      <c r="RK235" s="73"/>
      <c r="RL235" s="73"/>
      <c r="RM235" s="73"/>
      <c r="RN235" s="73"/>
      <c r="RO235" s="73"/>
      <c r="RP235" s="73"/>
      <c r="RQ235" s="73"/>
      <c r="RR235" s="73"/>
      <c r="RS235" s="73"/>
      <c r="RT235" s="73"/>
      <c r="RU235" s="73"/>
      <c r="RV235" s="73"/>
      <c r="RW235" s="73"/>
      <c r="RX235" s="73"/>
      <c r="RY235" s="73"/>
      <c r="RZ235" s="73"/>
      <c r="SA235" s="73"/>
      <c r="SB235" s="73"/>
      <c r="SC235" s="73"/>
      <c r="SD235" s="73"/>
      <c r="SE235" s="73"/>
      <c r="SF235" s="73"/>
      <c r="SG235" s="73"/>
      <c r="SH235" s="73"/>
      <c r="SI235" s="73"/>
      <c r="SJ235" s="73"/>
      <c r="SK235" s="73"/>
      <c r="SL235" s="73"/>
      <c r="SM235" s="73"/>
      <c r="SN235" s="73"/>
      <c r="SO235" s="73"/>
      <c r="SP235" s="73"/>
      <c r="SQ235" s="73"/>
      <c r="SR235" s="73"/>
      <c r="SS235" s="73"/>
      <c r="ST235" s="73"/>
      <c r="SU235" s="73"/>
      <c r="SV235" s="73"/>
      <c r="SW235" s="73"/>
      <c r="SX235" s="73"/>
      <c r="SY235" s="73"/>
      <c r="SZ235" s="73"/>
      <c r="TA235" s="73"/>
      <c r="TB235" s="73"/>
      <c r="TC235" s="73"/>
      <c r="TD235" s="73"/>
      <c r="TE235" s="73"/>
      <c r="TF235" s="73"/>
      <c r="TG235" s="73"/>
      <c r="TH235" s="73"/>
      <c r="TI235" s="73"/>
      <c r="TJ235" s="73"/>
      <c r="TK235" s="73"/>
      <c r="TL235" s="73"/>
      <c r="TM235" s="73"/>
      <c r="TN235" s="73"/>
      <c r="TO235" s="73"/>
      <c r="TP235" s="73"/>
      <c r="TQ235" s="73"/>
      <c r="TR235" s="73"/>
      <c r="TS235" s="73"/>
      <c r="TT235" s="73"/>
      <c r="TU235" s="73"/>
      <c r="TV235" s="73"/>
      <c r="TW235" s="73"/>
      <c r="TX235" s="73"/>
      <c r="TY235" s="73"/>
      <c r="TZ235" s="73"/>
      <c r="UA235" s="73"/>
      <c r="UB235" s="73"/>
      <c r="UC235" s="73"/>
      <c r="UD235" s="73"/>
      <c r="UE235" s="73"/>
      <c r="UF235" s="73"/>
      <c r="UG235" s="73"/>
      <c r="UH235" s="73"/>
      <c r="UI235" s="73"/>
      <c r="UJ235" s="73"/>
      <c r="UK235" s="73"/>
      <c r="UL235" s="73"/>
      <c r="UM235" s="73"/>
      <c r="UN235" s="73"/>
      <c r="UO235" s="73"/>
      <c r="UP235" s="73"/>
      <c r="UQ235" s="73"/>
      <c r="UR235" s="73"/>
      <c r="US235" s="73"/>
      <c r="UT235" s="73"/>
      <c r="UU235" s="73"/>
      <c r="UV235" s="73"/>
      <c r="UW235" s="73"/>
      <c r="UX235" s="73"/>
      <c r="UY235" s="73"/>
      <c r="UZ235" s="73"/>
      <c r="VA235" s="73"/>
      <c r="VB235" s="73"/>
      <c r="VC235" s="73"/>
      <c r="VD235" s="73"/>
      <c r="VE235" s="73"/>
      <c r="VF235" s="73"/>
      <c r="VG235" s="73"/>
      <c r="VH235" s="73"/>
      <c r="VI235" s="73"/>
      <c r="VJ235" s="73"/>
      <c r="VK235" s="73"/>
      <c r="VL235" s="73"/>
      <c r="VM235" s="73"/>
      <c r="VN235" s="73"/>
      <c r="VO235" s="73"/>
      <c r="VP235" s="73"/>
      <c r="VQ235" s="73"/>
      <c r="VR235" s="73"/>
      <c r="VS235" s="73"/>
      <c r="VT235" s="73"/>
      <c r="VU235" s="73"/>
      <c r="VV235" s="73"/>
      <c r="VW235" s="73"/>
      <c r="VX235" s="73"/>
      <c r="VY235" s="73"/>
      <c r="VZ235" s="73"/>
      <c r="WA235" s="73"/>
      <c r="WB235" s="73"/>
      <c r="WC235" s="73"/>
      <c r="WD235" s="73"/>
      <c r="WE235" s="73"/>
      <c r="WF235" s="73"/>
      <c r="WG235" s="73"/>
      <c r="WH235" s="73"/>
      <c r="WI235" s="73"/>
      <c r="WJ235" s="73"/>
      <c r="WK235" s="73"/>
      <c r="WL235" s="73"/>
      <c r="WM235" s="73"/>
      <c r="WN235" s="73"/>
      <c r="WO235" s="73"/>
      <c r="WP235" s="73"/>
      <c r="WQ235" s="73"/>
      <c r="WR235" s="73"/>
      <c r="WS235" s="73"/>
      <c r="WT235" s="73"/>
      <c r="WU235" s="73"/>
      <c r="WV235" s="73"/>
      <c r="WW235" s="73"/>
      <c r="WX235" s="73"/>
      <c r="WY235" s="73"/>
      <c r="WZ235" s="73"/>
      <c r="XA235" s="73"/>
      <c r="XB235" s="73"/>
      <c r="XC235" s="73"/>
      <c r="XD235" s="73"/>
      <c r="XE235" s="73"/>
      <c r="XF235" s="73"/>
      <c r="XG235" s="73"/>
      <c r="XH235" s="73"/>
      <c r="XI235" s="73"/>
      <c r="XJ235" s="73"/>
      <c r="XK235" s="73"/>
      <c r="XL235" s="73"/>
      <c r="XM235" s="73"/>
      <c r="XN235" s="73"/>
      <c r="XO235" s="73"/>
      <c r="XP235" s="73"/>
      <c r="XQ235" s="73"/>
      <c r="XR235" s="73"/>
      <c r="XS235" s="73"/>
      <c r="XT235" s="73"/>
      <c r="XU235" s="73"/>
      <c r="XV235" s="73"/>
      <c r="XW235" s="73"/>
      <c r="XX235" s="73"/>
      <c r="XY235" s="73"/>
      <c r="XZ235" s="73"/>
      <c r="YA235" s="73"/>
      <c r="YB235" s="73"/>
      <c r="YC235" s="73"/>
      <c r="YD235" s="73"/>
      <c r="YE235" s="73"/>
      <c r="YF235" s="73"/>
      <c r="YG235" s="73"/>
      <c r="YH235" s="73"/>
      <c r="YI235" s="73"/>
      <c r="YJ235" s="73"/>
      <c r="YK235" s="73"/>
      <c r="YL235" s="73"/>
      <c r="YM235" s="73"/>
      <c r="YN235" s="73"/>
      <c r="YO235" s="73"/>
      <c r="YP235" s="73"/>
      <c r="YQ235" s="73"/>
      <c r="YR235" s="73"/>
      <c r="YS235" s="73"/>
      <c r="YT235" s="73"/>
      <c r="YU235" s="73"/>
      <c r="YV235" s="73"/>
      <c r="YW235" s="73"/>
      <c r="YX235" s="73"/>
      <c r="YY235" s="73"/>
      <c r="YZ235" s="73"/>
      <c r="ZA235" s="73"/>
      <c r="ZB235" s="73"/>
      <c r="ZC235" s="73"/>
      <c r="ZD235" s="73"/>
      <c r="ZE235" s="73"/>
      <c r="ZF235" s="73"/>
      <c r="ZG235" s="73"/>
      <c r="ZH235" s="73"/>
      <c r="ZI235" s="73"/>
      <c r="ZJ235" s="73"/>
      <c r="ZK235" s="73"/>
      <c r="ZL235" s="73"/>
      <c r="ZM235" s="73"/>
      <c r="ZN235" s="73"/>
      <c r="ZO235" s="73"/>
      <c r="ZP235" s="73"/>
      <c r="ZQ235" s="73"/>
      <c r="ZR235" s="73"/>
      <c r="ZS235" s="73"/>
      <c r="ZT235" s="73"/>
      <c r="ZU235" s="73"/>
      <c r="ZV235" s="73"/>
      <c r="ZW235" s="73"/>
      <c r="ZX235" s="73"/>
      <c r="ZY235" s="73"/>
      <c r="ZZ235" s="73"/>
      <c r="AAA235" s="73"/>
      <c r="AAB235" s="73"/>
      <c r="AAC235" s="73"/>
      <c r="AAD235" s="73"/>
      <c r="AAE235" s="73"/>
      <c r="AAF235" s="73"/>
      <c r="AAG235" s="73"/>
      <c r="AAH235" s="73"/>
      <c r="AAI235" s="73"/>
      <c r="AAJ235" s="73"/>
      <c r="AAK235" s="73"/>
      <c r="AAL235" s="73"/>
      <c r="AAM235" s="73"/>
      <c r="AAN235" s="73"/>
      <c r="AAO235" s="73"/>
      <c r="AAP235" s="73"/>
      <c r="AAQ235" s="73"/>
      <c r="AAR235" s="73"/>
      <c r="AAS235" s="73"/>
      <c r="AAT235" s="73"/>
      <c r="AAU235" s="73"/>
      <c r="AAV235" s="73"/>
      <c r="AAW235" s="73"/>
      <c r="AAX235" s="73"/>
      <c r="AAY235" s="73"/>
      <c r="AAZ235" s="73"/>
      <c r="ABA235" s="73"/>
      <c r="ABB235" s="73"/>
      <c r="ABC235" s="73"/>
      <c r="ABD235" s="73"/>
      <c r="ABE235" s="73"/>
      <c r="ABF235" s="73"/>
      <c r="ABG235" s="73"/>
      <c r="ABH235" s="73"/>
      <c r="ABI235" s="73"/>
      <c r="ABJ235" s="73"/>
      <c r="ABK235" s="73"/>
      <c r="ABL235" s="73"/>
      <c r="ABM235" s="73"/>
      <c r="ABN235" s="73"/>
      <c r="ABO235" s="73"/>
      <c r="ABP235" s="73"/>
      <c r="ABQ235" s="73"/>
      <c r="ABR235" s="73"/>
      <c r="ABS235" s="73"/>
      <c r="ABT235" s="73"/>
      <c r="ABU235" s="73"/>
      <c r="ABV235" s="73"/>
      <c r="ABW235" s="73"/>
      <c r="ABX235" s="73"/>
      <c r="ABY235" s="73"/>
      <c r="ABZ235" s="73"/>
      <c r="ACA235" s="73"/>
      <c r="ACB235" s="73"/>
      <c r="ACC235" s="73"/>
      <c r="ACD235" s="73"/>
      <c r="ACE235" s="73"/>
      <c r="ACF235" s="73"/>
      <c r="ACG235" s="73"/>
      <c r="ACH235" s="73"/>
      <c r="ACI235" s="73"/>
      <c r="ACJ235" s="73"/>
      <c r="ACK235" s="73"/>
      <c r="ACL235" s="73"/>
      <c r="ACM235" s="73"/>
      <c r="ACN235" s="73"/>
      <c r="ACO235" s="73"/>
      <c r="ACP235" s="73"/>
      <c r="ACQ235" s="73"/>
      <c r="ACR235" s="73"/>
      <c r="ACS235" s="73"/>
      <c r="ACT235" s="73"/>
      <c r="ACU235" s="73"/>
      <c r="ACV235" s="73"/>
      <c r="ACW235" s="73"/>
      <c r="ACX235" s="73"/>
      <c r="ACY235" s="73"/>
      <c r="ACZ235" s="73"/>
      <c r="ADA235" s="73"/>
      <c r="ADB235" s="73"/>
      <c r="ADC235" s="73"/>
      <c r="ADD235" s="73"/>
      <c r="ADE235" s="73"/>
      <c r="ADF235" s="73"/>
      <c r="ADG235" s="73"/>
      <c r="ADH235" s="73"/>
      <c r="ADI235" s="73"/>
      <c r="ADJ235" s="73"/>
      <c r="ADK235" s="73"/>
      <c r="ADL235" s="73"/>
      <c r="ADM235" s="73"/>
      <c r="ADN235" s="73"/>
      <c r="ADO235" s="73"/>
      <c r="ADP235" s="73"/>
      <c r="ADQ235" s="73"/>
      <c r="ADR235" s="73"/>
      <c r="ADS235" s="73"/>
      <c r="ADT235" s="73"/>
      <c r="ADU235" s="73"/>
      <c r="ADV235" s="73"/>
      <c r="ADW235" s="73"/>
      <c r="ADX235" s="73"/>
      <c r="ADY235" s="73"/>
      <c r="ADZ235" s="73"/>
      <c r="AEA235" s="73"/>
      <c r="AEB235" s="73"/>
      <c r="AEC235" s="73"/>
      <c r="AED235" s="73"/>
      <c r="AEE235" s="73"/>
      <c r="AEF235" s="73"/>
      <c r="AEG235" s="73"/>
      <c r="AEH235" s="73"/>
      <c r="AEI235" s="73"/>
      <c r="AEJ235" s="73"/>
      <c r="AEK235" s="73"/>
      <c r="AEL235" s="73"/>
      <c r="AEM235" s="73"/>
      <c r="AEN235" s="73"/>
      <c r="AEO235" s="73"/>
      <c r="AEP235" s="73"/>
      <c r="AEQ235" s="73"/>
      <c r="AER235" s="73"/>
      <c r="AES235" s="73"/>
      <c r="AET235" s="73"/>
      <c r="AEU235" s="73"/>
      <c r="AEV235" s="73"/>
      <c r="AEW235" s="73"/>
      <c r="AEX235" s="73"/>
      <c r="AEY235" s="73"/>
      <c r="AEZ235" s="73"/>
      <c r="AFA235" s="73"/>
      <c r="AFB235" s="73"/>
      <c r="AFC235" s="73"/>
      <c r="AFD235" s="73"/>
      <c r="AFE235" s="73"/>
      <c r="AFF235" s="73"/>
      <c r="AFG235" s="73"/>
      <c r="AFH235" s="73"/>
      <c r="AFI235" s="73"/>
      <c r="AFJ235" s="73"/>
      <c r="AFK235" s="73"/>
      <c r="AFL235" s="73"/>
      <c r="AFM235" s="73"/>
      <c r="AFN235" s="73"/>
      <c r="AFO235" s="73"/>
      <c r="AFP235" s="73"/>
      <c r="AFQ235" s="73"/>
      <c r="AFR235" s="73"/>
      <c r="AFS235" s="73"/>
      <c r="AFT235" s="73"/>
      <c r="AFU235" s="73"/>
      <c r="AFV235" s="73"/>
      <c r="AFW235" s="73"/>
      <c r="AFX235" s="73"/>
      <c r="AFY235" s="73"/>
      <c r="AFZ235" s="73"/>
      <c r="AGA235" s="73"/>
      <c r="AGB235" s="73"/>
      <c r="AGC235" s="73"/>
      <c r="AGD235" s="73"/>
      <c r="AGE235" s="73"/>
      <c r="AGF235" s="73"/>
      <c r="AGG235" s="73"/>
      <c r="AGH235" s="73"/>
      <c r="AGI235" s="73"/>
      <c r="AGJ235" s="73"/>
      <c r="AGK235" s="73"/>
      <c r="AGL235" s="73"/>
      <c r="AGM235" s="73"/>
      <c r="AGN235" s="73"/>
      <c r="AGO235" s="73"/>
      <c r="AGP235" s="73"/>
      <c r="AGQ235" s="73"/>
      <c r="AGR235" s="73"/>
      <c r="AGS235" s="73"/>
      <c r="AGT235" s="73"/>
      <c r="AGU235" s="73"/>
      <c r="AGV235" s="73"/>
      <c r="AGW235" s="73"/>
      <c r="AGX235" s="73"/>
      <c r="AGY235" s="73"/>
      <c r="AGZ235" s="73"/>
      <c r="AHA235" s="73"/>
      <c r="AHB235" s="73"/>
      <c r="AHC235" s="73"/>
      <c r="AHD235" s="73"/>
      <c r="AHE235" s="73"/>
      <c r="AHF235" s="73"/>
      <c r="AHG235" s="73"/>
      <c r="AHH235" s="73"/>
      <c r="AHI235" s="73"/>
      <c r="AHJ235" s="73"/>
      <c r="AHK235" s="73"/>
      <c r="AHL235" s="73"/>
      <c r="AHM235" s="73"/>
      <c r="AHN235" s="73"/>
      <c r="AHO235" s="73"/>
      <c r="AHP235" s="73"/>
      <c r="AHQ235" s="73"/>
      <c r="AHR235" s="73"/>
      <c r="AHS235" s="73"/>
      <c r="AHT235" s="73"/>
      <c r="AHU235" s="73"/>
      <c r="AHV235" s="73"/>
      <c r="AHW235" s="73"/>
      <c r="AHX235" s="73"/>
      <c r="AHY235" s="73"/>
      <c r="AHZ235" s="73"/>
      <c r="AIA235" s="73"/>
      <c r="AIB235" s="73"/>
      <c r="AIC235" s="73"/>
      <c r="AID235" s="73"/>
      <c r="AIE235" s="73"/>
      <c r="AIF235" s="73"/>
      <c r="AIG235" s="73"/>
      <c r="AIH235" s="73"/>
      <c r="AII235" s="73"/>
      <c r="AIJ235" s="73"/>
      <c r="AIK235" s="73"/>
      <c r="AIL235" s="73"/>
      <c r="AIM235" s="73"/>
      <c r="AIN235" s="73"/>
      <c r="AIO235" s="73"/>
      <c r="AIP235" s="73"/>
      <c r="AIQ235" s="73"/>
      <c r="AIR235" s="73"/>
      <c r="AIS235" s="73"/>
      <c r="AIT235" s="73"/>
      <c r="AIU235" s="73"/>
      <c r="AIV235" s="73"/>
      <c r="AIW235" s="73"/>
      <c r="AIX235" s="73"/>
      <c r="AIY235" s="73"/>
      <c r="AIZ235" s="73"/>
      <c r="AJA235" s="73"/>
      <c r="AJB235" s="73"/>
      <c r="AJC235" s="73"/>
      <c r="AJD235" s="73"/>
      <c r="AJE235" s="73"/>
      <c r="AJF235" s="73"/>
      <c r="AJG235" s="73"/>
      <c r="AJH235" s="73"/>
      <c r="AJI235" s="73"/>
      <c r="AJJ235" s="73"/>
      <c r="AJK235" s="73"/>
      <c r="AJL235" s="73"/>
      <c r="AJM235" s="73"/>
      <c r="AJN235" s="73"/>
      <c r="AJO235" s="73"/>
      <c r="AJP235" s="73"/>
      <c r="AJQ235" s="73"/>
      <c r="AJR235" s="73"/>
      <c r="AJS235" s="73"/>
      <c r="AJT235" s="73"/>
      <c r="AJU235" s="73"/>
      <c r="AJV235" s="73"/>
      <c r="AJW235" s="73"/>
      <c r="AJX235" s="73"/>
      <c r="AJY235" s="73"/>
      <c r="AJZ235" s="73"/>
      <c r="AKA235" s="73"/>
      <c r="AKB235" s="73"/>
      <c r="AKC235" s="73"/>
      <c r="AKD235" s="73"/>
      <c r="AKE235" s="73"/>
      <c r="AKF235" s="73"/>
      <c r="AKG235" s="73"/>
      <c r="AKH235" s="73"/>
      <c r="AKI235" s="73"/>
      <c r="AKJ235" s="73"/>
      <c r="AKK235" s="73"/>
      <c r="AKL235" s="73"/>
      <c r="AKM235" s="73"/>
      <c r="AKN235" s="73"/>
      <c r="AKO235" s="73"/>
      <c r="AKP235" s="73"/>
      <c r="AKQ235" s="73"/>
      <c r="AKR235" s="73"/>
      <c r="AKS235" s="73"/>
      <c r="AKT235" s="73"/>
      <c r="AKU235" s="73"/>
      <c r="AKV235" s="73"/>
      <c r="AKW235" s="73"/>
      <c r="AKX235" s="73"/>
      <c r="AKY235" s="73"/>
      <c r="AKZ235" s="73"/>
      <c r="ALA235" s="73"/>
      <c r="ALB235" s="73"/>
      <c r="ALC235" s="73"/>
      <c r="ALD235" s="73"/>
      <c r="ALE235" s="73"/>
      <c r="ALF235" s="73"/>
      <c r="ALG235" s="73"/>
      <c r="ALH235" s="73"/>
      <c r="ALI235" s="73"/>
      <c r="ALJ235" s="73"/>
      <c r="ALK235" s="73"/>
      <c r="ALL235" s="73"/>
      <c r="ALM235" s="73"/>
      <c r="ALN235" s="73"/>
      <c r="ALO235" s="73"/>
      <c r="ALP235" s="73"/>
      <c r="ALQ235" s="73"/>
      <c r="ALR235" s="73"/>
      <c r="ALS235" s="73"/>
      <c r="ALT235" s="73"/>
      <c r="ALU235" s="73"/>
      <c r="ALV235" s="73"/>
      <c r="ALW235" s="73"/>
      <c r="ALX235" s="73"/>
      <c r="ALY235" s="73"/>
      <c r="ALZ235" s="73"/>
      <c r="AMA235" s="73"/>
      <c r="AMB235" s="73"/>
      <c r="AMC235" s="73"/>
      <c r="AMD235" s="73"/>
      <c r="AME235" s="73"/>
      <c r="AMF235" s="73"/>
      <c r="AMG235" s="73"/>
      <c r="AMH235" s="73"/>
      <c r="AMI235" s="73"/>
      <c r="AMJ235" s="73"/>
      <c r="AMK235" s="73"/>
      <c r="AML235" s="73"/>
      <c r="AMM235" s="73"/>
      <c r="AMN235" s="73"/>
      <c r="AMO235" s="73"/>
      <c r="AMP235" s="73"/>
      <c r="AMQ235" s="73"/>
      <c r="AMR235" s="73"/>
      <c r="AMS235" s="73"/>
      <c r="AMT235" s="73"/>
      <c r="AMU235" s="73"/>
      <c r="AMV235" s="73"/>
      <c r="AMW235" s="73"/>
      <c r="AMX235" s="73"/>
      <c r="AMY235" s="73"/>
      <c r="AMZ235" s="73"/>
      <c r="ANA235" s="73"/>
      <c r="ANB235" s="73"/>
      <c r="ANC235" s="73"/>
      <c r="AND235" s="73"/>
      <c r="ANE235" s="73"/>
      <c r="ANF235" s="73"/>
      <c r="ANG235" s="73"/>
      <c r="ANH235" s="73"/>
      <c r="ANI235" s="73"/>
      <c r="ANJ235" s="73"/>
      <c r="ANK235" s="73"/>
      <c r="ANL235" s="73"/>
      <c r="ANM235" s="73"/>
      <c r="ANN235" s="73"/>
      <c r="ANO235" s="73"/>
      <c r="ANP235" s="73"/>
      <c r="ANQ235" s="73"/>
      <c r="ANR235" s="73"/>
      <c r="ANS235" s="73"/>
      <c r="ANT235" s="73"/>
      <c r="ANU235" s="73"/>
      <c r="ANV235" s="73"/>
      <c r="ANW235" s="73"/>
      <c r="ANX235" s="73"/>
      <c r="ANY235" s="73"/>
      <c r="ANZ235" s="73"/>
      <c r="AOA235" s="73"/>
      <c r="AOB235" s="73"/>
      <c r="AOC235" s="73"/>
      <c r="AOD235" s="73"/>
      <c r="AOE235" s="73"/>
      <c r="AOF235" s="73"/>
      <c r="AOG235" s="73"/>
      <c r="AOH235" s="73"/>
      <c r="AOI235" s="73"/>
      <c r="AOJ235" s="73"/>
      <c r="AOK235" s="73"/>
      <c r="AOL235" s="73"/>
      <c r="AOM235" s="73"/>
      <c r="AON235" s="73"/>
      <c r="AOO235" s="73"/>
      <c r="AOP235" s="73"/>
      <c r="AOQ235" s="73"/>
      <c r="AOR235" s="73"/>
      <c r="AOS235" s="73"/>
      <c r="AOT235" s="73"/>
      <c r="AOU235" s="73"/>
      <c r="AOV235" s="73"/>
      <c r="AOW235" s="73"/>
      <c r="AOX235" s="73"/>
      <c r="AOY235" s="73"/>
      <c r="AOZ235" s="73"/>
      <c r="APA235" s="73"/>
      <c r="APB235" s="73"/>
      <c r="APC235" s="73"/>
      <c r="APD235" s="73"/>
      <c r="APE235" s="73"/>
      <c r="APF235" s="73"/>
      <c r="APG235" s="73"/>
      <c r="APH235" s="73"/>
      <c r="API235" s="73"/>
      <c r="APJ235" s="73"/>
      <c r="APK235" s="73"/>
      <c r="APL235" s="73"/>
      <c r="APM235" s="73"/>
      <c r="APN235" s="73"/>
      <c r="APO235" s="73"/>
      <c r="APP235" s="73"/>
      <c r="APQ235" s="73"/>
      <c r="APR235" s="73"/>
      <c r="APS235" s="73"/>
      <c r="APT235" s="73"/>
      <c r="APU235" s="73"/>
      <c r="APV235" s="73"/>
      <c r="APW235" s="73"/>
      <c r="APX235" s="73"/>
      <c r="APY235" s="73"/>
      <c r="APZ235" s="73"/>
      <c r="AQA235" s="73"/>
      <c r="AQB235" s="73"/>
      <c r="AQC235" s="73"/>
      <c r="AQD235" s="73"/>
      <c r="AQE235" s="73"/>
      <c r="AQF235" s="73"/>
      <c r="AQG235" s="73"/>
      <c r="AQH235" s="73"/>
      <c r="AQI235" s="73"/>
      <c r="AQJ235" s="73"/>
      <c r="AQK235" s="73"/>
      <c r="AQL235" s="73"/>
      <c r="AQM235" s="73"/>
      <c r="AQN235" s="73"/>
      <c r="AQO235" s="73"/>
      <c r="AQP235" s="73"/>
      <c r="AQQ235" s="73"/>
      <c r="AQR235" s="73"/>
      <c r="AQS235" s="73"/>
      <c r="AQT235" s="73"/>
      <c r="AQU235" s="73"/>
      <c r="AQV235" s="73"/>
      <c r="AQW235" s="73"/>
      <c r="AQX235" s="73"/>
      <c r="AQY235" s="73"/>
      <c r="AQZ235" s="73"/>
      <c r="ARA235" s="73"/>
      <c r="ARB235" s="73"/>
      <c r="ARC235" s="73"/>
      <c r="ARD235" s="73"/>
      <c r="ARE235" s="73"/>
      <c r="ARF235" s="73"/>
      <c r="ARG235" s="73"/>
      <c r="ARH235" s="73"/>
      <c r="ARI235" s="73"/>
      <c r="ARJ235" s="73"/>
      <c r="ARK235" s="73"/>
      <c r="ARL235" s="73"/>
      <c r="ARM235" s="73"/>
      <c r="ARN235" s="73"/>
      <c r="ARO235" s="73"/>
      <c r="ARP235" s="73"/>
      <c r="ARQ235" s="73"/>
      <c r="ARR235" s="73"/>
      <c r="ARS235" s="73"/>
      <c r="ART235" s="73"/>
      <c r="ARU235" s="73"/>
      <c r="ARV235" s="73"/>
      <c r="ARW235" s="73"/>
      <c r="ARX235" s="73"/>
      <c r="ARY235" s="73"/>
      <c r="ARZ235" s="73"/>
      <c r="ASA235" s="73"/>
      <c r="ASB235" s="73"/>
      <c r="ASC235" s="73"/>
      <c r="ASD235" s="73"/>
      <c r="ASE235" s="73"/>
      <c r="ASF235" s="73"/>
      <c r="ASG235" s="73"/>
      <c r="ASH235" s="73"/>
      <c r="ASI235" s="73"/>
      <c r="ASJ235" s="73"/>
      <c r="ASK235" s="73"/>
      <c r="ASL235" s="73"/>
      <c r="ASM235" s="73"/>
      <c r="ASN235" s="73"/>
      <c r="ASO235" s="73"/>
      <c r="ASP235" s="73"/>
      <c r="ASQ235" s="73"/>
      <c r="ASR235" s="73"/>
      <c r="ASS235" s="73"/>
      <c r="AST235" s="73"/>
      <c r="ASU235" s="73"/>
      <c r="ASV235" s="73"/>
      <c r="ASW235" s="73"/>
      <c r="ASX235" s="73"/>
      <c r="ASY235" s="73"/>
      <c r="ASZ235" s="73"/>
      <c r="ATA235" s="73"/>
      <c r="ATB235" s="73"/>
      <c r="ATC235" s="73"/>
      <c r="ATD235" s="73"/>
      <c r="ATE235" s="73"/>
      <c r="ATF235" s="73"/>
      <c r="ATG235" s="73"/>
      <c r="ATH235" s="73"/>
      <c r="ATI235" s="73"/>
      <c r="ATJ235" s="73"/>
      <c r="ATK235" s="73"/>
      <c r="ATL235" s="73"/>
      <c r="ATM235" s="73"/>
      <c r="ATN235" s="73"/>
      <c r="ATO235" s="73"/>
      <c r="ATP235" s="73"/>
      <c r="ATQ235" s="73"/>
      <c r="ATR235" s="73"/>
      <c r="ATS235" s="73"/>
      <c r="ATT235" s="73"/>
      <c r="ATU235" s="73"/>
      <c r="ATV235" s="73"/>
      <c r="ATW235" s="73"/>
      <c r="ATX235" s="73"/>
      <c r="ATY235" s="73"/>
      <c r="ATZ235" s="73"/>
      <c r="AUA235" s="73"/>
      <c r="AUB235" s="73"/>
      <c r="AUC235" s="73"/>
      <c r="AUD235" s="73"/>
      <c r="AUE235" s="73"/>
      <c r="AUF235" s="73"/>
      <c r="AUG235" s="73"/>
      <c r="AUH235" s="73"/>
      <c r="AUI235" s="73"/>
      <c r="AUJ235" s="73"/>
      <c r="AUK235" s="73"/>
      <c r="AUL235" s="73"/>
      <c r="AUM235" s="73"/>
      <c r="AUN235" s="73"/>
      <c r="AUO235" s="73"/>
      <c r="AUP235" s="73"/>
      <c r="AUQ235" s="73"/>
      <c r="AUR235" s="73"/>
      <c r="AUS235" s="73"/>
      <c r="AUT235" s="73"/>
      <c r="AUU235" s="73"/>
      <c r="AUV235" s="73"/>
      <c r="AUW235" s="73"/>
      <c r="AUX235" s="73"/>
      <c r="AUY235" s="73"/>
      <c r="AUZ235" s="73"/>
      <c r="AVA235" s="73"/>
      <c r="AVB235" s="73"/>
      <c r="AVC235" s="73"/>
      <c r="AVD235" s="73"/>
      <c r="AVE235" s="73"/>
      <c r="AVF235" s="73"/>
      <c r="AVG235" s="73"/>
      <c r="AVH235" s="73"/>
      <c r="AVI235" s="73"/>
      <c r="AVJ235" s="73"/>
      <c r="AVK235" s="73"/>
      <c r="AVL235" s="73"/>
      <c r="AVM235" s="73"/>
      <c r="AVN235" s="73"/>
      <c r="AVO235" s="73"/>
      <c r="AVP235" s="73"/>
      <c r="AVQ235" s="73"/>
      <c r="AVR235" s="73"/>
      <c r="AVS235" s="73"/>
      <c r="AVT235" s="73"/>
      <c r="AVU235" s="73"/>
      <c r="AVV235" s="73"/>
      <c r="AVW235" s="73"/>
      <c r="AVX235" s="73"/>
      <c r="AVY235" s="73"/>
      <c r="AVZ235" s="73"/>
      <c r="AWA235" s="73"/>
      <c r="AWB235" s="73"/>
      <c r="AWC235" s="73"/>
      <c r="AWD235" s="73"/>
      <c r="AWE235" s="73"/>
      <c r="AWF235" s="73"/>
      <c r="AWG235" s="73"/>
      <c r="AWH235" s="73"/>
      <c r="AWI235" s="73"/>
      <c r="AWJ235" s="73"/>
      <c r="AWK235" s="73"/>
      <c r="AWL235" s="73"/>
      <c r="AWM235" s="73"/>
      <c r="AWN235" s="73"/>
      <c r="AWO235" s="73"/>
      <c r="AWP235" s="73"/>
      <c r="AWQ235" s="73"/>
      <c r="AWR235" s="73"/>
      <c r="AWS235" s="73"/>
      <c r="AWT235" s="73"/>
      <c r="AWU235" s="73"/>
      <c r="AWV235" s="73"/>
      <c r="AWW235" s="73"/>
      <c r="AWX235" s="73"/>
      <c r="AWY235" s="73"/>
      <c r="AWZ235" s="73"/>
      <c r="AXA235" s="73"/>
      <c r="AXB235" s="73"/>
      <c r="AXC235" s="73"/>
      <c r="AXD235" s="73"/>
      <c r="AXE235" s="73"/>
      <c r="AXF235" s="73"/>
      <c r="AXG235" s="73"/>
      <c r="AXH235" s="73"/>
      <c r="AXI235" s="73"/>
      <c r="AXJ235" s="73"/>
      <c r="AXK235" s="73"/>
      <c r="AXL235" s="73"/>
      <c r="AXM235" s="73"/>
      <c r="AXN235" s="73"/>
      <c r="AXO235" s="73"/>
      <c r="AXP235" s="73"/>
      <c r="AXQ235" s="73"/>
      <c r="AXR235" s="73"/>
      <c r="AXS235" s="73"/>
      <c r="AXT235" s="73"/>
      <c r="AXU235" s="73"/>
      <c r="AXV235" s="73"/>
      <c r="AXW235" s="73"/>
      <c r="AXX235" s="73"/>
      <c r="AXY235" s="73"/>
      <c r="AXZ235" s="73"/>
      <c r="AYA235" s="73"/>
      <c r="AYB235" s="73"/>
      <c r="AYC235" s="73"/>
      <c r="AYD235" s="73"/>
      <c r="AYE235" s="73"/>
      <c r="AYF235" s="73"/>
      <c r="AYG235" s="73"/>
      <c r="AYH235" s="73"/>
      <c r="AYI235" s="73"/>
      <c r="AYJ235" s="73"/>
      <c r="AYK235" s="73"/>
      <c r="AYL235" s="73"/>
      <c r="AYM235" s="73"/>
      <c r="AYN235" s="73"/>
      <c r="AYO235" s="73"/>
      <c r="AYP235" s="73"/>
      <c r="AYQ235" s="73"/>
      <c r="AYR235" s="73"/>
      <c r="AYS235" s="73"/>
      <c r="AYT235" s="73"/>
      <c r="AYU235" s="73"/>
      <c r="AYV235" s="73"/>
      <c r="AYW235" s="73"/>
      <c r="AYX235" s="73"/>
      <c r="AYY235" s="73"/>
      <c r="AYZ235" s="73"/>
      <c r="AZA235" s="73"/>
      <c r="AZB235" s="73"/>
      <c r="AZC235" s="73"/>
      <c r="AZD235" s="73"/>
      <c r="AZE235" s="73"/>
      <c r="AZF235" s="73"/>
      <c r="AZG235" s="73"/>
      <c r="AZH235" s="73"/>
      <c r="AZI235" s="73"/>
      <c r="AZJ235" s="73"/>
      <c r="AZK235" s="73"/>
      <c r="AZL235" s="73"/>
      <c r="AZM235" s="73"/>
      <c r="AZN235" s="73"/>
      <c r="AZO235" s="73"/>
      <c r="AZP235" s="73"/>
      <c r="AZQ235" s="73"/>
      <c r="AZR235" s="73"/>
      <c r="AZS235" s="73"/>
      <c r="AZT235" s="73"/>
      <c r="AZU235" s="73"/>
      <c r="AZV235" s="73"/>
      <c r="AZW235" s="73"/>
      <c r="AZX235" s="73"/>
      <c r="AZY235" s="73"/>
      <c r="AZZ235" s="73"/>
      <c r="BAA235" s="73"/>
      <c r="BAB235" s="73"/>
      <c r="BAC235" s="73"/>
      <c r="BAD235" s="73"/>
      <c r="BAE235" s="73"/>
      <c r="BAF235" s="73"/>
      <c r="BAG235" s="73"/>
      <c r="BAH235" s="73"/>
      <c r="BAI235" s="73"/>
      <c r="BAJ235" s="73"/>
      <c r="BAK235" s="73"/>
      <c r="BAL235" s="73"/>
      <c r="BAM235" s="73"/>
      <c r="BAN235" s="73"/>
      <c r="BAO235" s="73"/>
      <c r="BAP235" s="73"/>
      <c r="BAQ235" s="73"/>
      <c r="BAR235" s="73"/>
      <c r="BAS235" s="73"/>
      <c r="BAT235" s="73"/>
      <c r="BAU235" s="73"/>
      <c r="BAV235" s="73"/>
      <c r="BAW235" s="73"/>
      <c r="BAX235" s="73"/>
      <c r="BAY235" s="73"/>
      <c r="BAZ235" s="73"/>
      <c r="BBA235" s="73"/>
      <c r="BBB235" s="73"/>
      <c r="BBC235" s="73"/>
      <c r="BBD235" s="73"/>
      <c r="BBE235" s="73"/>
      <c r="BBF235" s="73"/>
      <c r="BBG235" s="73"/>
      <c r="BBH235" s="73"/>
      <c r="BBI235" s="73"/>
      <c r="BBJ235" s="73"/>
      <c r="BBK235" s="73"/>
      <c r="BBL235" s="73"/>
    </row>
    <row r="236" spans="1:1416" s="74" customFormat="1" ht="24.95" customHeight="1">
      <c r="A236" s="69"/>
      <c r="B236" s="266" t="s">
        <v>462</v>
      </c>
      <c r="C236" s="146" t="s">
        <v>16</v>
      </c>
      <c r="D236" s="163" t="s">
        <v>98</v>
      </c>
      <c r="E236" s="279">
        <f>SUM(F236:Q236)</f>
        <v>15000</v>
      </c>
      <c r="F236" s="45">
        <v>15000</v>
      </c>
      <c r="G236" s="45">
        <v>0</v>
      </c>
      <c r="H236" s="45">
        <v>0</v>
      </c>
      <c r="I236" s="45">
        <v>0</v>
      </c>
      <c r="J236" s="45">
        <v>0</v>
      </c>
      <c r="K236" s="45">
        <v>0</v>
      </c>
      <c r="L236" s="45">
        <v>0</v>
      </c>
      <c r="M236" s="45">
        <v>0</v>
      </c>
      <c r="N236" s="45">
        <v>0</v>
      </c>
      <c r="O236" s="45">
        <v>0</v>
      </c>
      <c r="P236" s="45">
        <v>0</v>
      </c>
      <c r="Q236" s="183">
        <v>0</v>
      </c>
      <c r="R236" s="145" t="s">
        <v>98</v>
      </c>
      <c r="S236" s="54" t="s">
        <v>98</v>
      </c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3"/>
      <c r="AS236" s="73"/>
      <c r="AT236" s="73"/>
      <c r="AU236" s="73"/>
      <c r="AV236" s="73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73"/>
      <c r="BK236" s="73"/>
      <c r="BL236" s="73"/>
      <c r="BM236" s="73"/>
      <c r="BN236" s="73"/>
      <c r="BO236" s="73"/>
      <c r="BP236" s="73"/>
      <c r="BQ236" s="73"/>
      <c r="BR236" s="73"/>
      <c r="BS236" s="73"/>
      <c r="BT236" s="73"/>
      <c r="BU236" s="73"/>
      <c r="BV236" s="73"/>
      <c r="BW236" s="73"/>
      <c r="BX236" s="73"/>
      <c r="BY236" s="73"/>
      <c r="BZ236" s="73"/>
      <c r="CA236" s="73"/>
      <c r="CB236" s="73"/>
      <c r="CC236" s="73"/>
      <c r="CD236" s="73"/>
      <c r="CE236" s="73"/>
      <c r="CF236" s="73"/>
      <c r="CG236" s="73"/>
      <c r="CH236" s="73"/>
      <c r="CI236" s="73"/>
      <c r="CJ236" s="73"/>
      <c r="CK236" s="73"/>
      <c r="CL236" s="73"/>
      <c r="CM236" s="73"/>
      <c r="CN236" s="73"/>
      <c r="CO236" s="73"/>
      <c r="CP236" s="73"/>
      <c r="CQ236" s="73"/>
      <c r="CR236" s="73"/>
      <c r="CS236" s="73"/>
      <c r="CT236" s="73"/>
      <c r="CU236" s="73"/>
      <c r="CV236" s="73"/>
      <c r="CW236" s="73"/>
      <c r="CX236" s="73"/>
      <c r="CY236" s="73"/>
      <c r="CZ236" s="73"/>
      <c r="DA236" s="73"/>
      <c r="DB236" s="73"/>
      <c r="DC236" s="73"/>
      <c r="DD236" s="73"/>
      <c r="DE236" s="73"/>
      <c r="DF236" s="73"/>
      <c r="DG236" s="73"/>
      <c r="DH236" s="73"/>
      <c r="DI236" s="73"/>
      <c r="DJ236" s="73"/>
      <c r="DK236" s="73"/>
      <c r="DL236" s="73"/>
      <c r="DM236" s="73"/>
      <c r="DN236" s="73"/>
      <c r="DO236" s="73"/>
      <c r="DP236" s="73"/>
      <c r="DQ236" s="73"/>
      <c r="DR236" s="73"/>
      <c r="DS236" s="73"/>
      <c r="DT236" s="73"/>
      <c r="DU236" s="73"/>
      <c r="DV236" s="73"/>
      <c r="DW236" s="73"/>
      <c r="DX236" s="73"/>
      <c r="DY236" s="73"/>
      <c r="DZ236" s="73"/>
      <c r="EA236" s="73"/>
      <c r="EB236" s="73"/>
      <c r="EC236" s="73"/>
      <c r="ED236" s="73"/>
      <c r="EE236" s="73"/>
      <c r="EF236" s="73"/>
      <c r="EG236" s="73"/>
      <c r="EH236" s="73"/>
      <c r="EI236" s="73"/>
      <c r="EJ236" s="73"/>
      <c r="EK236" s="73"/>
      <c r="EL236" s="73"/>
      <c r="EM236" s="73"/>
      <c r="EN236" s="73"/>
      <c r="EO236" s="73"/>
      <c r="EP236" s="73"/>
      <c r="EQ236" s="73"/>
      <c r="ER236" s="73"/>
      <c r="ES236" s="73"/>
      <c r="ET236" s="73"/>
      <c r="EU236" s="73"/>
      <c r="EV236" s="73"/>
      <c r="EW236" s="73"/>
      <c r="EX236" s="73"/>
      <c r="EY236" s="73"/>
      <c r="EZ236" s="73"/>
      <c r="FA236" s="73"/>
      <c r="FB236" s="73"/>
      <c r="FC236" s="73"/>
      <c r="FD236" s="73"/>
      <c r="FE236" s="73"/>
      <c r="FF236" s="73"/>
      <c r="FG236" s="73"/>
      <c r="FH236" s="73"/>
      <c r="FI236" s="73"/>
      <c r="FJ236" s="73"/>
      <c r="FK236" s="73"/>
      <c r="FL236" s="73"/>
      <c r="FM236" s="73"/>
      <c r="FN236" s="73"/>
      <c r="FO236" s="73"/>
      <c r="FP236" s="73"/>
      <c r="FQ236" s="73"/>
      <c r="FR236" s="73"/>
      <c r="FS236" s="73"/>
      <c r="FT236" s="73"/>
      <c r="FU236" s="73"/>
      <c r="FV236" s="73"/>
      <c r="FW236" s="73"/>
      <c r="FX236" s="73"/>
      <c r="FY236" s="73"/>
      <c r="FZ236" s="73"/>
      <c r="GA236" s="73"/>
      <c r="GB236" s="73"/>
      <c r="GC236" s="73"/>
      <c r="GD236" s="73"/>
      <c r="GE236" s="73"/>
      <c r="GF236" s="73"/>
      <c r="GG236" s="73"/>
      <c r="GH236" s="73"/>
      <c r="GI236" s="73"/>
      <c r="GJ236" s="73"/>
      <c r="GK236" s="73"/>
      <c r="GL236" s="73"/>
      <c r="GM236" s="73"/>
      <c r="GN236" s="73"/>
      <c r="GO236" s="73"/>
      <c r="GP236" s="73"/>
      <c r="GQ236" s="73"/>
      <c r="GR236" s="73"/>
      <c r="GS236" s="73"/>
      <c r="GT236" s="73"/>
      <c r="GU236" s="73"/>
      <c r="GV236" s="73"/>
      <c r="GW236" s="73"/>
      <c r="GX236" s="73"/>
      <c r="GY236" s="73"/>
      <c r="GZ236" s="73"/>
      <c r="HA236" s="73"/>
      <c r="HB236" s="73"/>
      <c r="HC236" s="73"/>
      <c r="HD236" s="73"/>
      <c r="HE236" s="73"/>
      <c r="HF236" s="73"/>
      <c r="HG236" s="73"/>
      <c r="HH236" s="73"/>
      <c r="HI236" s="73"/>
      <c r="HJ236" s="73"/>
      <c r="HK236" s="73"/>
      <c r="HL236" s="73"/>
      <c r="HM236" s="73"/>
      <c r="HN236" s="73"/>
      <c r="HO236" s="73"/>
      <c r="HP236" s="73"/>
      <c r="HQ236" s="73"/>
      <c r="HR236" s="73"/>
      <c r="HS236" s="73"/>
      <c r="HT236" s="73"/>
      <c r="HU236" s="73"/>
      <c r="HV236" s="73"/>
      <c r="HW236" s="73"/>
      <c r="HX236" s="73"/>
      <c r="HY236" s="73"/>
      <c r="HZ236" s="73"/>
      <c r="IA236" s="73"/>
      <c r="IB236" s="73"/>
      <c r="IC236" s="73"/>
      <c r="ID236" s="73"/>
      <c r="IE236" s="73"/>
      <c r="IF236" s="73"/>
      <c r="IG236" s="73"/>
      <c r="IH236" s="73"/>
      <c r="II236" s="73"/>
      <c r="IJ236" s="73"/>
      <c r="IK236" s="73"/>
      <c r="IL236" s="73"/>
      <c r="IM236" s="73"/>
      <c r="IN236" s="73"/>
      <c r="IO236" s="73"/>
      <c r="IP236" s="73"/>
      <c r="IQ236" s="73"/>
      <c r="IR236" s="73"/>
      <c r="IS236" s="73"/>
      <c r="IT236" s="73"/>
      <c r="IU236" s="73"/>
      <c r="IV236" s="73"/>
      <c r="IW236" s="73"/>
      <c r="IX236" s="73"/>
      <c r="IY236" s="73"/>
      <c r="IZ236" s="73"/>
      <c r="JA236" s="73"/>
      <c r="JB236" s="73"/>
      <c r="JC236" s="73"/>
      <c r="JD236" s="73"/>
      <c r="JE236" s="73"/>
      <c r="JF236" s="73"/>
      <c r="JG236" s="73"/>
      <c r="JH236" s="73"/>
      <c r="JI236" s="73"/>
      <c r="JJ236" s="73"/>
      <c r="JK236" s="73"/>
      <c r="JL236" s="73"/>
      <c r="JM236" s="73"/>
      <c r="JN236" s="73"/>
      <c r="JO236" s="73"/>
      <c r="JP236" s="73"/>
      <c r="JQ236" s="73"/>
      <c r="JR236" s="73"/>
      <c r="JS236" s="73"/>
      <c r="JT236" s="73"/>
      <c r="JU236" s="73"/>
      <c r="JV236" s="73"/>
      <c r="JW236" s="73"/>
      <c r="JX236" s="73"/>
      <c r="JY236" s="73"/>
      <c r="JZ236" s="73"/>
      <c r="KA236" s="73"/>
      <c r="KB236" s="73"/>
      <c r="KC236" s="73"/>
      <c r="KD236" s="73"/>
      <c r="KE236" s="73"/>
      <c r="KF236" s="73"/>
      <c r="KG236" s="73"/>
      <c r="KH236" s="73"/>
      <c r="KI236" s="73"/>
      <c r="KJ236" s="73"/>
      <c r="KK236" s="73"/>
      <c r="KL236" s="73"/>
      <c r="KM236" s="73"/>
      <c r="KN236" s="73"/>
      <c r="KO236" s="73"/>
      <c r="KP236" s="73"/>
      <c r="KQ236" s="73"/>
      <c r="KR236" s="73"/>
      <c r="KS236" s="73"/>
      <c r="KT236" s="73"/>
      <c r="KU236" s="73"/>
      <c r="KV236" s="73"/>
      <c r="KW236" s="73"/>
      <c r="KX236" s="73"/>
      <c r="KY236" s="73"/>
      <c r="KZ236" s="73"/>
      <c r="LA236" s="73"/>
      <c r="LB236" s="73"/>
      <c r="LC236" s="73"/>
      <c r="LD236" s="73"/>
      <c r="LE236" s="73"/>
      <c r="LF236" s="73"/>
      <c r="LG236" s="73"/>
      <c r="LH236" s="73"/>
      <c r="LI236" s="73"/>
      <c r="LJ236" s="73"/>
      <c r="LK236" s="73"/>
      <c r="LL236" s="73"/>
      <c r="LM236" s="73"/>
      <c r="LN236" s="73"/>
      <c r="LO236" s="73"/>
      <c r="LP236" s="73"/>
      <c r="LQ236" s="73"/>
      <c r="LR236" s="73"/>
      <c r="LS236" s="73"/>
      <c r="LT236" s="73"/>
      <c r="LU236" s="73"/>
      <c r="LV236" s="73"/>
      <c r="LW236" s="73"/>
      <c r="LX236" s="73"/>
      <c r="LY236" s="73"/>
      <c r="LZ236" s="73"/>
      <c r="MA236" s="73"/>
      <c r="MB236" s="73"/>
      <c r="MC236" s="73"/>
      <c r="MD236" s="73"/>
      <c r="ME236" s="73"/>
      <c r="MF236" s="73"/>
      <c r="MG236" s="73"/>
      <c r="MH236" s="73"/>
      <c r="MI236" s="73"/>
      <c r="MJ236" s="73"/>
      <c r="MK236" s="73"/>
      <c r="ML236" s="73"/>
      <c r="MM236" s="73"/>
      <c r="MN236" s="73"/>
      <c r="MO236" s="73"/>
      <c r="MP236" s="73"/>
      <c r="MQ236" s="73"/>
      <c r="MR236" s="73"/>
      <c r="MS236" s="73"/>
      <c r="MT236" s="73"/>
      <c r="MU236" s="73"/>
      <c r="MV236" s="73"/>
      <c r="MW236" s="73"/>
      <c r="MX236" s="73"/>
      <c r="MY236" s="73"/>
      <c r="MZ236" s="73"/>
      <c r="NA236" s="73"/>
      <c r="NB236" s="73"/>
      <c r="NC236" s="73"/>
      <c r="ND236" s="73"/>
      <c r="NE236" s="73"/>
      <c r="NF236" s="73"/>
      <c r="NG236" s="73"/>
      <c r="NH236" s="73"/>
      <c r="NI236" s="73"/>
      <c r="NJ236" s="73"/>
      <c r="NK236" s="73"/>
      <c r="NL236" s="73"/>
      <c r="NM236" s="73"/>
      <c r="NN236" s="73"/>
      <c r="NO236" s="73"/>
      <c r="NP236" s="73"/>
      <c r="NQ236" s="73"/>
      <c r="NR236" s="73"/>
      <c r="NS236" s="73"/>
      <c r="NT236" s="73"/>
      <c r="NU236" s="73"/>
      <c r="NV236" s="73"/>
      <c r="NW236" s="73"/>
      <c r="NX236" s="73"/>
      <c r="NY236" s="73"/>
      <c r="NZ236" s="73"/>
      <c r="OA236" s="73"/>
      <c r="OB236" s="73"/>
      <c r="OC236" s="73"/>
      <c r="OD236" s="73"/>
      <c r="OE236" s="73"/>
      <c r="OF236" s="73"/>
      <c r="OG236" s="73"/>
      <c r="OH236" s="73"/>
      <c r="OI236" s="73"/>
      <c r="OJ236" s="73"/>
      <c r="OK236" s="73"/>
      <c r="OL236" s="73"/>
      <c r="OM236" s="73"/>
      <c r="ON236" s="73"/>
      <c r="OO236" s="73"/>
      <c r="OP236" s="73"/>
      <c r="OQ236" s="73"/>
      <c r="OR236" s="73"/>
      <c r="OS236" s="73"/>
      <c r="OT236" s="73"/>
      <c r="OU236" s="73"/>
      <c r="OV236" s="73"/>
      <c r="OW236" s="73"/>
      <c r="OX236" s="73"/>
      <c r="OY236" s="73"/>
      <c r="OZ236" s="73"/>
      <c r="PA236" s="73"/>
      <c r="PB236" s="73"/>
      <c r="PC236" s="73"/>
      <c r="PD236" s="73"/>
      <c r="PE236" s="73"/>
      <c r="PF236" s="73"/>
      <c r="PG236" s="73"/>
      <c r="PH236" s="73"/>
      <c r="PI236" s="73"/>
      <c r="PJ236" s="73"/>
      <c r="PK236" s="73"/>
      <c r="PL236" s="73"/>
      <c r="PM236" s="73"/>
      <c r="PN236" s="73"/>
      <c r="PO236" s="73"/>
      <c r="PP236" s="73"/>
      <c r="PQ236" s="73"/>
      <c r="PR236" s="73"/>
      <c r="PS236" s="73"/>
      <c r="PT236" s="73"/>
      <c r="PU236" s="73"/>
      <c r="PV236" s="73"/>
      <c r="PW236" s="73"/>
      <c r="PX236" s="73"/>
      <c r="PY236" s="73"/>
      <c r="PZ236" s="73"/>
      <c r="QA236" s="73"/>
      <c r="QB236" s="73"/>
      <c r="QC236" s="73"/>
      <c r="QD236" s="73"/>
      <c r="QE236" s="73"/>
      <c r="QF236" s="73"/>
      <c r="QG236" s="73"/>
      <c r="QH236" s="73"/>
      <c r="QI236" s="73"/>
      <c r="QJ236" s="73"/>
      <c r="QK236" s="73"/>
      <c r="QL236" s="73"/>
      <c r="QM236" s="73"/>
      <c r="QN236" s="73"/>
      <c r="QO236" s="73"/>
      <c r="QP236" s="73"/>
      <c r="QQ236" s="73"/>
      <c r="QR236" s="73"/>
      <c r="QS236" s="73"/>
      <c r="QT236" s="73"/>
      <c r="QU236" s="73"/>
      <c r="QV236" s="73"/>
      <c r="QW236" s="73"/>
      <c r="QX236" s="73"/>
      <c r="QY236" s="73"/>
      <c r="QZ236" s="73"/>
      <c r="RA236" s="73"/>
      <c r="RB236" s="73"/>
      <c r="RC236" s="73"/>
      <c r="RD236" s="73"/>
      <c r="RE236" s="73"/>
      <c r="RF236" s="73"/>
      <c r="RG236" s="73"/>
      <c r="RH236" s="73"/>
      <c r="RI236" s="73"/>
      <c r="RJ236" s="73"/>
      <c r="RK236" s="73"/>
      <c r="RL236" s="73"/>
      <c r="RM236" s="73"/>
      <c r="RN236" s="73"/>
      <c r="RO236" s="73"/>
      <c r="RP236" s="73"/>
      <c r="RQ236" s="73"/>
      <c r="RR236" s="73"/>
      <c r="RS236" s="73"/>
      <c r="RT236" s="73"/>
      <c r="RU236" s="73"/>
      <c r="RV236" s="73"/>
      <c r="RW236" s="73"/>
      <c r="RX236" s="73"/>
      <c r="RY236" s="73"/>
      <c r="RZ236" s="73"/>
      <c r="SA236" s="73"/>
      <c r="SB236" s="73"/>
      <c r="SC236" s="73"/>
      <c r="SD236" s="73"/>
      <c r="SE236" s="73"/>
      <c r="SF236" s="73"/>
      <c r="SG236" s="73"/>
      <c r="SH236" s="73"/>
      <c r="SI236" s="73"/>
      <c r="SJ236" s="73"/>
      <c r="SK236" s="73"/>
      <c r="SL236" s="73"/>
      <c r="SM236" s="73"/>
      <c r="SN236" s="73"/>
      <c r="SO236" s="73"/>
      <c r="SP236" s="73"/>
      <c r="SQ236" s="73"/>
      <c r="SR236" s="73"/>
      <c r="SS236" s="73"/>
      <c r="ST236" s="73"/>
      <c r="SU236" s="73"/>
      <c r="SV236" s="73"/>
      <c r="SW236" s="73"/>
      <c r="SX236" s="73"/>
      <c r="SY236" s="73"/>
      <c r="SZ236" s="73"/>
      <c r="TA236" s="73"/>
      <c r="TB236" s="73"/>
      <c r="TC236" s="73"/>
      <c r="TD236" s="73"/>
      <c r="TE236" s="73"/>
      <c r="TF236" s="73"/>
      <c r="TG236" s="73"/>
      <c r="TH236" s="73"/>
      <c r="TI236" s="73"/>
      <c r="TJ236" s="73"/>
      <c r="TK236" s="73"/>
      <c r="TL236" s="73"/>
      <c r="TM236" s="73"/>
      <c r="TN236" s="73"/>
      <c r="TO236" s="73"/>
      <c r="TP236" s="73"/>
      <c r="TQ236" s="73"/>
      <c r="TR236" s="73"/>
      <c r="TS236" s="73"/>
      <c r="TT236" s="73"/>
      <c r="TU236" s="73"/>
      <c r="TV236" s="73"/>
      <c r="TW236" s="73"/>
      <c r="TX236" s="73"/>
      <c r="TY236" s="73"/>
      <c r="TZ236" s="73"/>
      <c r="UA236" s="73"/>
      <c r="UB236" s="73"/>
      <c r="UC236" s="73"/>
      <c r="UD236" s="73"/>
      <c r="UE236" s="73"/>
      <c r="UF236" s="73"/>
      <c r="UG236" s="73"/>
      <c r="UH236" s="73"/>
      <c r="UI236" s="73"/>
      <c r="UJ236" s="73"/>
      <c r="UK236" s="73"/>
      <c r="UL236" s="73"/>
      <c r="UM236" s="73"/>
      <c r="UN236" s="73"/>
      <c r="UO236" s="73"/>
      <c r="UP236" s="73"/>
      <c r="UQ236" s="73"/>
      <c r="UR236" s="73"/>
      <c r="US236" s="73"/>
      <c r="UT236" s="73"/>
      <c r="UU236" s="73"/>
      <c r="UV236" s="73"/>
      <c r="UW236" s="73"/>
      <c r="UX236" s="73"/>
      <c r="UY236" s="73"/>
      <c r="UZ236" s="73"/>
      <c r="VA236" s="73"/>
      <c r="VB236" s="73"/>
      <c r="VC236" s="73"/>
      <c r="VD236" s="73"/>
      <c r="VE236" s="73"/>
      <c r="VF236" s="73"/>
      <c r="VG236" s="73"/>
      <c r="VH236" s="73"/>
      <c r="VI236" s="73"/>
      <c r="VJ236" s="73"/>
      <c r="VK236" s="73"/>
      <c r="VL236" s="73"/>
      <c r="VM236" s="73"/>
      <c r="VN236" s="73"/>
      <c r="VO236" s="73"/>
      <c r="VP236" s="73"/>
      <c r="VQ236" s="73"/>
      <c r="VR236" s="73"/>
      <c r="VS236" s="73"/>
      <c r="VT236" s="73"/>
      <c r="VU236" s="73"/>
      <c r="VV236" s="73"/>
      <c r="VW236" s="73"/>
      <c r="VX236" s="73"/>
      <c r="VY236" s="73"/>
      <c r="VZ236" s="73"/>
      <c r="WA236" s="73"/>
      <c r="WB236" s="73"/>
      <c r="WC236" s="73"/>
      <c r="WD236" s="73"/>
      <c r="WE236" s="73"/>
      <c r="WF236" s="73"/>
      <c r="WG236" s="73"/>
      <c r="WH236" s="73"/>
      <c r="WI236" s="73"/>
      <c r="WJ236" s="73"/>
      <c r="WK236" s="73"/>
      <c r="WL236" s="73"/>
      <c r="WM236" s="73"/>
      <c r="WN236" s="73"/>
      <c r="WO236" s="73"/>
      <c r="WP236" s="73"/>
      <c r="WQ236" s="73"/>
      <c r="WR236" s="73"/>
      <c r="WS236" s="73"/>
      <c r="WT236" s="73"/>
      <c r="WU236" s="73"/>
      <c r="WV236" s="73"/>
      <c r="WW236" s="73"/>
      <c r="WX236" s="73"/>
      <c r="WY236" s="73"/>
      <c r="WZ236" s="73"/>
      <c r="XA236" s="73"/>
      <c r="XB236" s="73"/>
      <c r="XC236" s="73"/>
      <c r="XD236" s="73"/>
      <c r="XE236" s="73"/>
      <c r="XF236" s="73"/>
      <c r="XG236" s="73"/>
      <c r="XH236" s="73"/>
      <c r="XI236" s="73"/>
      <c r="XJ236" s="73"/>
      <c r="XK236" s="73"/>
      <c r="XL236" s="73"/>
      <c r="XM236" s="73"/>
      <c r="XN236" s="73"/>
      <c r="XO236" s="73"/>
      <c r="XP236" s="73"/>
      <c r="XQ236" s="73"/>
      <c r="XR236" s="73"/>
      <c r="XS236" s="73"/>
      <c r="XT236" s="73"/>
      <c r="XU236" s="73"/>
      <c r="XV236" s="73"/>
      <c r="XW236" s="73"/>
      <c r="XX236" s="73"/>
      <c r="XY236" s="73"/>
      <c r="XZ236" s="73"/>
      <c r="YA236" s="73"/>
      <c r="YB236" s="73"/>
      <c r="YC236" s="73"/>
      <c r="YD236" s="73"/>
      <c r="YE236" s="73"/>
      <c r="YF236" s="73"/>
      <c r="YG236" s="73"/>
      <c r="YH236" s="73"/>
      <c r="YI236" s="73"/>
      <c r="YJ236" s="73"/>
      <c r="YK236" s="73"/>
      <c r="YL236" s="73"/>
      <c r="YM236" s="73"/>
      <c r="YN236" s="73"/>
      <c r="YO236" s="73"/>
      <c r="YP236" s="73"/>
      <c r="YQ236" s="73"/>
      <c r="YR236" s="73"/>
      <c r="YS236" s="73"/>
      <c r="YT236" s="73"/>
      <c r="YU236" s="73"/>
      <c r="YV236" s="73"/>
      <c r="YW236" s="73"/>
      <c r="YX236" s="73"/>
      <c r="YY236" s="73"/>
      <c r="YZ236" s="73"/>
      <c r="ZA236" s="73"/>
      <c r="ZB236" s="73"/>
      <c r="ZC236" s="73"/>
      <c r="ZD236" s="73"/>
      <c r="ZE236" s="73"/>
      <c r="ZF236" s="73"/>
      <c r="ZG236" s="73"/>
      <c r="ZH236" s="73"/>
      <c r="ZI236" s="73"/>
      <c r="ZJ236" s="73"/>
      <c r="ZK236" s="73"/>
      <c r="ZL236" s="73"/>
      <c r="ZM236" s="73"/>
      <c r="ZN236" s="73"/>
      <c r="ZO236" s="73"/>
      <c r="ZP236" s="73"/>
      <c r="ZQ236" s="73"/>
      <c r="ZR236" s="73"/>
      <c r="ZS236" s="73"/>
      <c r="ZT236" s="73"/>
      <c r="ZU236" s="73"/>
      <c r="ZV236" s="73"/>
      <c r="ZW236" s="73"/>
      <c r="ZX236" s="73"/>
      <c r="ZY236" s="73"/>
      <c r="ZZ236" s="73"/>
      <c r="AAA236" s="73"/>
      <c r="AAB236" s="73"/>
      <c r="AAC236" s="73"/>
      <c r="AAD236" s="73"/>
      <c r="AAE236" s="73"/>
      <c r="AAF236" s="73"/>
      <c r="AAG236" s="73"/>
      <c r="AAH236" s="73"/>
      <c r="AAI236" s="73"/>
      <c r="AAJ236" s="73"/>
      <c r="AAK236" s="73"/>
      <c r="AAL236" s="73"/>
      <c r="AAM236" s="73"/>
      <c r="AAN236" s="73"/>
      <c r="AAO236" s="73"/>
      <c r="AAP236" s="73"/>
      <c r="AAQ236" s="73"/>
      <c r="AAR236" s="73"/>
      <c r="AAS236" s="73"/>
      <c r="AAT236" s="73"/>
      <c r="AAU236" s="73"/>
      <c r="AAV236" s="73"/>
      <c r="AAW236" s="73"/>
      <c r="AAX236" s="73"/>
      <c r="AAY236" s="73"/>
      <c r="AAZ236" s="73"/>
      <c r="ABA236" s="73"/>
      <c r="ABB236" s="73"/>
      <c r="ABC236" s="73"/>
      <c r="ABD236" s="73"/>
      <c r="ABE236" s="73"/>
      <c r="ABF236" s="73"/>
      <c r="ABG236" s="73"/>
      <c r="ABH236" s="73"/>
      <c r="ABI236" s="73"/>
      <c r="ABJ236" s="73"/>
      <c r="ABK236" s="73"/>
      <c r="ABL236" s="73"/>
      <c r="ABM236" s="73"/>
      <c r="ABN236" s="73"/>
      <c r="ABO236" s="73"/>
      <c r="ABP236" s="73"/>
      <c r="ABQ236" s="73"/>
      <c r="ABR236" s="73"/>
      <c r="ABS236" s="73"/>
      <c r="ABT236" s="73"/>
      <c r="ABU236" s="73"/>
      <c r="ABV236" s="73"/>
      <c r="ABW236" s="73"/>
      <c r="ABX236" s="73"/>
      <c r="ABY236" s="73"/>
      <c r="ABZ236" s="73"/>
      <c r="ACA236" s="73"/>
      <c r="ACB236" s="73"/>
      <c r="ACC236" s="73"/>
      <c r="ACD236" s="73"/>
      <c r="ACE236" s="73"/>
      <c r="ACF236" s="73"/>
      <c r="ACG236" s="73"/>
      <c r="ACH236" s="73"/>
      <c r="ACI236" s="73"/>
      <c r="ACJ236" s="73"/>
      <c r="ACK236" s="73"/>
      <c r="ACL236" s="73"/>
      <c r="ACM236" s="73"/>
      <c r="ACN236" s="73"/>
      <c r="ACO236" s="73"/>
      <c r="ACP236" s="73"/>
      <c r="ACQ236" s="73"/>
      <c r="ACR236" s="73"/>
      <c r="ACS236" s="73"/>
      <c r="ACT236" s="73"/>
      <c r="ACU236" s="73"/>
      <c r="ACV236" s="73"/>
      <c r="ACW236" s="73"/>
      <c r="ACX236" s="73"/>
      <c r="ACY236" s="73"/>
      <c r="ACZ236" s="73"/>
      <c r="ADA236" s="73"/>
      <c r="ADB236" s="73"/>
      <c r="ADC236" s="73"/>
      <c r="ADD236" s="73"/>
      <c r="ADE236" s="73"/>
      <c r="ADF236" s="73"/>
      <c r="ADG236" s="73"/>
      <c r="ADH236" s="73"/>
      <c r="ADI236" s="73"/>
      <c r="ADJ236" s="73"/>
      <c r="ADK236" s="73"/>
      <c r="ADL236" s="73"/>
      <c r="ADM236" s="73"/>
      <c r="ADN236" s="73"/>
      <c r="ADO236" s="73"/>
      <c r="ADP236" s="73"/>
      <c r="ADQ236" s="73"/>
      <c r="ADR236" s="73"/>
      <c r="ADS236" s="73"/>
      <c r="ADT236" s="73"/>
      <c r="ADU236" s="73"/>
      <c r="ADV236" s="73"/>
      <c r="ADW236" s="73"/>
      <c r="ADX236" s="73"/>
      <c r="ADY236" s="73"/>
      <c r="ADZ236" s="73"/>
      <c r="AEA236" s="73"/>
      <c r="AEB236" s="73"/>
      <c r="AEC236" s="73"/>
      <c r="AED236" s="73"/>
      <c r="AEE236" s="73"/>
      <c r="AEF236" s="73"/>
      <c r="AEG236" s="73"/>
      <c r="AEH236" s="73"/>
      <c r="AEI236" s="73"/>
      <c r="AEJ236" s="73"/>
      <c r="AEK236" s="73"/>
      <c r="AEL236" s="73"/>
      <c r="AEM236" s="73"/>
      <c r="AEN236" s="73"/>
      <c r="AEO236" s="73"/>
      <c r="AEP236" s="73"/>
      <c r="AEQ236" s="73"/>
      <c r="AER236" s="73"/>
      <c r="AES236" s="73"/>
      <c r="AET236" s="73"/>
      <c r="AEU236" s="73"/>
      <c r="AEV236" s="73"/>
      <c r="AEW236" s="73"/>
      <c r="AEX236" s="73"/>
      <c r="AEY236" s="73"/>
      <c r="AEZ236" s="73"/>
      <c r="AFA236" s="73"/>
      <c r="AFB236" s="73"/>
      <c r="AFC236" s="73"/>
      <c r="AFD236" s="73"/>
      <c r="AFE236" s="73"/>
      <c r="AFF236" s="73"/>
      <c r="AFG236" s="73"/>
      <c r="AFH236" s="73"/>
      <c r="AFI236" s="73"/>
      <c r="AFJ236" s="73"/>
      <c r="AFK236" s="73"/>
      <c r="AFL236" s="73"/>
      <c r="AFM236" s="73"/>
      <c r="AFN236" s="73"/>
      <c r="AFO236" s="73"/>
      <c r="AFP236" s="73"/>
      <c r="AFQ236" s="73"/>
      <c r="AFR236" s="73"/>
      <c r="AFS236" s="73"/>
      <c r="AFT236" s="73"/>
      <c r="AFU236" s="73"/>
      <c r="AFV236" s="73"/>
      <c r="AFW236" s="73"/>
      <c r="AFX236" s="73"/>
      <c r="AFY236" s="73"/>
      <c r="AFZ236" s="73"/>
      <c r="AGA236" s="73"/>
      <c r="AGB236" s="73"/>
      <c r="AGC236" s="73"/>
      <c r="AGD236" s="73"/>
      <c r="AGE236" s="73"/>
      <c r="AGF236" s="73"/>
      <c r="AGG236" s="73"/>
      <c r="AGH236" s="73"/>
      <c r="AGI236" s="73"/>
      <c r="AGJ236" s="73"/>
      <c r="AGK236" s="73"/>
      <c r="AGL236" s="73"/>
      <c r="AGM236" s="73"/>
      <c r="AGN236" s="73"/>
      <c r="AGO236" s="73"/>
      <c r="AGP236" s="73"/>
      <c r="AGQ236" s="73"/>
      <c r="AGR236" s="73"/>
      <c r="AGS236" s="73"/>
      <c r="AGT236" s="73"/>
      <c r="AGU236" s="73"/>
      <c r="AGV236" s="73"/>
      <c r="AGW236" s="73"/>
      <c r="AGX236" s="73"/>
      <c r="AGY236" s="73"/>
      <c r="AGZ236" s="73"/>
      <c r="AHA236" s="73"/>
      <c r="AHB236" s="73"/>
      <c r="AHC236" s="73"/>
      <c r="AHD236" s="73"/>
      <c r="AHE236" s="73"/>
      <c r="AHF236" s="73"/>
      <c r="AHG236" s="73"/>
      <c r="AHH236" s="73"/>
      <c r="AHI236" s="73"/>
      <c r="AHJ236" s="73"/>
      <c r="AHK236" s="73"/>
      <c r="AHL236" s="73"/>
      <c r="AHM236" s="73"/>
      <c r="AHN236" s="73"/>
      <c r="AHO236" s="73"/>
      <c r="AHP236" s="73"/>
      <c r="AHQ236" s="73"/>
      <c r="AHR236" s="73"/>
      <c r="AHS236" s="73"/>
      <c r="AHT236" s="73"/>
      <c r="AHU236" s="73"/>
      <c r="AHV236" s="73"/>
      <c r="AHW236" s="73"/>
      <c r="AHX236" s="73"/>
      <c r="AHY236" s="73"/>
      <c r="AHZ236" s="73"/>
      <c r="AIA236" s="73"/>
      <c r="AIB236" s="73"/>
      <c r="AIC236" s="73"/>
      <c r="AID236" s="73"/>
      <c r="AIE236" s="73"/>
      <c r="AIF236" s="73"/>
      <c r="AIG236" s="73"/>
      <c r="AIH236" s="73"/>
      <c r="AII236" s="73"/>
      <c r="AIJ236" s="73"/>
      <c r="AIK236" s="73"/>
      <c r="AIL236" s="73"/>
      <c r="AIM236" s="73"/>
      <c r="AIN236" s="73"/>
      <c r="AIO236" s="73"/>
      <c r="AIP236" s="73"/>
      <c r="AIQ236" s="73"/>
      <c r="AIR236" s="73"/>
      <c r="AIS236" s="73"/>
      <c r="AIT236" s="73"/>
      <c r="AIU236" s="73"/>
      <c r="AIV236" s="73"/>
      <c r="AIW236" s="73"/>
      <c r="AIX236" s="73"/>
      <c r="AIY236" s="73"/>
      <c r="AIZ236" s="73"/>
      <c r="AJA236" s="73"/>
      <c r="AJB236" s="73"/>
      <c r="AJC236" s="73"/>
      <c r="AJD236" s="73"/>
      <c r="AJE236" s="73"/>
      <c r="AJF236" s="73"/>
      <c r="AJG236" s="73"/>
      <c r="AJH236" s="73"/>
      <c r="AJI236" s="73"/>
      <c r="AJJ236" s="73"/>
      <c r="AJK236" s="73"/>
      <c r="AJL236" s="73"/>
      <c r="AJM236" s="73"/>
      <c r="AJN236" s="73"/>
      <c r="AJO236" s="73"/>
      <c r="AJP236" s="73"/>
      <c r="AJQ236" s="73"/>
      <c r="AJR236" s="73"/>
      <c r="AJS236" s="73"/>
      <c r="AJT236" s="73"/>
      <c r="AJU236" s="73"/>
      <c r="AJV236" s="73"/>
      <c r="AJW236" s="73"/>
      <c r="AJX236" s="73"/>
      <c r="AJY236" s="73"/>
      <c r="AJZ236" s="73"/>
      <c r="AKA236" s="73"/>
      <c r="AKB236" s="73"/>
      <c r="AKC236" s="73"/>
      <c r="AKD236" s="73"/>
      <c r="AKE236" s="73"/>
      <c r="AKF236" s="73"/>
      <c r="AKG236" s="73"/>
      <c r="AKH236" s="73"/>
      <c r="AKI236" s="73"/>
      <c r="AKJ236" s="73"/>
      <c r="AKK236" s="73"/>
      <c r="AKL236" s="73"/>
      <c r="AKM236" s="73"/>
      <c r="AKN236" s="73"/>
      <c r="AKO236" s="73"/>
      <c r="AKP236" s="73"/>
      <c r="AKQ236" s="73"/>
      <c r="AKR236" s="73"/>
      <c r="AKS236" s="73"/>
      <c r="AKT236" s="73"/>
      <c r="AKU236" s="73"/>
      <c r="AKV236" s="73"/>
      <c r="AKW236" s="73"/>
      <c r="AKX236" s="73"/>
      <c r="AKY236" s="73"/>
      <c r="AKZ236" s="73"/>
      <c r="ALA236" s="73"/>
      <c r="ALB236" s="73"/>
      <c r="ALC236" s="73"/>
      <c r="ALD236" s="73"/>
      <c r="ALE236" s="73"/>
      <c r="ALF236" s="73"/>
      <c r="ALG236" s="73"/>
      <c r="ALH236" s="73"/>
      <c r="ALI236" s="73"/>
      <c r="ALJ236" s="73"/>
      <c r="ALK236" s="73"/>
      <c r="ALL236" s="73"/>
      <c r="ALM236" s="73"/>
      <c r="ALN236" s="73"/>
      <c r="ALO236" s="73"/>
      <c r="ALP236" s="73"/>
      <c r="ALQ236" s="73"/>
      <c r="ALR236" s="73"/>
      <c r="ALS236" s="73"/>
      <c r="ALT236" s="73"/>
      <c r="ALU236" s="73"/>
      <c r="ALV236" s="73"/>
      <c r="ALW236" s="73"/>
      <c r="ALX236" s="73"/>
      <c r="ALY236" s="73"/>
      <c r="ALZ236" s="73"/>
      <c r="AMA236" s="73"/>
      <c r="AMB236" s="73"/>
      <c r="AMC236" s="73"/>
      <c r="AMD236" s="73"/>
      <c r="AME236" s="73"/>
      <c r="AMF236" s="73"/>
      <c r="AMG236" s="73"/>
      <c r="AMH236" s="73"/>
      <c r="AMI236" s="73"/>
      <c r="AMJ236" s="73"/>
      <c r="AMK236" s="73"/>
      <c r="AML236" s="73"/>
      <c r="AMM236" s="73"/>
      <c r="AMN236" s="73"/>
      <c r="AMO236" s="73"/>
      <c r="AMP236" s="73"/>
      <c r="AMQ236" s="73"/>
      <c r="AMR236" s="73"/>
      <c r="AMS236" s="73"/>
      <c r="AMT236" s="73"/>
      <c r="AMU236" s="73"/>
      <c r="AMV236" s="73"/>
      <c r="AMW236" s="73"/>
      <c r="AMX236" s="73"/>
      <c r="AMY236" s="73"/>
      <c r="AMZ236" s="73"/>
      <c r="ANA236" s="73"/>
      <c r="ANB236" s="73"/>
      <c r="ANC236" s="73"/>
      <c r="AND236" s="73"/>
      <c r="ANE236" s="73"/>
      <c r="ANF236" s="73"/>
      <c r="ANG236" s="73"/>
      <c r="ANH236" s="73"/>
      <c r="ANI236" s="73"/>
      <c r="ANJ236" s="73"/>
      <c r="ANK236" s="73"/>
      <c r="ANL236" s="73"/>
      <c r="ANM236" s="73"/>
      <c r="ANN236" s="73"/>
      <c r="ANO236" s="73"/>
      <c r="ANP236" s="73"/>
      <c r="ANQ236" s="73"/>
      <c r="ANR236" s="73"/>
      <c r="ANS236" s="73"/>
      <c r="ANT236" s="73"/>
      <c r="ANU236" s="73"/>
      <c r="ANV236" s="73"/>
      <c r="ANW236" s="73"/>
      <c r="ANX236" s="73"/>
      <c r="ANY236" s="73"/>
      <c r="ANZ236" s="73"/>
      <c r="AOA236" s="73"/>
      <c r="AOB236" s="73"/>
      <c r="AOC236" s="73"/>
      <c r="AOD236" s="73"/>
      <c r="AOE236" s="73"/>
      <c r="AOF236" s="73"/>
      <c r="AOG236" s="73"/>
      <c r="AOH236" s="73"/>
      <c r="AOI236" s="73"/>
      <c r="AOJ236" s="73"/>
      <c r="AOK236" s="73"/>
      <c r="AOL236" s="73"/>
      <c r="AOM236" s="73"/>
      <c r="AON236" s="73"/>
      <c r="AOO236" s="73"/>
      <c r="AOP236" s="73"/>
      <c r="AOQ236" s="73"/>
      <c r="AOR236" s="73"/>
      <c r="AOS236" s="73"/>
      <c r="AOT236" s="73"/>
      <c r="AOU236" s="73"/>
      <c r="AOV236" s="73"/>
      <c r="AOW236" s="73"/>
      <c r="AOX236" s="73"/>
      <c r="AOY236" s="73"/>
      <c r="AOZ236" s="73"/>
      <c r="APA236" s="73"/>
      <c r="APB236" s="73"/>
      <c r="APC236" s="73"/>
      <c r="APD236" s="73"/>
      <c r="APE236" s="73"/>
      <c r="APF236" s="73"/>
      <c r="APG236" s="73"/>
      <c r="APH236" s="73"/>
      <c r="API236" s="73"/>
      <c r="APJ236" s="73"/>
      <c r="APK236" s="73"/>
      <c r="APL236" s="73"/>
      <c r="APM236" s="73"/>
      <c r="APN236" s="73"/>
      <c r="APO236" s="73"/>
      <c r="APP236" s="73"/>
      <c r="APQ236" s="73"/>
      <c r="APR236" s="73"/>
      <c r="APS236" s="73"/>
      <c r="APT236" s="73"/>
      <c r="APU236" s="73"/>
      <c r="APV236" s="73"/>
      <c r="APW236" s="73"/>
      <c r="APX236" s="73"/>
      <c r="APY236" s="73"/>
      <c r="APZ236" s="73"/>
      <c r="AQA236" s="73"/>
      <c r="AQB236" s="73"/>
      <c r="AQC236" s="73"/>
      <c r="AQD236" s="73"/>
      <c r="AQE236" s="73"/>
      <c r="AQF236" s="73"/>
      <c r="AQG236" s="73"/>
      <c r="AQH236" s="73"/>
      <c r="AQI236" s="73"/>
      <c r="AQJ236" s="73"/>
      <c r="AQK236" s="73"/>
      <c r="AQL236" s="73"/>
      <c r="AQM236" s="73"/>
      <c r="AQN236" s="73"/>
      <c r="AQO236" s="73"/>
      <c r="AQP236" s="73"/>
      <c r="AQQ236" s="73"/>
      <c r="AQR236" s="73"/>
      <c r="AQS236" s="73"/>
      <c r="AQT236" s="73"/>
      <c r="AQU236" s="73"/>
      <c r="AQV236" s="73"/>
      <c r="AQW236" s="73"/>
      <c r="AQX236" s="73"/>
      <c r="AQY236" s="73"/>
      <c r="AQZ236" s="73"/>
      <c r="ARA236" s="73"/>
      <c r="ARB236" s="73"/>
      <c r="ARC236" s="73"/>
      <c r="ARD236" s="73"/>
      <c r="ARE236" s="73"/>
      <c r="ARF236" s="73"/>
      <c r="ARG236" s="73"/>
      <c r="ARH236" s="73"/>
      <c r="ARI236" s="73"/>
      <c r="ARJ236" s="73"/>
      <c r="ARK236" s="73"/>
      <c r="ARL236" s="73"/>
      <c r="ARM236" s="73"/>
      <c r="ARN236" s="73"/>
      <c r="ARO236" s="73"/>
      <c r="ARP236" s="73"/>
      <c r="ARQ236" s="73"/>
      <c r="ARR236" s="73"/>
      <c r="ARS236" s="73"/>
      <c r="ART236" s="73"/>
      <c r="ARU236" s="73"/>
      <c r="ARV236" s="73"/>
      <c r="ARW236" s="73"/>
      <c r="ARX236" s="73"/>
      <c r="ARY236" s="73"/>
      <c r="ARZ236" s="73"/>
      <c r="ASA236" s="73"/>
      <c r="ASB236" s="73"/>
      <c r="ASC236" s="73"/>
      <c r="ASD236" s="73"/>
      <c r="ASE236" s="73"/>
      <c r="ASF236" s="73"/>
      <c r="ASG236" s="73"/>
      <c r="ASH236" s="73"/>
      <c r="ASI236" s="73"/>
      <c r="ASJ236" s="73"/>
      <c r="ASK236" s="73"/>
      <c r="ASL236" s="73"/>
      <c r="ASM236" s="73"/>
      <c r="ASN236" s="73"/>
      <c r="ASO236" s="73"/>
      <c r="ASP236" s="73"/>
      <c r="ASQ236" s="73"/>
      <c r="ASR236" s="73"/>
      <c r="ASS236" s="73"/>
      <c r="AST236" s="73"/>
      <c r="ASU236" s="73"/>
      <c r="ASV236" s="73"/>
      <c r="ASW236" s="73"/>
      <c r="ASX236" s="73"/>
      <c r="ASY236" s="73"/>
      <c r="ASZ236" s="73"/>
      <c r="ATA236" s="73"/>
      <c r="ATB236" s="73"/>
      <c r="ATC236" s="73"/>
      <c r="ATD236" s="73"/>
      <c r="ATE236" s="73"/>
      <c r="ATF236" s="73"/>
      <c r="ATG236" s="73"/>
      <c r="ATH236" s="73"/>
      <c r="ATI236" s="73"/>
      <c r="ATJ236" s="73"/>
      <c r="ATK236" s="73"/>
      <c r="ATL236" s="73"/>
      <c r="ATM236" s="73"/>
      <c r="ATN236" s="73"/>
      <c r="ATO236" s="73"/>
      <c r="ATP236" s="73"/>
      <c r="ATQ236" s="73"/>
      <c r="ATR236" s="73"/>
      <c r="ATS236" s="73"/>
      <c r="ATT236" s="73"/>
      <c r="ATU236" s="73"/>
      <c r="ATV236" s="73"/>
      <c r="ATW236" s="73"/>
      <c r="ATX236" s="73"/>
      <c r="ATY236" s="73"/>
      <c r="ATZ236" s="73"/>
      <c r="AUA236" s="73"/>
      <c r="AUB236" s="73"/>
      <c r="AUC236" s="73"/>
      <c r="AUD236" s="73"/>
      <c r="AUE236" s="73"/>
      <c r="AUF236" s="73"/>
      <c r="AUG236" s="73"/>
      <c r="AUH236" s="73"/>
      <c r="AUI236" s="73"/>
      <c r="AUJ236" s="73"/>
      <c r="AUK236" s="73"/>
      <c r="AUL236" s="73"/>
      <c r="AUM236" s="73"/>
      <c r="AUN236" s="73"/>
      <c r="AUO236" s="73"/>
      <c r="AUP236" s="73"/>
      <c r="AUQ236" s="73"/>
      <c r="AUR236" s="73"/>
      <c r="AUS236" s="73"/>
      <c r="AUT236" s="73"/>
      <c r="AUU236" s="73"/>
      <c r="AUV236" s="73"/>
      <c r="AUW236" s="73"/>
      <c r="AUX236" s="73"/>
      <c r="AUY236" s="73"/>
      <c r="AUZ236" s="73"/>
      <c r="AVA236" s="73"/>
      <c r="AVB236" s="73"/>
      <c r="AVC236" s="73"/>
      <c r="AVD236" s="73"/>
      <c r="AVE236" s="73"/>
      <c r="AVF236" s="73"/>
      <c r="AVG236" s="73"/>
      <c r="AVH236" s="73"/>
      <c r="AVI236" s="73"/>
      <c r="AVJ236" s="73"/>
      <c r="AVK236" s="73"/>
      <c r="AVL236" s="73"/>
      <c r="AVM236" s="73"/>
      <c r="AVN236" s="73"/>
      <c r="AVO236" s="73"/>
      <c r="AVP236" s="73"/>
      <c r="AVQ236" s="73"/>
      <c r="AVR236" s="73"/>
      <c r="AVS236" s="73"/>
      <c r="AVT236" s="73"/>
      <c r="AVU236" s="73"/>
      <c r="AVV236" s="73"/>
      <c r="AVW236" s="73"/>
      <c r="AVX236" s="73"/>
      <c r="AVY236" s="73"/>
      <c r="AVZ236" s="73"/>
      <c r="AWA236" s="73"/>
      <c r="AWB236" s="73"/>
      <c r="AWC236" s="73"/>
      <c r="AWD236" s="73"/>
      <c r="AWE236" s="73"/>
      <c r="AWF236" s="73"/>
      <c r="AWG236" s="73"/>
      <c r="AWH236" s="73"/>
      <c r="AWI236" s="73"/>
      <c r="AWJ236" s="73"/>
      <c r="AWK236" s="73"/>
      <c r="AWL236" s="73"/>
      <c r="AWM236" s="73"/>
      <c r="AWN236" s="73"/>
      <c r="AWO236" s="73"/>
      <c r="AWP236" s="73"/>
      <c r="AWQ236" s="73"/>
      <c r="AWR236" s="73"/>
      <c r="AWS236" s="73"/>
      <c r="AWT236" s="73"/>
      <c r="AWU236" s="73"/>
      <c r="AWV236" s="73"/>
      <c r="AWW236" s="73"/>
      <c r="AWX236" s="73"/>
      <c r="AWY236" s="73"/>
      <c r="AWZ236" s="73"/>
      <c r="AXA236" s="73"/>
      <c r="AXB236" s="73"/>
      <c r="AXC236" s="73"/>
      <c r="AXD236" s="73"/>
      <c r="AXE236" s="73"/>
      <c r="AXF236" s="73"/>
      <c r="AXG236" s="73"/>
      <c r="AXH236" s="73"/>
      <c r="AXI236" s="73"/>
      <c r="AXJ236" s="73"/>
      <c r="AXK236" s="73"/>
      <c r="AXL236" s="73"/>
      <c r="AXM236" s="73"/>
      <c r="AXN236" s="73"/>
      <c r="AXO236" s="73"/>
      <c r="AXP236" s="73"/>
      <c r="AXQ236" s="73"/>
      <c r="AXR236" s="73"/>
      <c r="AXS236" s="73"/>
      <c r="AXT236" s="73"/>
      <c r="AXU236" s="73"/>
      <c r="AXV236" s="73"/>
      <c r="AXW236" s="73"/>
      <c r="AXX236" s="73"/>
      <c r="AXY236" s="73"/>
      <c r="AXZ236" s="73"/>
      <c r="AYA236" s="73"/>
      <c r="AYB236" s="73"/>
      <c r="AYC236" s="73"/>
      <c r="AYD236" s="73"/>
      <c r="AYE236" s="73"/>
      <c r="AYF236" s="73"/>
      <c r="AYG236" s="73"/>
      <c r="AYH236" s="73"/>
      <c r="AYI236" s="73"/>
      <c r="AYJ236" s="73"/>
      <c r="AYK236" s="73"/>
      <c r="AYL236" s="73"/>
      <c r="AYM236" s="73"/>
      <c r="AYN236" s="73"/>
      <c r="AYO236" s="73"/>
      <c r="AYP236" s="73"/>
      <c r="AYQ236" s="73"/>
      <c r="AYR236" s="73"/>
      <c r="AYS236" s="73"/>
      <c r="AYT236" s="73"/>
      <c r="AYU236" s="73"/>
      <c r="AYV236" s="73"/>
      <c r="AYW236" s="73"/>
      <c r="AYX236" s="73"/>
      <c r="AYY236" s="73"/>
      <c r="AYZ236" s="73"/>
      <c r="AZA236" s="73"/>
      <c r="AZB236" s="73"/>
      <c r="AZC236" s="73"/>
      <c r="AZD236" s="73"/>
      <c r="AZE236" s="73"/>
      <c r="AZF236" s="73"/>
      <c r="AZG236" s="73"/>
      <c r="AZH236" s="73"/>
      <c r="AZI236" s="73"/>
      <c r="AZJ236" s="73"/>
      <c r="AZK236" s="73"/>
      <c r="AZL236" s="73"/>
      <c r="AZM236" s="73"/>
      <c r="AZN236" s="73"/>
      <c r="AZO236" s="73"/>
      <c r="AZP236" s="73"/>
      <c r="AZQ236" s="73"/>
      <c r="AZR236" s="73"/>
      <c r="AZS236" s="73"/>
      <c r="AZT236" s="73"/>
      <c r="AZU236" s="73"/>
      <c r="AZV236" s="73"/>
      <c r="AZW236" s="73"/>
      <c r="AZX236" s="73"/>
      <c r="AZY236" s="73"/>
      <c r="AZZ236" s="73"/>
      <c r="BAA236" s="73"/>
      <c r="BAB236" s="73"/>
      <c r="BAC236" s="73"/>
      <c r="BAD236" s="73"/>
      <c r="BAE236" s="73"/>
      <c r="BAF236" s="73"/>
      <c r="BAG236" s="73"/>
      <c r="BAH236" s="73"/>
      <c r="BAI236" s="73"/>
      <c r="BAJ236" s="73"/>
      <c r="BAK236" s="73"/>
      <c r="BAL236" s="73"/>
      <c r="BAM236" s="73"/>
      <c r="BAN236" s="73"/>
      <c r="BAO236" s="73"/>
      <c r="BAP236" s="73"/>
      <c r="BAQ236" s="73"/>
      <c r="BAR236" s="73"/>
      <c r="BAS236" s="73"/>
      <c r="BAT236" s="73"/>
      <c r="BAU236" s="73"/>
      <c r="BAV236" s="73"/>
      <c r="BAW236" s="73"/>
      <c r="BAX236" s="73"/>
      <c r="BAY236" s="73"/>
      <c r="BAZ236" s="73"/>
      <c r="BBA236" s="73"/>
      <c r="BBB236" s="73"/>
      <c r="BBC236" s="73"/>
      <c r="BBD236" s="73"/>
      <c r="BBE236" s="73"/>
      <c r="BBF236" s="73"/>
      <c r="BBG236" s="73"/>
      <c r="BBH236" s="73"/>
      <c r="BBI236" s="73"/>
      <c r="BBJ236" s="73"/>
      <c r="BBK236" s="73"/>
      <c r="BBL236" s="73"/>
    </row>
    <row r="237" spans="1:1416" s="74" customFormat="1" ht="24.95" customHeight="1">
      <c r="A237" s="69"/>
      <c r="B237" s="267"/>
      <c r="C237" s="54"/>
      <c r="D237" s="55"/>
      <c r="E237" s="258" t="s">
        <v>98</v>
      </c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54"/>
      <c r="S237" s="54" t="s">
        <v>98</v>
      </c>
      <c r="T237" s="73"/>
      <c r="U237" s="73"/>
      <c r="V237" s="73"/>
      <c r="W237" s="73"/>
      <c r="X237" s="73"/>
      <c r="Y237" s="73"/>
      <c r="Z237" s="73"/>
      <c r="AA237" s="73"/>
      <c r="AB237" s="73"/>
      <c r="AC237" s="73"/>
      <c r="AD237" s="73"/>
      <c r="AE237" s="73"/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3"/>
      <c r="AS237" s="73"/>
      <c r="AT237" s="73"/>
      <c r="AU237" s="73"/>
      <c r="AV237" s="73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73"/>
      <c r="BK237" s="73"/>
      <c r="BL237" s="73"/>
      <c r="BM237" s="73"/>
      <c r="BN237" s="73"/>
      <c r="BO237" s="73"/>
      <c r="BP237" s="73"/>
      <c r="BQ237" s="73"/>
      <c r="BR237" s="73"/>
      <c r="BS237" s="73"/>
      <c r="BT237" s="73"/>
      <c r="BU237" s="73"/>
      <c r="BV237" s="73"/>
      <c r="BW237" s="73"/>
      <c r="BX237" s="73"/>
      <c r="BY237" s="73"/>
      <c r="BZ237" s="73"/>
      <c r="CA237" s="73"/>
      <c r="CB237" s="73"/>
      <c r="CC237" s="73"/>
      <c r="CD237" s="73"/>
      <c r="CE237" s="73"/>
      <c r="CF237" s="73"/>
      <c r="CG237" s="73"/>
      <c r="CH237" s="73"/>
      <c r="CI237" s="73"/>
      <c r="CJ237" s="73"/>
      <c r="CK237" s="73"/>
      <c r="CL237" s="73"/>
      <c r="CM237" s="73"/>
      <c r="CN237" s="73"/>
      <c r="CO237" s="73"/>
      <c r="CP237" s="73"/>
      <c r="CQ237" s="73"/>
      <c r="CR237" s="73"/>
      <c r="CS237" s="73"/>
      <c r="CT237" s="73"/>
      <c r="CU237" s="73"/>
      <c r="CV237" s="73"/>
      <c r="CW237" s="73"/>
      <c r="CX237" s="73"/>
      <c r="CY237" s="73"/>
      <c r="CZ237" s="73"/>
      <c r="DA237" s="73"/>
      <c r="DB237" s="73"/>
      <c r="DC237" s="73"/>
      <c r="DD237" s="73"/>
      <c r="DE237" s="73"/>
      <c r="DF237" s="73"/>
      <c r="DG237" s="73"/>
      <c r="DH237" s="73"/>
      <c r="DI237" s="73"/>
      <c r="DJ237" s="73"/>
      <c r="DK237" s="73"/>
      <c r="DL237" s="73"/>
      <c r="DM237" s="73"/>
      <c r="DN237" s="73"/>
      <c r="DO237" s="73"/>
      <c r="DP237" s="73"/>
      <c r="DQ237" s="73"/>
      <c r="DR237" s="73"/>
      <c r="DS237" s="73"/>
      <c r="DT237" s="73"/>
      <c r="DU237" s="73"/>
      <c r="DV237" s="73"/>
      <c r="DW237" s="73"/>
      <c r="DX237" s="73"/>
      <c r="DY237" s="73"/>
      <c r="DZ237" s="73"/>
      <c r="EA237" s="73"/>
      <c r="EB237" s="73"/>
      <c r="EC237" s="73"/>
      <c r="ED237" s="73"/>
      <c r="EE237" s="73"/>
      <c r="EF237" s="73"/>
      <c r="EG237" s="73"/>
      <c r="EH237" s="73"/>
      <c r="EI237" s="73"/>
      <c r="EJ237" s="73"/>
      <c r="EK237" s="73"/>
      <c r="EL237" s="73"/>
      <c r="EM237" s="73"/>
      <c r="EN237" s="73"/>
      <c r="EO237" s="73"/>
      <c r="EP237" s="73"/>
      <c r="EQ237" s="73"/>
      <c r="ER237" s="73"/>
      <c r="ES237" s="73"/>
      <c r="ET237" s="73"/>
      <c r="EU237" s="73"/>
      <c r="EV237" s="73"/>
      <c r="EW237" s="73"/>
      <c r="EX237" s="73"/>
      <c r="EY237" s="73"/>
      <c r="EZ237" s="73"/>
      <c r="FA237" s="73"/>
      <c r="FB237" s="73"/>
      <c r="FC237" s="73"/>
      <c r="FD237" s="73"/>
      <c r="FE237" s="73"/>
      <c r="FF237" s="73"/>
      <c r="FG237" s="73"/>
      <c r="FH237" s="73"/>
      <c r="FI237" s="73"/>
      <c r="FJ237" s="73"/>
      <c r="FK237" s="73"/>
      <c r="FL237" s="73"/>
      <c r="FM237" s="73"/>
      <c r="FN237" s="73"/>
      <c r="FO237" s="73"/>
      <c r="FP237" s="73"/>
      <c r="FQ237" s="73"/>
      <c r="FR237" s="73"/>
      <c r="FS237" s="73"/>
      <c r="FT237" s="73"/>
      <c r="FU237" s="73"/>
      <c r="FV237" s="73"/>
      <c r="FW237" s="73"/>
      <c r="FX237" s="73"/>
      <c r="FY237" s="73"/>
      <c r="FZ237" s="73"/>
      <c r="GA237" s="73"/>
      <c r="GB237" s="73"/>
      <c r="GC237" s="73"/>
      <c r="GD237" s="73"/>
      <c r="GE237" s="73"/>
      <c r="GF237" s="73"/>
      <c r="GG237" s="73"/>
      <c r="GH237" s="73"/>
      <c r="GI237" s="73"/>
      <c r="GJ237" s="73"/>
      <c r="GK237" s="73"/>
      <c r="GL237" s="73"/>
      <c r="GM237" s="73"/>
      <c r="GN237" s="73"/>
      <c r="GO237" s="73"/>
      <c r="GP237" s="73"/>
      <c r="GQ237" s="73"/>
      <c r="GR237" s="73"/>
      <c r="GS237" s="73"/>
      <c r="GT237" s="73"/>
      <c r="GU237" s="73"/>
      <c r="GV237" s="73"/>
      <c r="GW237" s="73"/>
      <c r="GX237" s="73"/>
      <c r="GY237" s="73"/>
      <c r="GZ237" s="73"/>
      <c r="HA237" s="73"/>
      <c r="HB237" s="73"/>
      <c r="HC237" s="73"/>
      <c r="HD237" s="73"/>
      <c r="HE237" s="73"/>
      <c r="HF237" s="73"/>
      <c r="HG237" s="73"/>
      <c r="HH237" s="73"/>
      <c r="HI237" s="73"/>
      <c r="HJ237" s="73"/>
      <c r="HK237" s="73"/>
      <c r="HL237" s="73"/>
      <c r="HM237" s="73"/>
      <c r="HN237" s="73"/>
      <c r="HO237" s="73"/>
      <c r="HP237" s="73"/>
      <c r="HQ237" s="73"/>
      <c r="HR237" s="73"/>
      <c r="HS237" s="73"/>
      <c r="HT237" s="73"/>
      <c r="HU237" s="73"/>
      <c r="HV237" s="73"/>
      <c r="HW237" s="73"/>
      <c r="HX237" s="73"/>
      <c r="HY237" s="73"/>
      <c r="HZ237" s="73"/>
      <c r="IA237" s="73"/>
      <c r="IB237" s="73"/>
      <c r="IC237" s="73"/>
      <c r="ID237" s="73"/>
      <c r="IE237" s="73"/>
      <c r="IF237" s="73"/>
      <c r="IG237" s="73"/>
      <c r="IH237" s="73"/>
      <c r="II237" s="73"/>
      <c r="IJ237" s="73"/>
      <c r="IK237" s="73"/>
      <c r="IL237" s="73"/>
      <c r="IM237" s="73"/>
      <c r="IN237" s="73"/>
      <c r="IO237" s="73"/>
      <c r="IP237" s="73"/>
      <c r="IQ237" s="73"/>
      <c r="IR237" s="73"/>
      <c r="IS237" s="73"/>
      <c r="IT237" s="73"/>
      <c r="IU237" s="73"/>
      <c r="IV237" s="73"/>
      <c r="IW237" s="73"/>
      <c r="IX237" s="73"/>
      <c r="IY237" s="73"/>
      <c r="IZ237" s="73"/>
      <c r="JA237" s="73"/>
      <c r="JB237" s="73"/>
      <c r="JC237" s="73"/>
      <c r="JD237" s="73"/>
      <c r="JE237" s="73"/>
      <c r="JF237" s="73"/>
      <c r="JG237" s="73"/>
      <c r="JH237" s="73"/>
      <c r="JI237" s="73"/>
      <c r="JJ237" s="73"/>
      <c r="JK237" s="73"/>
      <c r="JL237" s="73"/>
      <c r="JM237" s="73"/>
      <c r="JN237" s="73"/>
      <c r="JO237" s="73"/>
      <c r="JP237" s="73"/>
      <c r="JQ237" s="73"/>
      <c r="JR237" s="73"/>
      <c r="JS237" s="73"/>
      <c r="JT237" s="73"/>
      <c r="JU237" s="73"/>
      <c r="JV237" s="73"/>
      <c r="JW237" s="73"/>
      <c r="JX237" s="73"/>
      <c r="JY237" s="73"/>
      <c r="JZ237" s="73"/>
      <c r="KA237" s="73"/>
      <c r="KB237" s="73"/>
      <c r="KC237" s="73"/>
      <c r="KD237" s="73"/>
      <c r="KE237" s="73"/>
      <c r="KF237" s="73"/>
      <c r="KG237" s="73"/>
      <c r="KH237" s="73"/>
      <c r="KI237" s="73"/>
      <c r="KJ237" s="73"/>
      <c r="KK237" s="73"/>
      <c r="KL237" s="73"/>
      <c r="KM237" s="73"/>
      <c r="KN237" s="73"/>
      <c r="KO237" s="73"/>
      <c r="KP237" s="73"/>
      <c r="KQ237" s="73"/>
      <c r="KR237" s="73"/>
      <c r="KS237" s="73"/>
      <c r="KT237" s="73"/>
      <c r="KU237" s="73"/>
      <c r="KV237" s="73"/>
      <c r="KW237" s="73"/>
      <c r="KX237" s="73"/>
      <c r="KY237" s="73"/>
      <c r="KZ237" s="73"/>
      <c r="LA237" s="73"/>
      <c r="LB237" s="73"/>
      <c r="LC237" s="73"/>
      <c r="LD237" s="73"/>
      <c r="LE237" s="73"/>
      <c r="LF237" s="73"/>
      <c r="LG237" s="73"/>
      <c r="LH237" s="73"/>
      <c r="LI237" s="73"/>
      <c r="LJ237" s="73"/>
      <c r="LK237" s="73"/>
      <c r="LL237" s="73"/>
      <c r="LM237" s="73"/>
      <c r="LN237" s="73"/>
      <c r="LO237" s="73"/>
      <c r="LP237" s="73"/>
      <c r="LQ237" s="73"/>
      <c r="LR237" s="73"/>
      <c r="LS237" s="73"/>
      <c r="LT237" s="73"/>
      <c r="LU237" s="73"/>
      <c r="LV237" s="73"/>
      <c r="LW237" s="73"/>
      <c r="LX237" s="73"/>
      <c r="LY237" s="73"/>
      <c r="LZ237" s="73"/>
      <c r="MA237" s="73"/>
      <c r="MB237" s="73"/>
      <c r="MC237" s="73"/>
      <c r="MD237" s="73"/>
      <c r="ME237" s="73"/>
      <c r="MF237" s="73"/>
      <c r="MG237" s="73"/>
      <c r="MH237" s="73"/>
      <c r="MI237" s="73"/>
      <c r="MJ237" s="73"/>
      <c r="MK237" s="73"/>
      <c r="ML237" s="73"/>
      <c r="MM237" s="73"/>
      <c r="MN237" s="73"/>
      <c r="MO237" s="73"/>
      <c r="MP237" s="73"/>
      <c r="MQ237" s="73"/>
      <c r="MR237" s="73"/>
      <c r="MS237" s="73"/>
      <c r="MT237" s="73"/>
      <c r="MU237" s="73"/>
      <c r="MV237" s="73"/>
      <c r="MW237" s="73"/>
      <c r="MX237" s="73"/>
      <c r="MY237" s="73"/>
      <c r="MZ237" s="73"/>
      <c r="NA237" s="73"/>
      <c r="NB237" s="73"/>
      <c r="NC237" s="73"/>
      <c r="ND237" s="73"/>
      <c r="NE237" s="73"/>
      <c r="NF237" s="73"/>
      <c r="NG237" s="73"/>
      <c r="NH237" s="73"/>
      <c r="NI237" s="73"/>
      <c r="NJ237" s="73"/>
      <c r="NK237" s="73"/>
      <c r="NL237" s="73"/>
      <c r="NM237" s="73"/>
      <c r="NN237" s="73"/>
      <c r="NO237" s="73"/>
      <c r="NP237" s="73"/>
      <c r="NQ237" s="73"/>
      <c r="NR237" s="73"/>
      <c r="NS237" s="73"/>
      <c r="NT237" s="73"/>
      <c r="NU237" s="73"/>
      <c r="NV237" s="73"/>
      <c r="NW237" s="73"/>
      <c r="NX237" s="73"/>
      <c r="NY237" s="73"/>
      <c r="NZ237" s="73"/>
      <c r="OA237" s="73"/>
      <c r="OB237" s="73"/>
      <c r="OC237" s="73"/>
      <c r="OD237" s="73"/>
      <c r="OE237" s="73"/>
      <c r="OF237" s="73"/>
      <c r="OG237" s="73"/>
      <c r="OH237" s="73"/>
      <c r="OI237" s="73"/>
      <c r="OJ237" s="73"/>
      <c r="OK237" s="73"/>
      <c r="OL237" s="73"/>
      <c r="OM237" s="73"/>
      <c r="ON237" s="73"/>
      <c r="OO237" s="73"/>
      <c r="OP237" s="73"/>
      <c r="OQ237" s="73"/>
      <c r="OR237" s="73"/>
      <c r="OS237" s="73"/>
      <c r="OT237" s="73"/>
      <c r="OU237" s="73"/>
      <c r="OV237" s="73"/>
      <c r="OW237" s="73"/>
      <c r="OX237" s="73"/>
      <c r="OY237" s="73"/>
      <c r="OZ237" s="73"/>
      <c r="PA237" s="73"/>
      <c r="PB237" s="73"/>
      <c r="PC237" s="73"/>
      <c r="PD237" s="73"/>
      <c r="PE237" s="73"/>
      <c r="PF237" s="73"/>
      <c r="PG237" s="73"/>
      <c r="PH237" s="73"/>
      <c r="PI237" s="73"/>
      <c r="PJ237" s="73"/>
      <c r="PK237" s="73"/>
      <c r="PL237" s="73"/>
      <c r="PM237" s="73"/>
      <c r="PN237" s="73"/>
      <c r="PO237" s="73"/>
      <c r="PP237" s="73"/>
      <c r="PQ237" s="73"/>
      <c r="PR237" s="73"/>
      <c r="PS237" s="73"/>
      <c r="PT237" s="73"/>
      <c r="PU237" s="73"/>
      <c r="PV237" s="73"/>
      <c r="PW237" s="73"/>
      <c r="PX237" s="73"/>
      <c r="PY237" s="73"/>
      <c r="PZ237" s="73"/>
      <c r="QA237" s="73"/>
      <c r="QB237" s="73"/>
      <c r="QC237" s="73"/>
      <c r="QD237" s="73"/>
      <c r="QE237" s="73"/>
      <c r="QF237" s="73"/>
      <c r="QG237" s="73"/>
      <c r="QH237" s="73"/>
      <c r="QI237" s="73"/>
      <c r="QJ237" s="73"/>
      <c r="QK237" s="73"/>
      <c r="QL237" s="73"/>
      <c r="QM237" s="73"/>
      <c r="QN237" s="73"/>
      <c r="QO237" s="73"/>
      <c r="QP237" s="73"/>
      <c r="QQ237" s="73"/>
      <c r="QR237" s="73"/>
      <c r="QS237" s="73"/>
      <c r="QT237" s="73"/>
      <c r="QU237" s="73"/>
      <c r="QV237" s="73"/>
      <c r="QW237" s="73"/>
      <c r="QX237" s="73"/>
      <c r="QY237" s="73"/>
      <c r="QZ237" s="73"/>
      <c r="RA237" s="73"/>
      <c r="RB237" s="73"/>
      <c r="RC237" s="73"/>
      <c r="RD237" s="73"/>
      <c r="RE237" s="73"/>
      <c r="RF237" s="73"/>
      <c r="RG237" s="73"/>
      <c r="RH237" s="73"/>
      <c r="RI237" s="73"/>
      <c r="RJ237" s="73"/>
      <c r="RK237" s="73"/>
      <c r="RL237" s="73"/>
      <c r="RM237" s="73"/>
      <c r="RN237" s="73"/>
      <c r="RO237" s="73"/>
      <c r="RP237" s="73"/>
      <c r="RQ237" s="73"/>
      <c r="RR237" s="73"/>
      <c r="RS237" s="73"/>
      <c r="RT237" s="73"/>
      <c r="RU237" s="73"/>
      <c r="RV237" s="73"/>
      <c r="RW237" s="73"/>
      <c r="RX237" s="73"/>
      <c r="RY237" s="73"/>
      <c r="RZ237" s="73"/>
      <c r="SA237" s="73"/>
      <c r="SB237" s="73"/>
      <c r="SC237" s="73"/>
      <c r="SD237" s="73"/>
      <c r="SE237" s="73"/>
      <c r="SF237" s="73"/>
      <c r="SG237" s="73"/>
      <c r="SH237" s="73"/>
      <c r="SI237" s="73"/>
      <c r="SJ237" s="73"/>
      <c r="SK237" s="73"/>
      <c r="SL237" s="73"/>
      <c r="SM237" s="73"/>
      <c r="SN237" s="73"/>
      <c r="SO237" s="73"/>
      <c r="SP237" s="73"/>
      <c r="SQ237" s="73"/>
      <c r="SR237" s="73"/>
      <c r="SS237" s="73"/>
      <c r="ST237" s="73"/>
      <c r="SU237" s="73"/>
      <c r="SV237" s="73"/>
      <c r="SW237" s="73"/>
      <c r="SX237" s="73"/>
      <c r="SY237" s="73"/>
      <c r="SZ237" s="73"/>
      <c r="TA237" s="73"/>
      <c r="TB237" s="73"/>
      <c r="TC237" s="73"/>
      <c r="TD237" s="73"/>
      <c r="TE237" s="73"/>
      <c r="TF237" s="73"/>
      <c r="TG237" s="73"/>
      <c r="TH237" s="73"/>
      <c r="TI237" s="73"/>
      <c r="TJ237" s="73"/>
      <c r="TK237" s="73"/>
      <c r="TL237" s="73"/>
      <c r="TM237" s="73"/>
      <c r="TN237" s="73"/>
      <c r="TO237" s="73"/>
      <c r="TP237" s="73"/>
      <c r="TQ237" s="73"/>
      <c r="TR237" s="73"/>
      <c r="TS237" s="73"/>
      <c r="TT237" s="73"/>
      <c r="TU237" s="73"/>
      <c r="TV237" s="73"/>
      <c r="TW237" s="73"/>
      <c r="TX237" s="73"/>
      <c r="TY237" s="73"/>
      <c r="TZ237" s="73"/>
      <c r="UA237" s="73"/>
      <c r="UB237" s="73"/>
      <c r="UC237" s="73"/>
      <c r="UD237" s="73"/>
      <c r="UE237" s="73"/>
      <c r="UF237" s="73"/>
      <c r="UG237" s="73"/>
      <c r="UH237" s="73"/>
      <c r="UI237" s="73"/>
      <c r="UJ237" s="73"/>
      <c r="UK237" s="73"/>
      <c r="UL237" s="73"/>
      <c r="UM237" s="73"/>
      <c r="UN237" s="73"/>
      <c r="UO237" s="73"/>
      <c r="UP237" s="73"/>
      <c r="UQ237" s="73"/>
      <c r="UR237" s="73"/>
      <c r="US237" s="73"/>
      <c r="UT237" s="73"/>
      <c r="UU237" s="73"/>
      <c r="UV237" s="73"/>
      <c r="UW237" s="73"/>
      <c r="UX237" s="73"/>
      <c r="UY237" s="73"/>
      <c r="UZ237" s="73"/>
      <c r="VA237" s="73"/>
      <c r="VB237" s="73"/>
      <c r="VC237" s="73"/>
      <c r="VD237" s="73"/>
      <c r="VE237" s="73"/>
      <c r="VF237" s="73"/>
      <c r="VG237" s="73"/>
      <c r="VH237" s="73"/>
      <c r="VI237" s="73"/>
      <c r="VJ237" s="73"/>
      <c r="VK237" s="73"/>
      <c r="VL237" s="73"/>
      <c r="VM237" s="73"/>
      <c r="VN237" s="73"/>
      <c r="VO237" s="73"/>
      <c r="VP237" s="73"/>
      <c r="VQ237" s="73"/>
      <c r="VR237" s="73"/>
      <c r="VS237" s="73"/>
      <c r="VT237" s="73"/>
      <c r="VU237" s="73"/>
      <c r="VV237" s="73"/>
      <c r="VW237" s="73"/>
      <c r="VX237" s="73"/>
      <c r="VY237" s="73"/>
      <c r="VZ237" s="73"/>
      <c r="WA237" s="73"/>
      <c r="WB237" s="73"/>
      <c r="WC237" s="73"/>
      <c r="WD237" s="73"/>
      <c r="WE237" s="73"/>
      <c r="WF237" s="73"/>
      <c r="WG237" s="73"/>
      <c r="WH237" s="73"/>
      <c r="WI237" s="73"/>
      <c r="WJ237" s="73"/>
      <c r="WK237" s="73"/>
      <c r="WL237" s="73"/>
      <c r="WM237" s="73"/>
      <c r="WN237" s="73"/>
      <c r="WO237" s="73"/>
      <c r="WP237" s="73"/>
      <c r="WQ237" s="73"/>
      <c r="WR237" s="73"/>
      <c r="WS237" s="73"/>
      <c r="WT237" s="73"/>
      <c r="WU237" s="73"/>
      <c r="WV237" s="73"/>
      <c r="WW237" s="73"/>
      <c r="WX237" s="73"/>
      <c r="WY237" s="73"/>
      <c r="WZ237" s="73"/>
      <c r="XA237" s="73"/>
      <c r="XB237" s="73"/>
      <c r="XC237" s="73"/>
      <c r="XD237" s="73"/>
      <c r="XE237" s="73"/>
      <c r="XF237" s="73"/>
      <c r="XG237" s="73"/>
      <c r="XH237" s="73"/>
      <c r="XI237" s="73"/>
      <c r="XJ237" s="73"/>
      <c r="XK237" s="73"/>
      <c r="XL237" s="73"/>
      <c r="XM237" s="73"/>
      <c r="XN237" s="73"/>
      <c r="XO237" s="73"/>
      <c r="XP237" s="73"/>
      <c r="XQ237" s="73"/>
      <c r="XR237" s="73"/>
      <c r="XS237" s="73"/>
      <c r="XT237" s="73"/>
      <c r="XU237" s="73"/>
      <c r="XV237" s="73"/>
      <c r="XW237" s="73"/>
      <c r="XX237" s="73"/>
      <c r="XY237" s="73"/>
      <c r="XZ237" s="73"/>
      <c r="YA237" s="73"/>
      <c r="YB237" s="73"/>
      <c r="YC237" s="73"/>
      <c r="YD237" s="73"/>
      <c r="YE237" s="73"/>
      <c r="YF237" s="73"/>
      <c r="YG237" s="73"/>
      <c r="YH237" s="73"/>
      <c r="YI237" s="73"/>
      <c r="YJ237" s="73"/>
      <c r="YK237" s="73"/>
      <c r="YL237" s="73"/>
      <c r="YM237" s="73"/>
      <c r="YN237" s="73"/>
      <c r="YO237" s="73"/>
      <c r="YP237" s="73"/>
      <c r="YQ237" s="73"/>
      <c r="YR237" s="73"/>
      <c r="YS237" s="73"/>
      <c r="YT237" s="73"/>
      <c r="YU237" s="73"/>
      <c r="YV237" s="73"/>
      <c r="YW237" s="73"/>
      <c r="YX237" s="73"/>
      <c r="YY237" s="73"/>
      <c r="YZ237" s="73"/>
      <c r="ZA237" s="73"/>
      <c r="ZB237" s="73"/>
      <c r="ZC237" s="73"/>
      <c r="ZD237" s="73"/>
      <c r="ZE237" s="73"/>
      <c r="ZF237" s="73"/>
      <c r="ZG237" s="73"/>
      <c r="ZH237" s="73"/>
      <c r="ZI237" s="73"/>
      <c r="ZJ237" s="73"/>
      <c r="ZK237" s="73"/>
      <c r="ZL237" s="73"/>
      <c r="ZM237" s="73"/>
      <c r="ZN237" s="73"/>
      <c r="ZO237" s="73"/>
      <c r="ZP237" s="73"/>
      <c r="ZQ237" s="73"/>
      <c r="ZR237" s="73"/>
      <c r="ZS237" s="73"/>
      <c r="ZT237" s="73"/>
      <c r="ZU237" s="73"/>
      <c r="ZV237" s="73"/>
      <c r="ZW237" s="73"/>
      <c r="ZX237" s="73"/>
      <c r="ZY237" s="73"/>
      <c r="ZZ237" s="73"/>
      <c r="AAA237" s="73"/>
      <c r="AAB237" s="73"/>
      <c r="AAC237" s="73"/>
      <c r="AAD237" s="73"/>
      <c r="AAE237" s="73"/>
      <c r="AAF237" s="73"/>
      <c r="AAG237" s="73"/>
      <c r="AAH237" s="73"/>
      <c r="AAI237" s="73"/>
      <c r="AAJ237" s="73"/>
      <c r="AAK237" s="73"/>
      <c r="AAL237" s="73"/>
      <c r="AAM237" s="73"/>
      <c r="AAN237" s="73"/>
      <c r="AAO237" s="73"/>
      <c r="AAP237" s="73"/>
      <c r="AAQ237" s="73"/>
      <c r="AAR237" s="73"/>
      <c r="AAS237" s="73"/>
      <c r="AAT237" s="73"/>
      <c r="AAU237" s="73"/>
      <c r="AAV237" s="73"/>
      <c r="AAW237" s="73"/>
      <c r="AAX237" s="73"/>
      <c r="AAY237" s="73"/>
      <c r="AAZ237" s="73"/>
      <c r="ABA237" s="73"/>
      <c r="ABB237" s="73"/>
      <c r="ABC237" s="73"/>
      <c r="ABD237" s="73"/>
      <c r="ABE237" s="73"/>
      <c r="ABF237" s="73"/>
      <c r="ABG237" s="73"/>
      <c r="ABH237" s="73"/>
      <c r="ABI237" s="73"/>
      <c r="ABJ237" s="73"/>
      <c r="ABK237" s="73"/>
      <c r="ABL237" s="73"/>
      <c r="ABM237" s="73"/>
      <c r="ABN237" s="73"/>
      <c r="ABO237" s="73"/>
      <c r="ABP237" s="73"/>
      <c r="ABQ237" s="73"/>
      <c r="ABR237" s="73"/>
      <c r="ABS237" s="73"/>
      <c r="ABT237" s="73"/>
      <c r="ABU237" s="73"/>
      <c r="ABV237" s="73"/>
      <c r="ABW237" s="73"/>
      <c r="ABX237" s="73"/>
      <c r="ABY237" s="73"/>
      <c r="ABZ237" s="73"/>
      <c r="ACA237" s="73"/>
      <c r="ACB237" s="73"/>
      <c r="ACC237" s="73"/>
      <c r="ACD237" s="73"/>
      <c r="ACE237" s="73"/>
      <c r="ACF237" s="73"/>
      <c r="ACG237" s="73"/>
      <c r="ACH237" s="73"/>
      <c r="ACI237" s="73"/>
      <c r="ACJ237" s="73"/>
      <c r="ACK237" s="73"/>
      <c r="ACL237" s="73"/>
      <c r="ACM237" s="73"/>
      <c r="ACN237" s="73"/>
      <c r="ACO237" s="73"/>
      <c r="ACP237" s="73"/>
      <c r="ACQ237" s="73"/>
      <c r="ACR237" s="73"/>
      <c r="ACS237" s="73"/>
      <c r="ACT237" s="73"/>
      <c r="ACU237" s="73"/>
      <c r="ACV237" s="73"/>
      <c r="ACW237" s="73"/>
      <c r="ACX237" s="73"/>
      <c r="ACY237" s="73"/>
      <c r="ACZ237" s="73"/>
      <c r="ADA237" s="73"/>
      <c r="ADB237" s="73"/>
      <c r="ADC237" s="73"/>
      <c r="ADD237" s="73"/>
      <c r="ADE237" s="73"/>
      <c r="ADF237" s="73"/>
      <c r="ADG237" s="73"/>
      <c r="ADH237" s="73"/>
      <c r="ADI237" s="73"/>
      <c r="ADJ237" s="73"/>
      <c r="ADK237" s="73"/>
      <c r="ADL237" s="73"/>
      <c r="ADM237" s="73"/>
      <c r="ADN237" s="73"/>
      <c r="ADO237" s="73"/>
      <c r="ADP237" s="73"/>
      <c r="ADQ237" s="73"/>
      <c r="ADR237" s="73"/>
      <c r="ADS237" s="73"/>
      <c r="ADT237" s="73"/>
      <c r="ADU237" s="73"/>
      <c r="ADV237" s="73"/>
      <c r="ADW237" s="73"/>
      <c r="ADX237" s="73"/>
      <c r="ADY237" s="73"/>
      <c r="ADZ237" s="73"/>
      <c r="AEA237" s="73"/>
      <c r="AEB237" s="73"/>
      <c r="AEC237" s="73"/>
      <c r="AED237" s="73"/>
      <c r="AEE237" s="73"/>
      <c r="AEF237" s="73"/>
      <c r="AEG237" s="73"/>
      <c r="AEH237" s="73"/>
      <c r="AEI237" s="73"/>
      <c r="AEJ237" s="73"/>
      <c r="AEK237" s="73"/>
      <c r="AEL237" s="73"/>
      <c r="AEM237" s="73"/>
      <c r="AEN237" s="73"/>
      <c r="AEO237" s="73"/>
      <c r="AEP237" s="73"/>
      <c r="AEQ237" s="73"/>
      <c r="AER237" s="73"/>
      <c r="AES237" s="73"/>
      <c r="AET237" s="73"/>
      <c r="AEU237" s="73"/>
      <c r="AEV237" s="73"/>
      <c r="AEW237" s="73"/>
      <c r="AEX237" s="73"/>
      <c r="AEY237" s="73"/>
      <c r="AEZ237" s="73"/>
      <c r="AFA237" s="73"/>
      <c r="AFB237" s="73"/>
      <c r="AFC237" s="73"/>
      <c r="AFD237" s="73"/>
      <c r="AFE237" s="73"/>
      <c r="AFF237" s="73"/>
      <c r="AFG237" s="73"/>
      <c r="AFH237" s="73"/>
      <c r="AFI237" s="73"/>
      <c r="AFJ237" s="73"/>
      <c r="AFK237" s="73"/>
      <c r="AFL237" s="73"/>
      <c r="AFM237" s="73"/>
      <c r="AFN237" s="73"/>
      <c r="AFO237" s="73"/>
      <c r="AFP237" s="73"/>
      <c r="AFQ237" s="73"/>
      <c r="AFR237" s="73"/>
      <c r="AFS237" s="73"/>
      <c r="AFT237" s="73"/>
      <c r="AFU237" s="73"/>
      <c r="AFV237" s="73"/>
      <c r="AFW237" s="73"/>
      <c r="AFX237" s="73"/>
      <c r="AFY237" s="73"/>
      <c r="AFZ237" s="73"/>
      <c r="AGA237" s="73"/>
      <c r="AGB237" s="73"/>
      <c r="AGC237" s="73"/>
      <c r="AGD237" s="73"/>
      <c r="AGE237" s="73"/>
      <c r="AGF237" s="73"/>
      <c r="AGG237" s="73"/>
      <c r="AGH237" s="73"/>
      <c r="AGI237" s="73"/>
      <c r="AGJ237" s="73"/>
      <c r="AGK237" s="73"/>
      <c r="AGL237" s="73"/>
      <c r="AGM237" s="73"/>
      <c r="AGN237" s="73"/>
      <c r="AGO237" s="73"/>
      <c r="AGP237" s="73"/>
      <c r="AGQ237" s="73"/>
      <c r="AGR237" s="73"/>
      <c r="AGS237" s="73"/>
      <c r="AGT237" s="73"/>
      <c r="AGU237" s="73"/>
      <c r="AGV237" s="73"/>
      <c r="AGW237" s="73"/>
      <c r="AGX237" s="73"/>
      <c r="AGY237" s="73"/>
      <c r="AGZ237" s="73"/>
      <c r="AHA237" s="73"/>
      <c r="AHB237" s="73"/>
      <c r="AHC237" s="73"/>
      <c r="AHD237" s="73"/>
      <c r="AHE237" s="73"/>
      <c r="AHF237" s="73"/>
      <c r="AHG237" s="73"/>
      <c r="AHH237" s="73"/>
      <c r="AHI237" s="73"/>
      <c r="AHJ237" s="73"/>
      <c r="AHK237" s="73"/>
      <c r="AHL237" s="73"/>
      <c r="AHM237" s="73"/>
      <c r="AHN237" s="73"/>
      <c r="AHO237" s="73"/>
      <c r="AHP237" s="73"/>
      <c r="AHQ237" s="73"/>
      <c r="AHR237" s="73"/>
      <c r="AHS237" s="73"/>
      <c r="AHT237" s="73"/>
      <c r="AHU237" s="73"/>
      <c r="AHV237" s="73"/>
      <c r="AHW237" s="73"/>
      <c r="AHX237" s="73"/>
      <c r="AHY237" s="73"/>
      <c r="AHZ237" s="73"/>
      <c r="AIA237" s="73"/>
      <c r="AIB237" s="73"/>
      <c r="AIC237" s="73"/>
      <c r="AID237" s="73"/>
      <c r="AIE237" s="73"/>
      <c r="AIF237" s="73"/>
      <c r="AIG237" s="73"/>
      <c r="AIH237" s="73"/>
      <c r="AII237" s="73"/>
      <c r="AIJ237" s="73"/>
      <c r="AIK237" s="73"/>
      <c r="AIL237" s="73"/>
      <c r="AIM237" s="73"/>
      <c r="AIN237" s="73"/>
      <c r="AIO237" s="73"/>
      <c r="AIP237" s="73"/>
      <c r="AIQ237" s="73"/>
      <c r="AIR237" s="73"/>
      <c r="AIS237" s="73"/>
      <c r="AIT237" s="73"/>
      <c r="AIU237" s="73"/>
      <c r="AIV237" s="73"/>
      <c r="AIW237" s="73"/>
      <c r="AIX237" s="73"/>
      <c r="AIY237" s="73"/>
      <c r="AIZ237" s="73"/>
      <c r="AJA237" s="73"/>
      <c r="AJB237" s="73"/>
      <c r="AJC237" s="73"/>
      <c r="AJD237" s="73"/>
      <c r="AJE237" s="73"/>
      <c r="AJF237" s="73"/>
      <c r="AJG237" s="73"/>
      <c r="AJH237" s="73"/>
      <c r="AJI237" s="73"/>
      <c r="AJJ237" s="73"/>
      <c r="AJK237" s="73"/>
      <c r="AJL237" s="73"/>
      <c r="AJM237" s="73"/>
      <c r="AJN237" s="73"/>
      <c r="AJO237" s="73"/>
      <c r="AJP237" s="73"/>
      <c r="AJQ237" s="73"/>
      <c r="AJR237" s="73"/>
      <c r="AJS237" s="73"/>
      <c r="AJT237" s="73"/>
      <c r="AJU237" s="73"/>
      <c r="AJV237" s="73"/>
      <c r="AJW237" s="73"/>
      <c r="AJX237" s="73"/>
      <c r="AJY237" s="73"/>
      <c r="AJZ237" s="73"/>
      <c r="AKA237" s="73"/>
      <c r="AKB237" s="73"/>
      <c r="AKC237" s="73"/>
      <c r="AKD237" s="73"/>
      <c r="AKE237" s="73"/>
      <c r="AKF237" s="73"/>
      <c r="AKG237" s="73"/>
      <c r="AKH237" s="73"/>
      <c r="AKI237" s="73"/>
      <c r="AKJ237" s="73"/>
      <c r="AKK237" s="73"/>
      <c r="AKL237" s="73"/>
      <c r="AKM237" s="73"/>
      <c r="AKN237" s="73"/>
      <c r="AKO237" s="73"/>
      <c r="AKP237" s="73"/>
      <c r="AKQ237" s="73"/>
      <c r="AKR237" s="73"/>
      <c r="AKS237" s="73"/>
      <c r="AKT237" s="73"/>
      <c r="AKU237" s="73"/>
      <c r="AKV237" s="73"/>
      <c r="AKW237" s="73"/>
      <c r="AKX237" s="73"/>
      <c r="AKY237" s="73"/>
      <c r="AKZ237" s="73"/>
      <c r="ALA237" s="73"/>
      <c r="ALB237" s="73"/>
      <c r="ALC237" s="73"/>
      <c r="ALD237" s="73"/>
      <c r="ALE237" s="73"/>
      <c r="ALF237" s="73"/>
      <c r="ALG237" s="73"/>
      <c r="ALH237" s="73"/>
      <c r="ALI237" s="73"/>
      <c r="ALJ237" s="73"/>
      <c r="ALK237" s="73"/>
      <c r="ALL237" s="73"/>
      <c r="ALM237" s="73"/>
      <c r="ALN237" s="73"/>
      <c r="ALO237" s="73"/>
      <c r="ALP237" s="73"/>
      <c r="ALQ237" s="73"/>
      <c r="ALR237" s="73"/>
      <c r="ALS237" s="73"/>
      <c r="ALT237" s="73"/>
      <c r="ALU237" s="73"/>
      <c r="ALV237" s="73"/>
      <c r="ALW237" s="73"/>
      <c r="ALX237" s="73"/>
      <c r="ALY237" s="73"/>
      <c r="ALZ237" s="73"/>
      <c r="AMA237" s="73"/>
      <c r="AMB237" s="73"/>
      <c r="AMC237" s="73"/>
      <c r="AMD237" s="73"/>
      <c r="AME237" s="73"/>
      <c r="AMF237" s="73"/>
      <c r="AMG237" s="73"/>
      <c r="AMH237" s="73"/>
      <c r="AMI237" s="73"/>
      <c r="AMJ237" s="73"/>
      <c r="AMK237" s="73"/>
      <c r="AML237" s="73"/>
      <c r="AMM237" s="73"/>
      <c r="AMN237" s="73"/>
      <c r="AMO237" s="73"/>
      <c r="AMP237" s="73"/>
      <c r="AMQ237" s="73"/>
      <c r="AMR237" s="73"/>
      <c r="AMS237" s="73"/>
      <c r="AMT237" s="73"/>
      <c r="AMU237" s="73"/>
      <c r="AMV237" s="73"/>
      <c r="AMW237" s="73"/>
      <c r="AMX237" s="73"/>
      <c r="AMY237" s="73"/>
      <c r="AMZ237" s="73"/>
      <c r="ANA237" s="73"/>
      <c r="ANB237" s="73"/>
      <c r="ANC237" s="73"/>
      <c r="AND237" s="73"/>
      <c r="ANE237" s="73"/>
      <c r="ANF237" s="73"/>
      <c r="ANG237" s="73"/>
      <c r="ANH237" s="73"/>
      <c r="ANI237" s="73"/>
      <c r="ANJ237" s="73"/>
      <c r="ANK237" s="73"/>
      <c r="ANL237" s="73"/>
      <c r="ANM237" s="73"/>
      <c r="ANN237" s="73"/>
      <c r="ANO237" s="73"/>
      <c r="ANP237" s="73"/>
      <c r="ANQ237" s="73"/>
      <c r="ANR237" s="73"/>
      <c r="ANS237" s="73"/>
      <c r="ANT237" s="73"/>
      <c r="ANU237" s="73"/>
      <c r="ANV237" s="73"/>
      <c r="ANW237" s="73"/>
      <c r="ANX237" s="73"/>
      <c r="ANY237" s="73"/>
      <c r="ANZ237" s="73"/>
      <c r="AOA237" s="73"/>
      <c r="AOB237" s="73"/>
      <c r="AOC237" s="73"/>
      <c r="AOD237" s="73"/>
      <c r="AOE237" s="73"/>
      <c r="AOF237" s="73"/>
      <c r="AOG237" s="73"/>
      <c r="AOH237" s="73"/>
      <c r="AOI237" s="73"/>
      <c r="AOJ237" s="73"/>
      <c r="AOK237" s="73"/>
      <c r="AOL237" s="73"/>
      <c r="AOM237" s="73"/>
      <c r="AON237" s="73"/>
      <c r="AOO237" s="73"/>
      <c r="AOP237" s="73"/>
      <c r="AOQ237" s="73"/>
      <c r="AOR237" s="73"/>
      <c r="AOS237" s="73"/>
      <c r="AOT237" s="73"/>
      <c r="AOU237" s="73"/>
      <c r="AOV237" s="73"/>
      <c r="AOW237" s="73"/>
      <c r="AOX237" s="73"/>
      <c r="AOY237" s="73"/>
      <c r="AOZ237" s="73"/>
      <c r="APA237" s="73"/>
      <c r="APB237" s="73"/>
      <c r="APC237" s="73"/>
      <c r="APD237" s="73"/>
      <c r="APE237" s="73"/>
      <c r="APF237" s="73"/>
      <c r="APG237" s="73"/>
      <c r="APH237" s="73"/>
      <c r="API237" s="73"/>
      <c r="APJ237" s="73"/>
      <c r="APK237" s="73"/>
      <c r="APL237" s="73"/>
      <c r="APM237" s="73"/>
      <c r="APN237" s="73"/>
      <c r="APO237" s="73"/>
      <c r="APP237" s="73"/>
      <c r="APQ237" s="73"/>
      <c r="APR237" s="73"/>
      <c r="APS237" s="73"/>
      <c r="APT237" s="73"/>
      <c r="APU237" s="73"/>
      <c r="APV237" s="73"/>
      <c r="APW237" s="73"/>
      <c r="APX237" s="73"/>
      <c r="APY237" s="73"/>
      <c r="APZ237" s="73"/>
      <c r="AQA237" s="73"/>
      <c r="AQB237" s="73"/>
      <c r="AQC237" s="73"/>
      <c r="AQD237" s="73"/>
      <c r="AQE237" s="73"/>
      <c r="AQF237" s="73"/>
      <c r="AQG237" s="73"/>
      <c r="AQH237" s="73"/>
      <c r="AQI237" s="73"/>
      <c r="AQJ237" s="73"/>
      <c r="AQK237" s="73"/>
      <c r="AQL237" s="73"/>
      <c r="AQM237" s="73"/>
      <c r="AQN237" s="73"/>
      <c r="AQO237" s="73"/>
      <c r="AQP237" s="73"/>
      <c r="AQQ237" s="73"/>
      <c r="AQR237" s="73"/>
      <c r="AQS237" s="73"/>
      <c r="AQT237" s="73"/>
      <c r="AQU237" s="73"/>
      <c r="AQV237" s="73"/>
      <c r="AQW237" s="73"/>
      <c r="AQX237" s="73"/>
      <c r="AQY237" s="73"/>
      <c r="AQZ237" s="73"/>
      <c r="ARA237" s="73"/>
      <c r="ARB237" s="73"/>
      <c r="ARC237" s="73"/>
      <c r="ARD237" s="73"/>
      <c r="ARE237" s="73"/>
      <c r="ARF237" s="73"/>
      <c r="ARG237" s="73"/>
      <c r="ARH237" s="73"/>
      <c r="ARI237" s="73"/>
      <c r="ARJ237" s="73"/>
      <c r="ARK237" s="73"/>
      <c r="ARL237" s="73"/>
      <c r="ARM237" s="73"/>
      <c r="ARN237" s="73"/>
      <c r="ARO237" s="73"/>
      <c r="ARP237" s="73"/>
      <c r="ARQ237" s="73"/>
      <c r="ARR237" s="73"/>
      <c r="ARS237" s="73"/>
      <c r="ART237" s="73"/>
      <c r="ARU237" s="73"/>
      <c r="ARV237" s="73"/>
      <c r="ARW237" s="73"/>
      <c r="ARX237" s="73"/>
      <c r="ARY237" s="73"/>
      <c r="ARZ237" s="73"/>
      <c r="ASA237" s="73"/>
      <c r="ASB237" s="73"/>
      <c r="ASC237" s="73"/>
      <c r="ASD237" s="73"/>
      <c r="ASE237" s="73"/>
      <c r="ASF237" s="73"/>
      <c r="ASG237" s="73"/>
      <c r="ASH237" s="73"/>
      <c r="ASI237" s="73"/>
      <c r="ASJ237" s="73"/>
      <c r="ASK237" s="73"/>
      <c r="ASL237" s="73"/>
      <c r="ASM237" s="73"/>
      <c r="ASN237" s="73"/>
      <c r="ASO237" s="73"/>
      <c r="ASP237" s="73"/>
      <c r="ASQ237" s="73"/>
      <c r="ASR237" s="73"/>
      <c r="ASS237" s="73"/>
      <c r="AST237" s="73"/>
      <c r="ASU237" s="73"/>
      <c r="ASV237" s="73"/>
      <c r="ASW237" s="73"/>
      <c r="ASX237" s="73"/>
      <c r="ASY237" s="73"/>
      <c r="ASZ237" s="73"/>
      <c r="ATA237" s="73"/>
      <c r="ATB237" s="73"/>
      <c r="ATC237" s="73"/>
      <c r="ATD237" s="73"/>
      <c r="ATE237" s="73"/>
      <c r="ATF237" s="73"/>
      <c r="ATG237" s="73"/>
      <c r="ATH237" s="73"/>
      <c r="ATI237" s="73"/>
      <c r="ATJ237" s="73"/>
      <c r="ATK237" s="73"/>
      <c r="ATL237" s="73"/>
      <c r="ATM237" s="73"/>
      <c r="ATN237" s="73"/>
      <c r="ATO237" s="73"/>
      <c r="ATP237" s="73"/>
      <c r="ATQ237" s="73"/>
      <c r="ATR237" s="73"/>
      <c r="ATS237" s="73"/>
      <c r="ATT237" s="73"/>
      <c r="ATU237" s="73"/>
      <c r="ATV237" s="73"/>
      <c r="ATW237" s="73"/>
      <c r="ATX237" s="73"/>
      <c r="ATY237" s="73"/>
      <c r="ATZ237" s="73"/>
      <c r="AUA237" s="73"/>
      <c r="AUB237" s="73"/>
      <c r="AUC237" s="73"/>
      <c r="AUD237" s="73"/>
      <c r="AUE237" s="73"/>
      <c r="AUF237" s="73"/>
      <c r="AUG237" s="73"/>
      <c r="AUH237" s="73"/>
      <c r="AUI237" s="73"/>
      <c r="AUJ237" s="73"/>
      <c r="AUK237" s="73"/>
      <c r="AUL237" s="73"/>
      <c r="AUM237" s="73"/>
      <c r="AUN237" s="73"/>
      <c r="AUO237" s="73"/>
      <c r="AUP237" s="73"/>
      <c r="AUQ237" s="73"/>
      <c r="AUR237" s="73"/>
      <c r="AUS237" s="73"/>
      <c r="AUT237" s="73"/>
      <c r="AUU237" s="73"/>
      <c r="AUV237" s="73"/>
      <c r="AUW237" s="73"/>
      <c r="AUX237" s="73"/>
      <c r="AUY237" s="73"/>
      <c r="AUZ237" s="73"/>
      <c r="AVA237" s="73"/>
      <c r="AVB237" s="73"/>
      <c r="AVC237" s="73"/>
      <c r="AVD237" s="73"/>
      <c r="AVE237" s="73"/>
      <c r="AVF237" s="73"/>
      <c r="AVG237" s="73"/>
      <c r="AVH237" s="73"/>
      <c r="AVI237" s="73"/>
      <c r="AVJ237" s="73"/>
      <c r="AVK237" s="73"/>
      <c r="AVL237" s="73"/>
      <c r="AVM237" s="73"/>
      <c r="AVN237" s="73"/>
      <c r="AVO237" s="73"/>
      <c r="AVP237" s="73"/>
      <c r="AVQ237" s="73"/>
      <c r="AVR237" s="73"/>
      <c r="AVS237" s="73"/>
      <c r="AVT237" s="73"/>
      <c r="AVU237" s="73"/>
      <c r="AVV237" s="73"/>
      <c r="AVW237" s="73"/>
      <c r="AVX237" s="73"/>
      <c r="AVY237" s="73"/>
      <c r="AVZ237" s="73"/>
      <c r="AWA237" s="73"/>
      <c r="AWB237" s="73"/>
      <c r="AWC237" s="73"/>
      <c r="AWD237" s="73"/>
      <c r="AWE237" s="73"/>
      <c r="AWF237" s="73"/>
      <c r="AWG237" s="73"/>
      <c r="AWH237" s="73"/>
      <c r="AWI237" s="73"/>
      <c r="AWJ237" s="73"/>
      <c r="AWK237" s="73"/>
      <c r="AWL237" s="73"/>
      <c r="AWM237" s="73"/>
      <c r="AWN237" s="73"/>
      <c r="AWO237" s="73"/>
      <c r="AWP237" s="73"/>
      <c r="AWQ237" s="73"/>
      <c r="AWR237" s="73"/>
      <c r="AWS237" s="73"/>
      <c r="AWT237" s="73"/>
      <c r="AWU237" s="73"/>
      <c r="AWV237" s="73"/>
      <c r="AWW237" s="73"/>
      <c r="AWX237" s="73"/>
      <c r="AWY237" s="73"/>
      <c r="AWZ237" s="73"/>
      <c r="AXA237" s="73"/>
      <c r="AXB237" s="73"/>
      <c r="AXC237" s="73"/>
      <c r="AXD237" s="73"/>
      <c r="AXE237" s="73"/>
      <c r="AXF237" s="73"/>
      <c r="AXG237" s="73"/>
      <c r="AXH237" s="73"/>
      <c r="AXI237" s="73"/>
      <c r="AXJ237" s="73"/>
      <c r="AXK237" s="73"/>
      <c r="AXL237" s="73"/>
      <c r="AXM237" s="73"/>
      <c r="AXN237" s="73"/>
      <c r="AXO237" s="73"/>
      <c r="AXP237" s="73"/>
      <c r="AXQ237" s="73"/>
      <c r="AXR237" s="73"/>
      <c r="AXS237" s="73"/>
      <c r="AXT237" s="73"/>
      <c r="AXU237" s="73"/>
      <c r="AXV237" s="73"/>
      <c r="AXW237" s="73"/>
      <c r="AXX237" s="73"/>
      <c r="AXY237" s="73"/>
      <c r="AXZ237" s="73"/>
      <c r="AYA237" s="73"/>
      <c r="AYB237" s="73"/>
      <c r="AYC237" s="73"/>
      <c r="AYD237" s="73"/>
      <c r="AYE237" s="73"/>
      <c r="AYF237" s="73"/>
      <c r="AYG237" s="73"/>
      <c r="AYH237" s="73"/>
      <c r="AYI237" s="73"/>
      <c r="AYJ237" s="73"/>
      <c r="AYK237" s="73"/>
      <c r="AYL237" s="73"/>
      <c r="AYM237" s="73"/>
      <c r="AYN237" s="73"/>
      <c r="AYO237" s="73"/>
      <c r="AYP237" s="73"/>
      <c r="AYQ237" s="73"/>
      <c r="AYR237" s="73"/>
      <c r="AYS237" s="73"/>
      <c r="AYT237" s="73"/>
      <c r="AYU237" s="73"/>
      <c r="AYV237" s="73"/>
      <c r="AYW237" s="73"/>
      <c r="AYX237" s="73"/>
      <c r="AYY237" s="73"/>
      <c r="AYZ237" s="73"/>
      <c r="AZA237" s="73"/>
      <c r="AZB237" s="73"/>
      <c r="AZC237" s="73"/>
      <c r="AZD237" s="73"/>
      <c r="AZE237" s="73"/>
      <c r="AZF237" s="73"/>
      <c r="AZG237" s="73"/>
      <c r="AZH237" s="73"/>
      <c r="AZI237" s="73"/>
      <c r="AZJ237" s="73"/>
      <c r="AZK237" s="73"/>
      <c r="AZL237" s="73"/>
      <c r="AZM237" s="73"/>
      <c r="AZN237" s="73"/>
      <c r="AZO237" s="73"/>
      <c r="AZP237" s="73"/>
      <c r="AZQ237" s="73"/>
      <c r="AZR237" s="73"/>
      <c r="AZS237" s="73"/>
      <c r="AZT237" s="73"/>
      <c r="AZU237" s="73"/>
      <c r="AZV237" s="73"/>
      <c r="AZW237" s="73"/>
      <c r="AZX237" s="73"/>
      <c r="AZY237" s="73"/>
      <c r="AZZ237" s="73"/>
      <c r="BAA237" s="73"/>
      <c r="BAB237" s="73"/>
      <c r="BAC237" s="73"/>
      <c r="BAD237" s="73"/>
      <c r="BAE237" s="73"/>
      <c r="BAF237" s="73"/>
      <c r="BAG237" s="73"/>
      <c r="BAH237" s="73"/>
      <c r="BAI237" s="73"/>
      <c r="BAJ237" s="73"/>
      <c r="BAK237" s="73"/>
      <c r="BAL237" s="73"/>
      <c r="BAM237" s="73"/>
      <c r="BAN237" s="73"/>
      <c r="BAO237" s="73"/>
      <c r="BAP237" s="73"/>
      <c r="BAQ237" s="73"/>
      <c r="BAR237" s="73"/>
      <c r="BAS237" s="73"/>
      <c r="BAT237" s="73"/>
      <c r="BAU237" s="73"/>
      <c r="BAV237" s="73"/>
      <c r="BAW237" s="73"/>
      <c r="BAX237" s="73"/>
      <c r="BAY237" s="73"/>
      <c r="BAZ237" s="73"/>
      <c r="BBA237" s="73"/>
      <c r="BBB237" s="73"/>
      <c r="BBC237" s="73"/>
      <c r="BBD237" s="73"/>
      <c r="BBE237" s="73"/>
      <c r="BBF237" s="73"/>
      <c r="BBG237" s="73"/>
      <c r="BBH237" s="73"/>
      <c r="BBI237" s="73"/>
      <c r="BBJ237" s="73"/>
      <c r="BBK237" s="73"/>
      <c r="BBL237" s="73"/>
    </row>
    <row r="238" spans="1:1416" ht="24.95" customHeight="1">
      <c r="A238" s="43"/>
      <c r="B238" s="266" t="s">
        <v>272</v>
      </c>
      <c r="C238" s="146" t="s">
        <v>273</v>
      </c>
      <c r="D238" s="163">
        <v>12</v>
      </c>
      <c r="E238" s="279">
        <f>SUM(F238:Q238)</f>
        <v>4976.05</v>
      </c>
      <c r="F238" s="45">
        <v>3106.05</v>
      </c>
      <c r="G238" s="45">
        <v>170</v>
      </c>
      <c r="H238" s="45">
        <v>170</v>
      </c>
      <c r="I238" s="45">
        <v>170</v>
      </c>
      <c r="J238" s="45">
        <v>170</v>
      </c>
      <c r="K238" s="45">
        <v>170</v>
      </c>
      <c r="L238" s="45">
        <v>170</v>
      </c>
      <c r="M238" s="45">
        <v>170</v>
      </c>
      <c r="N238" s="45">
        <v>170</v>
      </c>
      <c r="O238" s="45">
        <v>170</v>
      </c>
      <c r="P238" s="45">
        <v>170</v>
      </c>
      <c r="Q238" s="45">
        <v>170</v>
      </c>
      <c r="R238" s="145" t="s">
        <v>98</v>
      </c>
      <c r="S238" s="144" t="s">
        <v>98</v>
      </c>
    </row>
    <row r="239" spans="1:1416" ht="24.95" customHeight="1">
      <c r="A239" s="43"/>
      <c r="B239" s="268"/>
      <c r="C239" s="146"/>
      <c r="D239" s="163"/>
      <c r="E239" s="163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183"/>
      <c r="R239" s="44"/>
      <c r="S239" s="43" t="s">
        <v>98</v>
      </c>
    </row>
    <row r="240" spans="1:1416" ht="24.95" customHeight="1">
      <c r="A240" s="43"/>
      <c r="B240" s="269" t="s">
        <v>274</v>
      </c>
      <c r="C240" s="146" t="s">
        <v>273</v>
      </c>
      <c r="D240" s="163">
        <v>12</v>
      </c>
      <c r="E240" s="279">
        <f>SUM(F240:Q240)</f>
        <v>4976.05</v>
      </c>
      <c r="F240" s="45">
        <v>3106.05</v>
      </c>
      <c r="G240" s="45">
        <v>170</v>
      </c>
      <c r="H240" s="45">
        <v>170</v>
      </c>
      <c r="I240" s="45">
        <v>170</v>
      </c>
      <c r="J240" s="45">
        <v>170</v>
      </c>
      <c r="K240" s="45">
        <v>170</v>
      </c>
      <c r="L240" s="45">
        <v>170</v>
      </c>
      <c r="M240" s="45">
        <v>170</v>
      </c>
      <c r="N240" s="45">
        <v>170</v>
      </c>
      <c r="O240" s="45">
        <v>170</v>
      </c>
      <c r="P240" s="45">
        <v>170</v>
      </c>
      <c r="Q240" s="45">
        <v>170</v>
      </c>
      <c r="R240" s="145" t="s">
        <v>98</v>
      </c>
      <c r="S240" s="144" t="s">
        <v>98</v>
      </c>
    </row>
    <row r="241" spans="1:19" ht="24.95" customHeight="1">
      <c r="A241" s="43"/>
      <c r="B241" s="270"/>
      <c r="C241" s="146"/>
      <c r="D241" s="163"/>
      <c r="E241" s="163" t="s">
        <v>98</v>
      </c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183"/>
      <c r="R241" s="44"/>
      <c r="S241" s="43" t="s">
        <v>98</v>
      </c>
    </row>
    <row r="242" spans="1:19" ht="24.95" customHeight="1">
      <c r="A242" s="43"/>
      <c r="B242" s="266" t="s">
        <v>275</v>
      </c>
      <c r="C242" s="146" t="s">
        <v>273</v>
      </c>
      <c r="D242" s="163">
        <v>12</v>
      </c>
      <c r="E242" s="279">
        <f>SUM(F242:Q242)</f>
        <v>16625.2</v>
      </c>
      <c r="F242" s="255">
        <v>9607.2000000000007</v>
      </c>
      <c r="G242" s="255">
        <v>0</v>
      </c>
      <c r="H242" s="255">
        <v>0</v>
      </c>
      <c r="I242" s="255">
        <v>1403.6000000000001</v>
      </c>
      <c r="J242" s="255">
        <v>0</v>
      </c>
      <c r="K242" s="255">
        <v>1403.6000000000001</v>
      </c>
      <c r="L242" s="255">
        <v>0</v>
      </c>
      <c r="M242" s="255">
        <v>1403.6000000000001</v>
      </c>
      <c r="N242" s="255">
        <v>0</v>
      </c>
      <c r="O242" s="255">
        <v>1403.6000000000001</v>
      </c>
      <c r="P242" s="255">
        <v>0</v>
      </c>
      <c r="Q242" s="255">
        <v>1403.6000000000001</v>
      </c>
      <c r="R242" s="145" t="s">
        <v>98</v>
      </c>
      <c r="S242" s="144" t="s">
        <v>98</v>
      </c>
    </row>
    <row r="243" spans="1:19" ht="24.95" customHeight="1">
      <c r="A243" s="43"/>
      <c r="B243" s="268"/>
      <c r="C243" s="146"/>
      <c r="D243" s="163"/>
      <c r="E243" s="163" t="s">
        <v>98</v>
      </c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183"/>
      <c r="R243" s="44"/>
      <c r="S243" s="43" t="s">
        <v>98</v>
      </c>
    </row>
    <row r="244" spans="1:19" ht="24.95" customHeight="1">
      <c r="A244" s="43"/>
      <c r="B244" s="266" t="s">
        <v>276</v>
      </c>
      <c r="C244" s="146" t="s">
        <v>273</v>
      </c>
      <c r="D244" s="163">
        <v>12</v>
      </c>
      <c r="E244" s="279">
        <f>SUM(F244:Q244)</f>
        <v>9921.6</v>
      </c>
      <c r="F244" s="45">
        <v>3271.6</v>
      </c>
      <c r="G244" s="45">
        <v>700</v>
      </c>
      <c r="H244" s="45">
        <v>700</v>
      </c>
      <c r="I244" s="45">
        <v>700</v>
      </c>
      <c r="J244" s="45">
        <v>700</v>
      </c>
      <c r="K244" s="45">
        <v>700</v>
      </c>
      <c r="L244" s="45">
        <v>650</v>
      </c>
      <c r="M244" s="45">
        <v>500</v>
      </c>
      <c r="N244" s="45">
        <v>500</v>
      </c>
      <c r="O244" s="45">
        <v>500</v>
      </c>
      <c r="P244" s="45">
        <v>500</v>
      </c>
      <c r="Q244" s="45">
        <v>500</v>
      </c>
      <c r="R244" s="145" t="s">
        <v>98</v>
      </c>
      <c r="S244" s="144" t="s">
        <v>98</v>
      </c>
    </row>
    <row r="245" spans="1:19" ht="24.95" customHeight="1">
      <c r="A245" s="43"/>
      <c r="B245" s="268"/>
      <c r="C245" s="146"/>
      <c r="D245" s="163"/>
      <c r="E245" s="163" t="s">
        <v>98</v>
      </c>
      <c r="F245" s="45"/>
      <c r="G245" s="45"/>
      <c r="H245" s="45"/>
      <c r="I245" s="45"/>
      <c r="J245" s="45"/>
      <c r="K245" s="45"/>
      <c r="L245" s="46"/>
      <c r="M245" s="45"/>
      <c r="N245" s="45"/>
      <c r="O245" s="45"/>
      <c r="P245" s="45"/>
      <c r="Q245" s="184"/>
      <c r="R245" s="44"/>
      <c r="S245" s="43" t="s">
        <v>98</v>
      </c>
    </row>
    <row r="246" spans="1:19" ht="24.95" customHeight="1">
      <c r="A246" s="43"/>
      <c r="B246" s="266" t="s">
        <v>277</v>
      </c>
      <c r="C246" s="146" t="s">
        <v>273</v>
      </c>
      <c r="D246" s="163">
        <v>12</v>
      </c>
      <c r="E246" s="279">
        <f>SUM(F246:Q246)</f>
        <v>12925.2</v>
      </c>
      <c r="F246" s="45">
        <v>2925.2</v>
      </c>
      <c r="G246" s="45">
        <v>1100</v>
      </c>
      <c r="H246" s="45">
        <v>800</v>
      </c>
      <c r="I246" s="45">
        <v>1100</v>
      </c>
      <c r="J246" s="45">
        <v>800</v>
      </c>
      <c r="K246" s="45">
        <v>1100</v>
      </c>
      <c r="L246" s="45">
        <v>800</v>
      </c>
      <c r="M246" s="45">
        <v>1100</v>
      </c>
      <c r="N246" s="45">
        <v>800</v>
      </c>
      <c r="O246" s="45">
        <v>1100</v>
      </c>
      <c r="P246" s="45">
        <v>800</v>
      </c>
      <c r="Q246" s="45">
        <v>500</v>
      </c>
      <c r="R246" s="145" t="s">
        <v>98</v>
      </c>
      <c r="S246" s="144" t="s">
        <v>98</v>
      </c>
    </row>
    <row r="247" spans="1:19" ht="24.95" customHeight="1">
      <c r="A247" s="43"/>
      <c r="B247" s="268"/>
      <c r="C247" s="146"/>
      <c r="D247" s="163"/>
      <c r="E247" s="163" t="s">
        <v>98</v>
      </c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183"/>
      <c r="R247" s="44"/>
      <c r="S247" s="43" t="s">
        <v>98</v>
      </c>
    </row>
    <row r="248" spans="1:19" ht="24.95" customHeight="1">
      <c r="A248" s="43"/>
      <c r="B248" s="266" t="s">
        <v>278</v>
      </c>
      <c r="C248" s="146" t="s">
        <v>273</v>
      </c>
      <c r="D248" s="163">
        <v>12</v>
      </c>
      <c r="E248" s="279">
        <f>SUM(F248:Q248)</f>
        <v>4376.91</v>
      </c>
      <c r="F248" s="45">
        <v>1500</v>
      </c>
      <c r="G248" s="45">
        <v>200</v>
      </c>
      <c r="H248" s="45">
        <v>300</v>
      </c>
      <c r="I248" s="45">
        <v>376.91</v>
      </c>
      <c r="J248" s="45">
        <v>300</v>
      </c>
      <c r="K248" s="45">
        <v>200</v>
      </c>
      <c r="L248" s="45">
        <v>300</v>
      </c>
      <c r="M248" s="45">
        <v>200</v>
      </c>
      <c r="N248" s="45">
        <v>300</v>
      </c>
      <c r="O248" s="45">
        <v>200</v>
      </c>
      <c r="P248" s="45">
        <v>300</v>
      </c>
      <c r="Q248" s="45">
        <v>200</v>
      </c>
      <c r="R248" s="145" t="s">
        <v>98</v>
      </c>
      <c r="S248" s="144" t="s">
        <v>98</v>
      </c>
    </row>
    <row r="249" spans="1:19" ht="24.95" customHeight="1">
      <c r="A249" s="43"/>
      <c r="B249" s="268"/>
      <c r="C249" s="146"/>
      <c r="D249" s="163"/>
      <c r="E249" s="163" t="s">
        <v>98</v>
      </c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183"/>
      <c r="R249" s="44"/>
      <c r="S249" s="43" t="s">
        <v>98</v>
      </c>
    </row>
    <row r="250" spans="1:19" ht="24.95" customHeight="1">
      <c r="A250" s="43"/>
      <c r="B250" s="266" t="s">
        <v>279</v>
      </c>
      <c r="C250" s="146" t="s">
        <v>273</v>
      </c>
      <c r="D250" s="163">
        <v>12</v>
      </c>
      <c r="E250" s="279">
        <f>SUM(F250:Q250)</f>
        <v>6503.48</v>
      </c>
      <c r="F250" s="255">
        <v>900</v>
      </c>
      <c r="G250" s="255">
        <v>550</v>
      </c>
      <c r="H250" s="255">
        <v>550</v>
      </c>
      <c r="I250" s="255">
        <v>550</v>
      </c>
      <c r="J250" s="255">
        <v>550</v>
      </c>
      <c r="K250" s="255">
        <v>550</v>
      </c>
      <c r="L250" s="255">
        <v>550</v>
      </c>
      <c r="M250" s="255">
        <v>550</v>
      </c>
      <c r="N250" s="255">
        <v>550</v>
      </c>
      <c r="O250" s="255">
        <v>550</v>
      </c>
      <c r="P250" s="255">
        <v>300</v>
      </c>
      <c r="Q250" s="255">
        <v>353.48</v>
      </c>
      <c r="R250" s="145" t="s">
        <v>98</v>
      </c>
      <c r="S250" s="144" t="s">
        <v>98</v>
      </c>
    </row>
    <row r="251" spans="1:19" ht="24.95" customHeight="1">
      <c r="A251" s="43"/>
      <c r="B251" s="268"/>
      <c r="C251" s="146"/>
      <c r="D251" s="163"/>
      <c r="E251" s="163" t="s">
        <v>98</v>
      </c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183"/>
      <c r="R251" s="44"/>
      <c r="S251" s="43" t="s">
        <v>98</v>
      </c>
    </row>
    <row r="252" spans="1:19" ht="24.95" customHeight="1">
      <c r="A252" s="43"/>
      <c r="B252" s="266" t="s">
        <v>280</v>
      </c>
      <c r="C252" s="146" t="s">
        <v>273</v>
      </c>
      <c r="D252" s="163">
        <v>12</v>
      </c>
      <c r="E252" s="279">
        <f>SUM(F252:Q252)</f>
        <v>81605.2</v>
      </c>
      <c r="F252" s="280">
        <v>26605.200000000001</v>
      </c>
      <c r="G252" s="280">
        <v>5000</v>
      </c>
      <c r="H252" s="280">
        <v>5000</v>
      </c>
      <c r="I252" s="280">
        <v>5000</v>
      </c>
      <c r="J252" s="280">
        <v>5000</v>
      </c>
      <c r="K252" s="280">
        <v>5000</v>
      </c>
      <c r="L252" s="280">
        <v>5000</v>
      </c>
      <c r="M252" s="280">
        <v>5000</v>
      </c>
      <c r="N252" s="280">
        <v>5000</v>
      </c>
      <c r="O252" s="280">
        <v>5000</v>
      </c>
      <c r="P252" s="280">
        <v>5000</v>
      </c>
      <c r="Q252" s="280">
        <v>5000</v>
      </c>
      <c r="R252" s="145" t="s">
        <v>98</v>
      </c>
      <c r="S252" s="144" t="s">
        <v>98</v>
      </c>
    </row>
    <row r="253" spans="1:19" ht="24.95" customHeight="1">
      <c r="A253" s="43"/>
      <c r="B253" s="154"/>
      <c r="C253" s="154"/>
      <c r="D253" s="164"/>
      <c r="E253" s="164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155"/>
      <c r="S253" s="43" t="s">
        <v>98</v>
      </c>
    </row>
    <row r="254" spans="1:19" ht="24.95" customHeight="1">
      <c r="A254" s="43"/>
      <c r="B254" s="218" t="s">
        <v>281</v>
      </c>
      <c r="C254" s="155"/>
      <c r="D254" s="165"/>
      <c r="E254" s="281">
        <f>SUM(E255:E267)</f>
        <v>346760</v>
      </c>
      <c r="F254" s="165" t="s">
        <v>98</v>
      </c>
      <c r="G254" s="55" t="s">
        <v>98</v>
      </c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155"/>
      <c r="S254" s="43" t="s">
        <v>98</v>
      </c>
    </row>
    <row r="255" spans="1:19" ht="24.95" customHeight="1">
      <c r="A255" s="43"/>
      <c r="B255" s="176" t="s">
        <v>282</v>
      </c>
      <c r="C255" s="44" t="s">
        <v>283</v>
      </c>
      <c r="D255" s="45">
        <f>+E255/20.05</f>
        <v>6044.8877805486281</v>
      </c>
      <c r="E255" s="45">
        <f>SUM(F255:Q255)</f>
        <v>121200</v>
      </c>
      <c r="F255" s="282">
        <v>10100</v>
      </c>
      <c r="G255" s="282">
        <v>10100</v>
      </c>
      <c r="H255" s="282">
        <v>10100</v>
      </c>
      <c r="I255" s="282">
        <v>10100</v>
      </c>
      <c r="J255" s="282">
        <v>10100</v>
      </c>
      <c r="K255" s="282">
        <v>10100</v>
      </c>
      <c r="L255" s="282">
        <v>10100</v>
      </c>
      <c r="M255" s="282">
        <v>10100</v>
      </c>
      <c r="N255" s="282">
        <v>10100</v>
      </c>
      <c r="O255" s="282">
        <v>10100</v>
      </c>
      <c r="P255" s="282">
        <v>10100</v>
      </c>
      <c r="Q255" s="282">
        <v>10100</v>
      </c>
      <c r="R255" s="145" t="s">
        <v>98</v>
      </c>
      <c r="S255" s="144" t="s">
        <v>98</v>
      </c>
    </row>
    <row r="256" spans="1:19" ht="24.95" customHeight="1">
      <c r="A256" s="43"/>
      <c r="B256" s="44" t="s">
        <v>284</v>
      </c>
      <c r="C256" s="44" t="s">
        <v>283</v>
      </c>
      <c r="D256" s="45">
        <f t="shared" ref="D256:D267" si="22">+E256/20.05</f>
        <v>1855.3615960099751</v>
      </c>
      <c r="E256" s="45">
        <f t="shared" ref="E256:E267" si="23">SUM(F256:Q256)</f>
        <v>37200</v>
      </c>
      <c r="F256" s="283">
        <v>3100</v>
      </c>
      <c r="G256" s="283">
        <v>3100</v>
      </c>
      <c r="H256" s="283">
        <v>3100</v>
      </c>
      <c r="I256" s="283">
        <v>3100</v>
      </c>
      <c r="J256" s="283">
        <v>3100</v>
      </c>
      <c r="K256" s="283">
        <v>3100</v>
      </c>
      <c r="L256" s="283">
        <v>3100</v>
      </c>
      <c r="M256" s="283">
        <v>3100</v>
      </c>
      <c r="N256" s="283">
        <v>3100</v>
      </c>
      <c r="O256" s="283">
        <v>3100</v>
      </c>
      <c r="P256" s="283">
        <v>3100</v>
      </c>
      <c r="Q256" s="283">
        <v>3100</v>
      </c>
      <c r="R256" s="145" t="s">
        <v>98</v>
      </c>
      <c r="S256" s="144" t="s">
        <v>98</v>
      </c>
    </row>
    <row r="257" spans="1:19" ht="24.95" customHeight="1">
      <c r="A257" s="43"/>
      <c r="B257" s="44" t="s">
        <v>285</v>
      </c>
      <c r="C257" s="44" t="s">
        <v>283</v>
      </c>
      <c r="D257" s="45">
        <f t="shared" si="22"/>
        <v>359.10224438902742</v>
      </c>
      <c r="E257" s="45">
        <f t="shared" si="23"/>
        <v>7200</v>
      </c>
      <c r="F257" s="283">
        <v>600</v>
      </c>
      <c r="G257" s="283">
        <v>600</v>
      </c>
      <c r="H257" s="283">
        <v>600</v>
      </c>
      <c r="I257" s="283">
        <v>600</v>
      </c>
      <c r="J257" s="283">
        <v>600</v>
      </c>
      <c r="K257" s="283">
        <v>600</v>
      </c>
      <c r="L257" s="283">
        <v>600</v>
      </c>
      <c r="M257" s="283">
        <v>600</v>
      </c>
      <c r="N257" s="283">
        <v>600</v>
      </c>
      <c r="O257" s="283">
        <v>600</v>
      </c>
      <c r="P257" s="283">
        <v>600</v>
      </c>
      <c r="Q257" s="283">
        <v>600</v>
      </c>
      <c r="R257" s="145" t="s">
        <v>98</v>
      </c>
      <c r="S257" s="144" t="s">
        <v>98</v>
      </c>
    </row>
    <row r="258" spans="1:19" ht="24.95" customHeight="1">
      <c r="A258" s="43"/>
      <c r="B258" s="44" t="s">
        <v>286</v>
      </c>
      <c r="C258" s="44" t="s">
        <v>283</v>
      </c>
      <c r="D258" s="45">
        <f t="shared" si="22"/>
        <v>1556.1097256857854</v>
      </c>
      <c r="E258" s="45">
        <f t="shared" si="23"/>
        <v>31200</v>
      </c>
      <c r="F258" s="283">
        <v>2600</v>
      </c>
      <c r="G258" s="283">
        <v>2600</v>
      </c>
      <c r="H258" s="283">
        <v>2600</v>
      </c>
      <c r="I258" s="283">
        <v>2600</v>
      </c>
      <c r="J258" s="283">
        <v>2600</v>
      </c>
      <c r="K258" s="283">
        <v>2600</v>
      </c>
      <c r="L258" s="283">
        <v>2600</v>
      </c>
      <c r="M258" s="283">
        <v>2600</v>
      </c>
      <c r="N258" s="283">
        <v>2600</v>
      </c>
      <c r="O258" s="283">
        <v>2600</v>
      </c>
      <c r="P258" s="283">
        <v>2600</v>
      </c>
      <c r="Q258" s="283">
        <v>2600</v>
      </c>
      <c r="R258" s="145" t="s">
        <v>98</v>
      </c>
      <c r="S258" s="144" t="s">
        <v>98</v>
      </c>
    </row>
    <row r="259" spans="1:19" ht="24.95" customHeight="1">
      <c r="A259" s="43"/>
      <c r="B259" s="44" t="s">
        <v>287</v>
      </c>
      <c r="C259" s="44" t="s">
        <v>283</v>
      </c>
      <c r="D259" s="45">
        <f t="shared" si="22"/>
        <v>508.7281795511222</v>
      </c>
      <c r="E259" s="45">
        <f t="shared" si="23"/>
        <v>10200</v>
      </c>
      <c r="F259" s="283">
        <v>850</v>
      </c>
      <c r="G259" s="283">
        <v>850</v>
      </c>
      <c r="H259" s="283">
        <v>850</v>
      </c>
      <c r="I259" s="283">
        <v>850</v>
      </c>
      <c r="J259" s="283">
        <v>850</v>
      </c>
      <c r="K259" s="283">
        <v>850</v>
      </c>
      <c r="L259" s="283">
        <v>850</v>
      </c>
      <c r="M259" s="283">
        <v>850</v>
      </c>
      <c r="N259" s="283">
        <v>850</v>
      </c>
      <c r="O259" s="283">
        <v>850</v>
      </c>
      <c r="P259" s="283">
        <v>850</v>
      </c>
      <c r="Q259" s="283">
        <v>850</v>
      </c>
      <c r="R259" s="145" t="s">
        <v>98</v>
      </c>
      <c r="S259" s="144" t="s">
        <v>98</v>
      </c>
    </row>
    <row r="260" spans="1:19" ht="24.95" customHeight="1">
      <c r="A260" s="43"/>
      <c r="B260" s="44" t="s">
        <v>288</v>
      </c>
      <c r="C260" s="44" t="s">
        <v>283</v>
      </c>
      <c r="D260" s="45">
        <f t="shared" si="22"/>
        <v>347.13216957605982</v>
      </c>
      <c r="E260" s="45">
        <f t="shared" si="23"/>
        <v>6960</v>
      </c>
      <c r="F260" s="283">
        <v>580</v>
      </c>
      <c r="G260" s="283">
        <v>580</v>
      </c>
      <c r="H260" s="283">
        <v>580</v>
      </c>
      <c r="I260" s="283">
        <v>580</v>
      </c>
      <c r="J260" s="283">
        <v>580</v>
      </c>
      <c r="K260" s="283">
        <v>580</v>
      </c>
      <c r="L260" s="283">
        <v>580</v>
      </c>
      <c r="M260" s="283">
        <v>580</v>
      </c>
      <c r="N260" s="283">
        <v>580</v>
      </c>
      <c r="O260" s="283">
        <v>580</v>
      </c>
      <c r="P260" s="283">
        <v>580</v>
      </c>
      <c r="Q260" s="283">
        <v>580</v>
      </c>
      <c r="R260" s="145" t="s">
        <v>98</v>
      </c>
      <c r="S260" s="144" t="s">
        <v>98</v>
      </c>
    </row>
    <row r="261" spans="1:19" ht="24.95" customHeight="1">
      <c r="A261" s="43"/>
      <c r="B261" s="44" t="s">
        <v>289</v>
      </c>
      <c r="C261" s="44" t="s">
        <v>283</v>
      </c>
      <c r="D261" s="45">
        <f t="shared" si="22"/>
        <v>2394.014962593516</v>
      </c>
      <c r="E261" s="45">
        <f t="shared" si="23"/>
        <v>48000</v>
      </c>
      <c r="F261" s="163">
        <v>4000</v>
      </c>
      <c r="G261" s="163">
        <v>4000</v>
      </c>
      <c r="H261" s="163">
        <v>4000</v>
      </c>
      <c r="I261" s="163">
        <v>4000</v>
      </c>
      <c r="J261" s="163">
        <v>4000</v>
      </c>
      <c r="K261" s="163">
        <v>4000</v>
      </c>
      <c r="L261" s="163">
        <v>4000</v>
      </c>
      <c r="M261" s="163">
        <v>4000</v>
      </c>
      <c r="N261" s="163">
        <v>4000</v>
      </c>
      <c r="O261" s="163">
        <v>4000</v>
      </c>
      <c r="P261" s="163">
        <v>4000</v>
      </c>
      <c r="Q261" s="163">
        <v>4000</v>
      </c>
      <c r="R261" s="145" t="s">
        <v>98</v>
      </c>
      <c r="S261" s="144" t="s">
        <v>98</v>
      </c>
    </row>
    <row r="262" spans="1:19" ht="24.95" customHeight="1">
      <c r="A262" s="43"/>
      <c r="B262" s="44" t="s">
        <v>461</v>
      </c>
      <c r="C262" s="44" t="s">
        <v>283</v>
      </c>
      <c r="D262" s="45">
        <f t="shared" ref="D262" si="24">+E262/20.05</f>
        <v>1077.3067331670823</v>
      </c>
      <c r="E262" s="45">
        <f t="shared" ref="E262" si="25">SUM(F262:Q262)</f>
        <v>21600</v>
      </c>
      <c r="F262" s="283">
        <v>1800</v>
      </c>
      <c r="G262" s="283">
        <v>1800</v>
      </c>
      <c r="H262" s="283">
        <v>1800</v>
      </c>
      <c r="I262" s="283">
        <v>1800</v>
      </c>
      <c r="J262" s="283">
        <v>1800</v>
      </c>
      <c r="K262" s="283">
        <v>1800</v>
      </c>
      <c r="L262" s="283">
        <v>1800</v>
      </c>
      <c r="M262" s="283">
        <v>1800</v>
      </c>
      <c r="N262" s="283">
        <v>1800</v>
      </c>
      <c r="O262" s="283">
        <v>1800</v>
      </c>
      <c r="P262" s="283">
        <v>1800</v>
      </c>
      <c r="Q262" s="283">
        <v>1800</v>
      </c>
      <c r="R262" s="145"/>
      <c r="S262" s="144" t="s">
        <v>98</v>
      </c>
    </row>
    <row r="263" spans="1:19" ht="24.95" customHeight="1">
      <c r="A263" s="43"/>
      <c r="B263" s="44" t="s">
        <v>290</v>
      </c>
      <c r="C263" s="44" t="s">
        <v>283</v>
      </c>
      <c r="D263" s="45">
        <f t="shared" si="22"/>
        <v>359.10224438902742</v>
      </c>
      <c r="E263" s="45">
        <f t="shared" si="23"/>
        <v>7200</v>
      </c>
      <c r="F263" s="283">
        <v>600</v>
      </c>
      <c r="G263" s="283">
        <v>600</v>
      </c>
      <c r="H263" s="283">
        <v>600</v>
      </c>
      <c r="I263" s="283">
        <v>600</v>
      </c>
      <c r="J263" s="283">
        <v>600</v>
      </c>
      <c r="K263" s="283">
        <v>600</v>
      </c>
      <c r="L263" s="283">
        <v>600</v>
      </c>
      <c r="M263" s="283">
        <v>600</v>
      </c>
      <c r="N263" s="283">
        <v>600</v>
      </c>
      <c r="O263" s="283">
        <v>600</v>
      </c>
      <c r="P263" s="283">
        <v>600</v>
      </c>
      <c r="Q263" s="283">
        <v>600</v>
      </c>
      <c r="R263" s="145" t="s">
        <v>98</v>
      </c>
      <c r="S263" s="144" t="s">
        <v>98</v>
      </c>
    </row>
    <row r="264" spans="1:19" ht="24.95" customHeight="1">
      <c r="A264" s="43"/>
      <c r="B264" s="44" t="s">
        <v>291</v>
      </c>
      <c r="C264" s="44" t="s">
        <v>283</v>
      </c>
      <c r="D264" s="45">
        <f t="shared" si="22"/>
        <v>1795.5112219451371</v>
      </c>
      <c r="E264" s="45">
        <f t="shared" si="23"/>
        <v>36000</v>
      </c>
      <c r="F264" s="283">
        <v>3000</v>
      </c>
      <c r="G264" s="283">
        <v>3000</v>
      </c>
      <c r="H264" s="283">
        <v>3000</v>
      </c>
      <c r="I264" s="283">
        <v>3000</v>
      </c>
      <c r="J264" s="283">
        <v>3000</v>
      </c>
      <c r="K264" s="283">
        <v>3000</v>
      </c>
      <c r="L264" s="283">
        <v>3000</v>
      </c>
      <c r="M264" s="283">
        <v>3000</v>
      </c>
      <c r="N264" s="283">
        <v>3000</v>
      </c>
      <c r="O264" s="283">
        <v>3000</v>
      </c>
      <c r="P264" s="283">
        <v>3000</v>
      </c>
      <c r="Q264" s="283">
        <v>3000</v>
      </c>
      <c r="R264" s="145" t="s">
        <v>98</v>
      </c>
      <c r="S264" s="144" t="s">
        <v>98</v>
      </c>
    </row>
    <row r="265" spans="1:19" ht="24.95" customHeight="1">
      <c r="A265" s="43"/>
      <c r="B265" s="44" t="s">
        <v>292</v>
      </c>
      <c r="C265" s="44" t="s">
        <v>283</v>
      </c>
      <c r="D265" s="45">
        <f t="shared" si="22"/>
        <v>578.55361596009971</v>
      </c>
      <c r="E265" s="45">
        <f t="shared" si="23"/>
        <v>11600</v>
      </c>
      <c r="F265" s="283">
        <v>1200</v>
      </c>
      <c r="G265" s="283">
        <v>600</v>
      </c>
      <c r="H265" s="283">
        <v>1200</v>
      </c>
      <c r="I265" s="283">
        <v>800</v>
      </c>
      <c r="J265" s="283">
        <v>1200</v>
      </c>
      <c r="K265" s="283">
        <v>800</v>
      </c>
      <c r="L265" s="283">
        <v>800</v>
      </c>
      <c r="M265" s="283">
        <v>1200</v>
      </c>
      <c r="N265" s="283">
        <v>1200</v>
      </c>
      <c r="O265" s="283">
        <v>800</v>
      </c>
      <c r="P265" s="283">
        <v>800</v>
      </c>
      <c r="Q265" s="283">
        <v>1000</v>
      </c>
      <c r="R265" s="145" t="s">
        <v>98</v>
      </c>
      <c r="S265" s="144" t="s">
        <v>98</v>
      </c>
    </row>
    <row r="266" spans="1:19" ht="24.95" customHeight="1">
      <c r="A266" s="43"/>
      <c r="B266" s="44" t="s">
        <v>293</v>
      </c>
      <c r="C266" s="44" t="s">
        <v>283</v>
      </c>
      <c r="D266" s="45">
        <f t="shared" si="22"/>
        <v>179.55112219451371</v>
      </c>
      <c r="E266" s="45">
        <f t="shared" si="23"/>
        <v>3600</v>
      </c>
      <c r="F266" s="283">
        <v>300</v>
      </c>
      <c r="G266" s="283">
        <v>300</v>
      </c>
      <c r="H266" s="283">
        <v>300</v>
      </c>
      <c r="I266" s="283">
        <v>300</v>
      </c>
      <c r="J266" s="283">
        <v>300</v>
      </c>
      <c r="K266" s="283">
        <v>300</v>
      </c>
      <c r="L266" s="283">
        <v>300</v>
      </c>
      <c r="M266" s="283">
        <v>300</v>
      </c>
      <c r="N266" s="283">
        <v>300</v>
      </c>
      <c r="O266" s="283">
        <v>300</v>
      </c>
      <c r="P266" s="283">
        <v>300</v>
      </c>
      <c r="Q266" s="283">
        <v>300</v>
      </c>
      <c r="R266" s="145" t="s">
        <v>98</v>
      </c>
      <c r="S266" s="144" t="s">
        <v>98</v>
      </c>
    </row>
    <row r="267" spans="1:19" ht="24.95" customHeight="1">
      <c r="A267" s="43"/>
      <c r="B267" s="44" t="s">
        <v>294</v>
      </c>
      <c r="C267" s="44" t="s">
        <v>283</v>
      </c>
      <c r="D267" s="45">
        <f t="shared" si="22"/>
        <v>239.4014962593516</v>
      </c>
      <c r="E267" s="45">
        <f t="shared" si="23"/>
        <v>4800</v>
      </c>
      <c r="F267" s="283">
        <v>400</v>
      </c>
      <c r="G267" s="283">
        <v>400</v>
      </c>
      <c r="H267" s="283">
        <v>400</v>
      </c>
      <c r="I267" s="283">
        <v>400</v>
      </c>
      <c r="J267" s="283">
        <v>400</v>
      </c>
      <c r="K267" s="283">
        <v>400</v>
      </c>
      <c r="L267" s="283">
        <v>400</v>
      </c>
      <c r="M267" s="283">
        <v>400</v>
      </c>
      <c r="N267" s="283">
        <v>400</v>
      </c>
      <c r="O267" s="283">
        <v>400</v>
      </c>
      <c r="P267" s="283">
        <v>400</v>
      </c>
      <c r="Q267" s="283">
        <v>400</v>
      </c>
      <c r="R267" s="145" t="s">
        <v>98</v>
      </c>
      <c r="S267" s="144" t="s">
        <v>98</v>
      </c>
    </row>
    <row r="268" spans="1:19" ht="24.95" customHeight="1">
      <c r="A268" s="43"/>
      <c r="B268" s="43"/>
      <c r="C268" s="43"/>
      <c r="D268" s="50"/>
      <c r="E268" s="50"/>
      <c r="F268" s="50"/>
      <c r="G268" s="50"/>
      <c r="H268" s="50"/>
      <c r="I268" s="51"/>
      <c r="J268" s="50"/>
      <c r="K268" s="50"/>
      <c r="L268" s="50"/>
      <c r="M268" s="50"/>
      <c r="N268" s="51"/>
      <c r="O268" s="50"/>
      <c r="P268" s="50"/>
      <c r="Q268" s="50"/>
      <c r="R268" s="54"/>
      <c r="S268" s="43" t="s">
        <v>98</v>
      </c>
    </row>
    <row r="269" spans="1:19" ht="24.95" customHeight="1">
      <c r="A269" s="43"/>
      <c r="B269" s="43"/>
      <c r="C269" s="43"/>
      <c r="D269" s="50"/>
      <c r="E269" s="287">
        <f>SUM(E270:E273)</f>
        <v>58491</v>
      </c>
      <c r="F269" s="330" t="s">
        <v>98</v>
      </c>
      <c r="G269" s="50"/>
      <c r="H269" s="50"/>
      <c r="I269" s="51"/>
      <c r="J269" s="50"/>
      <c r="K269" s="50"/>
      <c r="L269" s="50"/>
      <c r="M269" s="50"/>
      <c r="N269" s="51"/>
      <c r="O269" s="50"/>
      <c r="P269" s="50"/>
      <c r="Q269" s="50"/>
      <c r="R269" s="54"/>
      <c r="S269" s="43" t="s">
        <v>98</v>
      </c>
    </row>
    <row r="270" spans="1:19" ht="24.95" customHeight="1">
      <c r="A270" s="43"/>
      <c r="B270" s="284" t="s">
        <v>295</v>
      </c>
      <c r="C270" s="146" t="s">
        <v>16</v>
      </c>
      <c r="D270" s="163">
        <v>0</v>
      </c>
      <c r="E270" s="163">
        <f>SUM(F270:R270,)</f>
        <v>47391</v>
      </c>
      <c r="F270" s="247">
        <v>15000</v>
      </c>
      <c r="G270" s="247" t="s">
        <v>98</v>
      </c>
      <c r="H270" s="247">
        <v>6500</v>
      </c>
      <c r="I270" s="247">
        <v>0</v>
      </c>
      <c r="J270" s="247">
        <v>6500</v>
      </c>
      <c r="K270" s="247">
        <v>0</v>
      </c>
      <c r="L270" s="247">
        <v>6500</v>
      </c>
      <c r="M270" s="259">
        <v>0</v>
      </c>
      <c r="N270" s="247">
        <v>6500</v>
      </c>
      <c r="O270" s="247">
        <v>0</v>
      </c>
      <c r="P270" s="247">
        <v>6391</v>
      </c>
      <c r="Q270" s="247">
        <v>0</v>
      </c>
      <c r="R270" s="285"/>
      <c r="S270" s="144" t="s">
        <v>98</v>
      </c>
    </row>
    <row r="271" spans="1:19" ht="24.95" customHeight="1">
      <c r="A271" s="43"/>
      <c r="B271" s="44" t="s">
        <v>469</v>
      </c>
      <c r="C271" s="146" t="s">
        <v>146</v>
      </c>
      <c r="D271" s="163">
        <f>SUM(F271:Q271,)</f>
        <v>6</v>
      </c>
      <c r="E271" s="163">
        <f t="shared" ref="E271:E273" si="26">+R271*D271</f>
        <v>1800</v>
      </c>
      <c r="F271" s="45">
        <v>3</v>
      </c>
      <c r="G271" s="45">
        <v>0</v>
      </c>
      <c r="H271" s="45">
        <v>0</v>
      </c>
      <c r="I271" s="45">
        <v>0</v>
      </c>
      <c r="J271" s="45">
        <v>0</v>
      </c>
      <c r="K271" s="45">
        <v>0</v>
      </c>
      <c r="L271" s="46">
        <v>3</v>
      </c>
      <c r="M271" s="45">
        <v>0</v>
      </c>
      <c r="N271" s="45">
        <v>0</v>
      </c>
      <c r="O271" s="45">
        <v>0</v>
      </c>
      <c r="P271" s="45">
        <v>0</v>
      </c>
      <c r="Q271" s="184">
        <v>0</v>
      </c>
      <c r="R271" s="319">
        <v>300</v>
      </c>
      <c r="S271" s="144" t="s">
        <v>98</v>
      </c>
    </row>
    <row r="272" spans="1:19" ht="24.95" customHeight="1">
      <c r="A272" s="43"/>
      <c r="B272" s="44" t="s">
        <v>470</v>
      </c>
      <c r="C272" s="146" t="s">
        <v>146</v>
      </c>
      <c r="D272" s="163">
        <f t="shared" ref="D272:D273" si="27">SUM(F272:Q272,)</f>
        <v>6</v>
      </c>
      <c r="E272" s="163">
        <f t="shared" si="26"/>
        <v>1800</v>
      </c>
      <c r="F272" s="45">
        <v>3</v>
      </c>
      <c r="G272" s="45">
        <v>0</v>
      </c>
      <c r="H272" s="45">
        <v>0</v>
      </c>
      <c r="I272" s="45">
        <v>0</v>
      </c>
      <c r="J272" s="45">
        <v>0</v>
      </c>
      <c r="K272" s="45">
        <v>0</v>
      </c>
      <c r="L272" s="46">
        <v>3</v>
      </c>
      <c r="M272" s="45">
        <v>0</v>
      </c>
      <c r="N272" s="45">
        <v>0</v>
      </c>
      <c r="O272" s="45">
        <v>0</v>
      </c>
      <c r="P272" s="45">
        <v>0</v>
      </c>
      <c r="Q272" s="184">
        <v>0</v>
      </c>
      <c r="R272" s="319">
        <v>300</v>
      </c>
      <c r="S272" s="144" t="s">
        <v>98</v>
      </c>
    </row>
    <row r="273" spans="1:19" ht="24.95" customHeight="1">
      <c r="A273" s="43"/>
      <c r="B273" s="44" t="s">
        <v>471</v>
      </c>
      <c r="C273" s="146" t="s">
        <v>16</v>
      </c>
      <c r="D273" s="163">
        <f t="shared" si="27"/>
        <v>150</v>
      </c>
      <c r="E273" s="163">
        <f t="shared" si="26"/>
        <v>7500</v>
      </c>
      <c r="F273" s="45">
        <v>150</v>
      </c>
      <c r="G273" s="45">
        <v>0</v>
      </c>
      <c r="H273" s="45">
        <v>0</v>
      </c>
      <c r="I273" s="45">
        <v>0</v>
      </c>
      <c r="J273" s="45">
        <v>0</v>
      </c>
      <c r="K273" s="45">
        <v>0</v>
      </c>
      <c r="L273" s="46">
        <v>0</v>
      </c>
      <c r="M273" s="45">
        <v>0</v>
      </c>
      <c r="N273" s="45">
        <v>0</v>
      </c>
      <c r="O273" s="45">
        <v>0</v>
      </c>
      <c r="P273" s="45">
        <v>0</v>
      </c>
      <c r="Q273" s="184">
        <v>0</v>
      </c>
      <c r="R273" s="319">
        <v>50</v>
      </c>
      <c r="S273" s="144" t="s">
        <v>98</v>
      </c>
    </row>
    <row r="274" spans="1:19" ht="24.95" customHeight="1">
      <c r="A274" s="43"/>
      <c r="B274" s="274"/>
      <c r="C274" s="155"/>
      <c r="D274" s="165"/>
      <c r="E274" s="55" t="s">
        <v>98</v>
      </c>
      <c r="F274" s="55"/>
      <c r="G274" s="55"/>
      <c r="H274" s="55"/>
      <c r="I274" s="55"/>
      <c r="J274" s="55"/>
      <c r="K274" s="55"/>
      <c r="L274" s="56"/>
      <c r="M274" s="55"/>
      <c r="N274" s="55"/>
      <c r="O274" s="55"/>
      <c r="P274" s="55"/>
      <c r="Q274" s="56"/>
      <c r="R274" s="191"/>
      <c r="S274" s="144" t="s">
        <v>98</v>
      </c>
    </row>
    <row r="275" spans="1:19" ht="24.95" customHeight="1">
      <c r="A275" s="43"/>
      <c r="B275" s="154"/>
      <c r="C275" s="154"/>
      <c r="D275" s="164"/>
      <c r="E275" s="164" t="s">
        <v>98</v>
      </c>
      <c r="F275" s="50"/>
      <c r="G275" s="50"/>
      <c r="H275" s="50"/>
      <c r="I275" s="51"/>
      <c r="J275" s="50"/>
      <c r="K275" s="50"/>
      <c r="L275" s="50"/>
      <c r="M275" s="50"/>
      <c r="N275" s="51"/>
      <c r="O275" s="50"/>
      <c r="P275" s="50"/>
      <c r="Q275" s="50"/>
      <c r="R275" s="54"/>
      <c r="S275" s="43" t="s">
        <v>98</v>
      </c>
    </row>
    <row r="276" spans="1:19" ht="24.95" customHeight="1">
      <c r="A276" s="43"/>
      <c r="B276" s="218" t="s">
        <v>296</v>
      </c>
      <c r="C276" s="155"/>
      <c r="D276" s="164">
        <f>SUM(D277:D283)</f>
        <v>10</v>
      </c>
      <c r="E276" s="288">
        <f>SUM(E277:E283)</f>
        <v>9365</v>
      </c>
      <c r="F276" s="331" t="s">
        <v>98</v>
      </c>
      <c r="G276" s="55"/>
      <c r="H276" s="55"/>
      <c r="I276" s="56"/>
      <c r="J276" s="55"/>
      <c r="K276" s="55"/>
      <c r="L276" s="55"/>
      <c r="M276" s="55"/>
      <c r="N276" s="56"/>
      <c r="O276" s="55"/>
      <c r="P276" s="55"/>
      <c r="Q276" s="55"/>
      <c r="R276" s="54"/>
      <c r="S276" s="43" t="s">
        <v>98</v>
      </c>
    </row>
    <row r="277" spans="1:19" ht="24.95" customHeight="1">
      <c r="A277" s="43"/>
      <c r="B277" s="146" t="s">
        <v>472</v>
      </c>
      <c r="C277" s="146" t="s">
        <v>16</v>
      </c>
      <c r="D277" s="163">
        <f t="shared" ref="D277:D278" si="28">SUM(F277:Q277)</f>
        <v>1</v>
      </c>
      <c r="E277" s="163">
        <f t="shared" ref="E277:E281" si="29">+R277*D277</f>
        <v>2975</v>
      </c>
      <c r="F277" s="45">
        <v>1</v>
      </c>
      <c r="G277" s="45">
        <v>0</v>
      </c>
      <c r="H277" s="45">
        <v>0</v>
      </c>
      <c r="I277" s="46">
        <v>0</v>
      </c>
      <c r="J277" s="45">
        <v>0</v>
      </c>
      <c r="K277" s="45">
        <v>0</v>
      </c>
      <c r="L277" s="45">
        <v>0</v>
      </c>
      <c r="M277" s="45">
        <v>0</v>
      </c>
      <c r="N277" s="46">
        <v>0</v>
      </c>
      <c r="O277" s="45">
        <v>0</v>
      </c>
      <c r="P277" s="45">
        <v>0</v>
      </c>
      <c r="Q277" s="183">
        <v>0</v>
      </c>
      <c r="R277" s="319">
        <v>2975</v>
      </c>
      <c r="S277" s="144" t="s">
        <v>98</v>
      </c>
    </row>
    <row r="278" spans="1:19" ht="24.95" customHeight="1">
      <c r="A278" s="43"/>
      <c r="B278" s="146" t="s">
        <v>473</v>
      </c>
      <c r="C278" s="146" t="s">
        <v>16</v>
      </c>
      <c r="D278" s="163">
        <f t="shared" si="28"/>
        <v>1</v>
      </c>
      <c r="E278" s="163">
        <f t="shared" si="29"/>
        <v>1780</v>
      </c>
      <c r="F278" s="45">
        <v>1</v>
      </c>
      <c r="G278" s="45">
        <v>0</v>
      </c>
      <c r="H278" s="45">
        <v>0</v>
      </c>
      <c r="I278" s="46">
        <v>0</v>
      </c>
      <c r="J278" s="45">
        <v>0</v>
      </c>
      <c r="K278" s="45">
        <v>0</v>
      </c>
      <c r="L278" s="45">
        <v>0</v>
      </c>
      <c r="M278" s="45">
        <v>0</v>
      </c>
      <c r="N278" s="46">
        <v>0</v>
      </c>
      <c r="O278" s="45">
        <v>0</v>
      </c>
      <c r="P278" s="45">
        <v>0</v>
      </c>
      <c r="Q278" s="183">
        <v>0</v>
      </c>
      <c r="R278" s="319">
        <v>1780</v>
      </c>
      <c r="S278" s="144" t="s">
        <v>98</v>
      </c>
    </row>
    <row r="279" spans="1:19" ht="24.95" customHeight="1">
      <c r="A279" s="43"/>
      <c r="B279" s="146" t="s">
        <v>417</v>
      </c>
      <c r="C279" s="146" t="s">
        <v>16</v>
      </c>
      <c r="D279" s="163">
        <f t="shared" ref="D279:D280" si="30">SUM(F279:Q279)</f>
        <v>1</v>
      </c>
      <c r="E279" s="163">
        <f t="shared" ref="E279:E280" si="31">+R279*D279</f>
        <v>950</v>
      </c>
      <c r="F279" s="45">
        <v>1</v>
      </c>
      <c r="G279" s="45">
        <v>0</v>
      </c>
      <c r="H279" s="45">
        <v>0</v>
      </c>
      <c r="I279" s="46">
        <v>0</v>
      </c>
      <c r="J279" s="45">
        <v>0</v>
      </c>
      <c r="K279" s="45">
        <v>0</v>
      </c>
      <c r="L279" s="45">
        <v>0</v>
      </c>
      <c r="M279" s="45">
        <v>0</v>
      </c>
      <c r="N279" s="45">
        <v>0</v>
      </c>
      <c r="O279" s="45">
        <v>0</v>
      </c>
      <c r="P279" s="45">
        <v>0</v>
      </c>
      <c r="Q279" s="183">
        <v>0</v>
      </c>
      <c r="R279" s="319">
        <v>950</v>
      </c>
      <c r="S279" s="144" t="s">
        <v>98</v>
      </c>
    </row>
    <row r="280" spans="1:19" ht="24.95" customHeight="1">
      <c r="A280" s="43"/>
      <c r="B280" s="146" t="s">
        <v>480</v>
      </c>
      <c r="C280" s="146" t="s">
        <v>16</v>
      </c>
      <c r="D280" s="163">
        <f t="shared" si="30"/>
        <v>1</v>
      </c>
      <c r="E280" s="163">
        <f t="shared" si="31"/>
        <v>600</v>
      </c>
      <c r="F280" s="45">
        <v>0</v>
      </c>
      <c r="G280" s="45">
        <v>0</v>
      </c>
      <c r="H280" s="45">
        <v>0</v>
      </c>
      <c r="I280" s="45">
        <v>1</v>
      </c>
      <c r="J280" s="45">
        <v>0</v>
      </c>
      <c r="K280" s="45">
        <v>0</v>
      </c>
      <c r="L280" s="45">
        <v>0</v>
      </c>
      <c r="M280" s="45">
        <v>0</v>
      </c>
      <c r="N280" s="45">
        <v>0</v>
      </c>
      <c r="O280" s="45">
        <v>0</v>
      </c>
      <c r="P280" s="45">
        <v>0</v>
      </c>
      <c r="Q280" s="183">
        <v>0</v>
      </c>
      <c r="R280" s="319">
        <v>600</v>
      </c>
      <c r="S280" s="144" t="s">
        <v>98</v>
      </c>
    </row>
    <row r="281" spans="1:19" ht="24.95" customHeight="1">
      <c r="A281" s="43"/>
      <c r="B281" s="146" t="s">
        <v>449</v>
      </c>
      <c r="C281" s="146" t="s">
        <v>16</v>
      </c>
      <c r="D281" s="163">
        <f t="shared" ref="D281:D283" si="32">SUM(F281:Q281)</f>
        <v>2</v>
      </c>
      <c r="E281" s="163">
        <f t="shared" si="29"/>
        <v>1160</v>
      </c>
      <c r="F281" s="45">
        <v>0</v>
      </c>
      <c r="G281" s="45">
        <v>0</v>
      </c>
      <c r="H281" s="45">
        <v>0</v>
      </c>
      <c r="I281" s="45">
        <v>2</v>
      </c>
      <c r="J281" s="45">
        <v>0</v>
      </c>
      <c r="K281" s="45">
        <v>0</v>
      </c>
      <c r="L281" s="45">
        <v>0</v>
      </c>
      <c r="M281" s="45">
        <v>0</v>
      </c>
      <c r="N281" s="45">
        <v>0</v>
      </c>
      <c r="O281" s="45">
        <v>0</v>
      </c>
      <c r="P281" s="45">
        <v>0</v>
      </c>
      <c r="Q281" s="183">
        <v>0</v>
      </c>
      <c r="R281" s="319">
        <v>580</v>
      </c>
      <c r="S281" s="144" t="s">
        <v>98</v>
      </c>
    </row>
    <row r="282" spans="1:19" ht="24.95" customHeight="1">
      <c r="A282" s="43"/>
      <c r="B282" s="146" t="s">
        <v>450</v>
      </c>
      <c r="C282" s="146" t="s">
        <v>273</v>
      </c>
      <c r="D282" s="163">
        <f t="shared" si="32"/>
        <v>2</v>
      </c>
      <c r="E282" s="163">
        <f t="shared" ref="E282:E283" si="33">+R282*D282</f>
        <v>1200</v>
      </c>
      <c r="F282" s="45">
        <v>0</v>
      </c>
      <c r="G282" s="45">
        <v>0</v>
      </c>
      <c r="H282" s="45">
        <v>0</v>
      </c>
      <c r="I282" s="45">
        <v>2</v>
      </c>
      <c r="J282" s="45">
        <v>0</v>
      </c>
      <c r="K282" s="45">
        <v>0</v>
      </c>
      <c r="L282" s="45">
        <v>0</v>
      </c>
      <c r="M282" s="45">
        <v>0</v>
      </c>
      <c r="N282" s="45">
        <v>0</v>
      </c>
      <c r="O282" s="45">
        <v>0</v>
      </c>
      <c r="P282" s="45">
        <v>0</v>
      </c>
      <c r="Q282" s="183">
        <v>0</v>
      </c>
      <c r="R282" s="319">
        <v>600</v>
      </c>
      <c r="S282" s="144" t="s">
        <v>98</v>
      </c>
    </row>
    <row r="283" spans="1:19" ht="24.95" customHeight="1">
      <c r="A283" s="43"/>
      <c r="B283" s="146" t="s">
        <v>451</v>
      </c>
      <c r="C283" s="146" t="s">
        <v>16</v>
      </c>
      <c r="D283" s="163">
        <f t="shared" si="32"/>
        <v>2</v>
      </c>
      <c r="E283" s="163">
        <f t="shared" si="33"/>
        <v>700</v>
      </c>
      <c r="F283" s="45">
        <v>0</v>
      </c>
      <c r="G283" s="45">
        <v>0</v>
      </c>
      <c r="H283" s="45">
        <v>0</v>
      </c>
      <c r="I283" s="45">
        <v>2</v>
      </c>
      <c r="J283" s="45">
        <v>0</v>
      </c>
      <c r="K283" s="45">
        <v>0</v>
      </c>
      <c r="L283" s="45">
        <v>0</v>
      </c>
      <c r="M283" s="45">
        <v>0</v>
      </c>
      <c r="N283" s="45">
        <v>0</v>
      </c>
      <c r="O283" s="45">
        <v>0</v>
      </c>
      <c r="P283" s="45">
        <v>0</v>
      </c>
      <c r="Q283" s="183">
        <v>0</v>
      </c>
      <c r="R283" s="319">
        <v>350</v>
      </c>
      <c r="S283" s="144" t="s">
        <v>98</v>
      </c>
    </row>
    <row r="284" spans="1:19" ht="24.95" customHeight="1">
      <c r="A284" s="43"/>
      <c r="B284" s="154"/>
      <c r="C284" s="154"/>
      <c r="D284" s="164"/>
      <c r="E284" s="169"/>
      <c r="F284" s="50"/>
      <c r="G284" s="50"/>
      <c r="H284" s="50"/>
      <c r="I284" s="51"/>
      <c r="J284" s="50"/>
      <c r="K284" s="50"/>
      <c r="L284" s="50"/>
      <c r="M284" s="50"/>
      <c r="N284" s="51"/>
      <c r="O284" s="50"/>
      <c r="P284" s="50"/>
      <c r="Q284" s="50"/>
      <c r="R284" s="54"/>
      <c r="S284" s="43" t="s">
        <v>98</v>
      </c>
    </row>
    <row r="285" spans="1:19" ht="24.95" customHeight="1">
      <c r="A285" s="43"/>
      <c r="B285" s="154"/>
      <c r="C285" s="154"/>
      <c r="D285" s="164"/>
      <c r="E285" s="164" t="s">
        <v>98</v>
      </c>
      <c r="F285" s="50"/>
      <c r="G285" s="50"/>
      <c r="H285" s="50"/>
      <c r="I285" s="51"/>
      <c r="J285" s="50"/>
      <c r="K285" s="50"/>
      <c r="L285" s="50"/>
      <c r="M285" s="50"/>
      <c r="N285" s="51"/>
      <c r="O285" s="50"/>
      <c r="P285" s="50"/>
      <c r="Q285" s="50"/>
      <c r="R285" s="54"/>
      <c r="S285" s="43" t="s">
        <v>98</v>
      </c>
    </row>
    <row r="286" spans="1:19" ht="24.95" customHeight="1">
      <c r="A286" s="43"/>
      <c r="B286" s="192" t="s">
        <v>297</v>
      </c>
      <c r="C286" s="175" t="s">
        <v>98</v>
      </c>
      <c r="D286" s="167">
        <f>SUM(D287:D292)</f>
        <v>98</v>
      </c>
      <c r="E286" s="287">
        <f>SUM(E287:E292)</f>
        <v>16455.495000000003</v>
      </c>
      <c r="F286" s="331" t="s">
        <v>98</v>
      </c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54"/>
      <c r="S286" s="43" t="s">
        <v>98</v>
      </c>
    </row>
    <row r="287" spans="1:19" ht="24.95" customHeight="1">
      <c r="A287" s="43"/>
      <c r="B287" s="146" t="s">
        <v>298</v>
      </c>
      <c r="C287" s="44" t="s">
        <v>16</v>
      </c>
      <c r="D287" s="45">
        <f t="shared" ref="D287:D289" si="34">SUM(F287:Q287)</f>
        <v>8</v>
      </c>
      <c r="E287" s="45">
        <f t="shared" ref="E287" si="35">D287*R287</f>
        <v>996.8</v>
      </c>
      <c r="F287" s="45">
        <v>3</v>
      </c>
      <c r="G287" s="45">
        <v>0</v>
      </c>
      <c r="H287" s="45">
        <v>0</v>
      </c>
      <c r="I287" s="45">
        <v>2</v>
      </c>
      <c r="J287" s="45">
        <v>0</v>
      </c>
      <c r="K287" s="45">
        <v>2</v>
      </c>
      <c r="L287" s="45">
        <v>0</v>
      </c>
      <c r="M287" s="45">
        <v>0</v>
      </c>
      <c r="N287" s="45">
        <v>1</v>
      </c>
      <c r="O287" s="45">
        <v>0</v>
      </c>
      <c r="P287" s="45">
        <v>0</v>
      </c>
      <c r="Q287" s="183">
        <v>0</v>
      </c>
      <c r="R287" s="319">
        <v>124.6</v>
      </c>
      <c r="S287" s="144" t="s">
        <v>98</v>
      </c>
    </row>
    <row r="288" spans="1:19" ht="24.95" customHeight="1">
      <c r="A288" s="43"/>
      <c r="B288" s="146" t="s">
        <v>398</v>
      </c>
      <c r="C288" s="44" t="s">
        <v>16</v>
      </c>
      <c r="D288" s="45">
        <f t="shared" ref="D288" si="36">SUM(F288:Q288)</f>
        <v>6</v>
      </c>
      <c r="E288" s="45">
        <f t="shared" ref="E288" si="37">D288*R288</f>
        <v>5336.1000000000013</v>
      </c>
      <c r="F288" s="45">
        <v>2</v>
      </c>
      <c r="G288" s="45">
        <v>0</v>
      </c>
      <c r="H288" s="45">
        <v>0</v>
      </c>
      <c r="I288" s="45">
        <v>1</v>
      </c>
      <c r="J288" s="45">
        <v>0</v>
      </c>
      <c r="K288" s="45">
        <v>0</v>
      </c>
      <c r="L288" s="45">
        <v>1</v>
      </c>
      <c r="M288" s="45">
        <v>0</v>
      </c>
      <c r="N288" s="45">
        <v>0</v>
      </c>
      <c r="O288" s="45">
        <v>1</v>
      </c>
      <c r="P288" s="45">
        <v>0</v>
      </c>
      <c r="Q288" s="183">
        <v>1</v>
      </c>
      <c r="R288" s="319">
        <v>889.35000000000025</v>
      </c>
      <c r="S288" s="144" t="s">
        <v>98</v>
      </c>
    </row>
    <row r="289" spans="1:19" ht="24.95" customHeight="1">
      <c r="A289" s="43"/>
      <c r="B289" s="146" t="s">
        <v>395</v>
      </c>
      <c r="C289" s="44" t="s">
        <v>16</v>
      </c>
      <c r="D289" s="45">
        <f t="shared" si="34"/>
        <v>30</v>
      </c>
      <c r="E289" s="45">
        <f t="shared" ref="E289" si="38">D289*R289</f>
        <v>2096.3250000000003</v>
      </c>
      <c r="F289" s="45">
        <v>2</v>
      </c>
      <c r="G289" s="45">
        <v>3</v>
      </c>
      <c r="H289" s="45">
        <v>3</v>
      </c>
      <c r="I289" s="45">
        <v>2</v>
      </c>
      <c r="J289" s="45">
        <v>3</v>
      </c>
      <c r="K289" s="45">
        <v>2</v>
      </c>
      <c r="L289" s="45">
        <v>3</v>
      </c>
      <c r="M289" s="45">
        <v>2</v>
      </c>
      <c r="N289" s="45">
        <v>3</v>
      </c>
      <c r="O289" s="45">
        <v>2</v>
      </c>
      <c r="P289" s="45">
        <v>3</v>
      </c>
      <c r="Q289" s="183">
        <v>2</v>
      </c>
      <c r="R289" s="319">
        <v>69.877500000000012</v>
      </c>
      <c r="S289" s="144" t="s">
        <v>98</v>
      </c>
    </row>
    <row r="290" spans="1:19" ht="24.95" customHeight="1">
      <c r="A290" s="43"/>
      <c r="B290" s="146" t="s">
        <v>396</v>
      </c>
      <c r="C290" s="44" t="s">
        <v>16</v>
      </c>
      <c r="D290" s="45">
        <f t="shared" ref="D290:D292" si="39">SUM(F290:Q290)</f>
        <v>11</v>
      </c>
      <c r="E290" s="45">
        <f t="shared" ref="E290:E292" si="40">D290*R290</f>
        <v>3074.6100000000006</v>
      </c>
      <c r="F290" s="45">
        <v>3</v>
      </c>
      <c r="G290" s="45">
        <v>0</v>
      </c>
      <c r="H290" s="45">
        <v>2</v>
      </c>
      <c r="I290" s="45">
        <v>0</v>
      </c>
      <c r="J290" s="45">
        <v>2</v>
      </c>
      <c r="K290" s="45">
        <v>0</v>
      </c>
      <c r="L290" s="45">
        <v>2</v>
      </c>
      <c r="M290" s="45">
        <v>0</v>
      </c>
      <c r="N290" s="45">
        <v>1</v>
      </c>
      <c r="O290" s="45">
        <v>0</v>
      </c>
      <c r="P290" s="45">
        <v>1</v>
      </c>
      <c r="Q290" s="183">
        <v>0</v>
      </c>
      <c r="R290" s="319">
        <v>279.51000000000005</v>
      </c>
      <c r="S290" s="144" t="s">
        <v>98</v>
      </c>
    </row>
    <row r="291" spans="1:19" ht="24.95" customHeight="1">
      <c r="A291" s="43"/>
      <c r="B291" s="146" t="s">
        <v>474</v>
      </c>
      <c r="C291" s="44" t="s">
        <v>16</v>
      </c>
      <c r="D291" s="45">
        <f t="shared" si="39"/>
        <v>7</v>
      </c>
      <c r="E291" s="45">
        <f t="shared" si="40"/>
        <v>1750</v>
      </c>
      <c r="F291" s="45">
        <v>2</v>
      </c>
      <c r="G291" s="45">
        <v>0</v>
      </c>
      <c r="H291" s="45">
        <v>2</v>
      </c>
      <c r="I291" s="45">
        <v>0</v>
      </c>
      <c r="J291" s="45">
        <v>1</v>
      </c>
      <c r="K291" s="45">
        <v>0</v>
      </c>
      <c r="L291" s="45">
        <v>1</v>
      </c>
      <c r="M291" s="45">
        <v>0</v>
      </c>
      <c r="N291" s="45">
        <v>1</v>
      </c>
      <c r="O291" s="45">
        <v>0</v>
      </c>
      <c r="P291" s="45">
        <v>0</v>
      </c>
      <c r="Q291" s="183">
        <v>0</v>
      </c>
      <c r="R291" s="319">
        <v>250</v>
      </c>
      <c r="S291" s="144" t="s">
        <v>98</v>
      </c>
    </row>
    <row r="292" spans="1:19" ht="24.95" customHeight="1">
      <c r="A292" s="43"/>
      <c r="B292" s="146" t="s">
        <v>397</v>
      </c>
      <c r="C292" s="44" t="s">
        <v>16</v>
      </c>
      <c r="D292" s="45">
        <f t="shared" si="39"/>
        <v>36</v>
      </c>
      <c r="E292" s="45">
        <f t="shared" si="40"/>
        <v>3201.6600000000008</v>
      </c>
      <c r="F292" s="45">
        <v>3</v>
      </c>
      <c r="G292" s="45">
        <v>3</v>
      </c>
      <c r="H292" s="45">
        <v>3</v>
      </c>
      <c r="I292" s="45">
        <v>3</v>
      </c>
      <c r="J292" s="45">
        <v>3</v>
      </c>
      <c r="K292" s="45">
        <v>3</v>
      </c>
      <c r="L292" s="45">
        <v>3</v>
      </c>
      <c r="M292" s="45">
        <v>3</v>
      </c>
      <c r="N292" s="45">
        <v>3</v>
      </c>
      <c r="O292" s="45">
        <v>3</v>
      </c>
      <c r="P292" s="45">
        <v>3</v>
      </c>
      <c r="Q292" s="183">
        <v>3</v>
      </c>
      <c r="R292" s="319">
        <v>88.935000000000016</v>
      </c>
      <c r="S292" s="144" t="s">
        <v>98</v>
      </c>
    </row>
    <row r="293" spans="1:19" ht="24.95" customHeight="1">
      <c r="A293" s="43"/>
      <c r="B293" s="155"/>
      <c r="C293" s="54"/>
      <c r="D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4"/>
      <c r="S293" s="43" t="s">
        <v>98</v>
      </c>
    </row>
    <row r="294" spans="1:19" ht="24.95" customHeight="1">
      <c r="A294" s="43"/>
      <c r="B294" s="154"/>
      <c r="C294" s="43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4"/>
      <c r="S294" s="43" t="s">
        <v>98</v>
      </c>
    </row>
    <row r="295" spans="1:19" ht="38.25" customHeight="1">
      <c r="A295" s="43"/>
      <c r="B295" s="192" t="s">
        <v>299</v>
      </c>
      <c r="C295" s="175" t="s">
        <v>269</v>
      </c>
      <c r="D295" s="167" t="s">
        <v>98</v>
      </c>
      <c r="E295" s="287">
        <f>SUM(E296:E299)</f>
        <v>54190</v>
      </c>
      <c r="F295" s="330" t="s">
        <v>98</v>
      </c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54"/>
      <c r="S295" s="43" t="s">
        <v>98</v>
      </c>
    </row>
    <row r="296" spans="1:19" ht="24.95" customHeight="1">
      <c r="A296" s="43"/>
      <c r="B296" s="176" t="s">
        <v>300</v>
      </c>
      <c r="C296" s="146" t="s">
        <v>269</v>
      </c>
      <c r="D296" s="163" t="s">
        <v>98</v>
      </c>
      <c r="E296" s="163">
        <f>SUM(F296:Q296)</f>
        <v>8800</v>
      </c>
      <c r="F296" s="45">
        <v>2200</v>
      </c>
      <c r="G296" s="45">
        <v>0</v>
      </c>
      <c r="H296" s="45">
        <v>0</v>
      </c>
      <c r="I296" s="45">
        <v>2200</v>
      </c>
      <c r="J296" s="45">
        <v>0</v>
      </c>
      <c r="K296" s="45">
        <v>0</v>
      </c>
      <c r="L296" s="45">
        <v>2200</v>
      </c>
      <c r="M296" s="45">
        <v>0</v>
      </c>
      <c r="N296" s="45">
        <v>0</v>
      </c>
      <c r="O296" s="45">
        <v>2200</v>
      </c>
      <c r="P296" s="45">
        <v>0</v>
      </c>
      <c r="Q296" s="183">
        <v>0</v>
      </c>
      <c r="R296" s="145" t="s">
        <v>98</v>
      </c>
      <c r="S296" s="144" t="s">
        <v>98</v>
      </c>
    </row>
    <row r="297" spans="1:19" ht="24.95" customHeight="1">
      <c r="A297" s="43"/>
      <c r="B297" s="176" t="s">
        <v>427</v>
      </c>
      <c r="C297" s="146" t="s">
        <v>269</v>
      </c>
      <c r="D297" s="163" t="s">
        <v>98</v>
      </c>
      <c r="E297" s="163">
        <f>SUM(F297:Q297)</f>
        <v>10000</v>
      </c>
      <c r="F297" s="45">
        <v>1000</v>
      </c>
      <c r="G297" s="45">
        <v>1000</v>
      </c>
      <c r="H297" s="45">
        <v>800</v>
      </c>
      <c r="I297" s="45">
        <v>800</v>
      </c>
      <c r="J297" s="45">
        <v>800</v>
      </c>
      <c r="K297" s="45">
        <v>800</v>
      </c>
      <c r="L297" s="45">
        <v>800</v>
      </c>
      <c r="M297" s="45">
        <v>800</v>
      </c>
      <c r="N297" s="45">
        <v>800</v>
      </c>
      <c r="O297" s="45">
        <v>800</v>
      </c>
      <c r="P297" s="45">
        <v>800</v>
      </c>
      <c r="Q297" s="45">
        <v>800</v>
      </c>
      <c r="R297" s="145" t="s">
        <v>98</v>
      </c>
      <c r="S297" s="144" t="s">
        <v>98</v>
      </c>
    </row>
    <row r="298" spans="1:19" ht="24.95" customHeight="1">
      <c r="A298" s="43"/>
      <c r="B298" s="176" t="s">
        <v>475</v>
      </c>
      <c r="C298" s="146" t="s">
        <v>269</v>
      </c>
      <c r="D298" s="163" t="s">
        <v>98</v>
      </c>
      <c r="E298" s="163">
        <f t="shared" ref="E298:E299" si="41">SUM(F298:Q298)</f>
        <v>5390</v>
      </c>
      <c r="F298" s="45">
        <v>900</v>
      </c>
      <c r="G298" s="45">
        <v>0</v>
      </c>
      <c r="H298" s="45">
        <v>900</v>
      </c>
      <c r="I298" s="45">
        <v>0</v>
      </c>
      <c r="J298" s="45">
        <v>900</v>
      </c>
      <c r="K298" s="45">
        <v>0</v>
      </c>
      <c r="L298" s="45">
        <v>900</v>
      </c>
      <c r="M298" s="45">
        <v>0</v>
      </c>
      <c r="N298" s="45">
        <v>900</v>
      </c>
      <c r="O298" s="45">
        <v>0</v>
      </c>
      <c r="P298" s="45">
        <v>890</v>
      </c>
      <c r="Q298" s="183">
        <v>0</v>
      </c>
      <c r="R298" s="145" t="s">
        <v>98</v>
      </c>
      <c r="S298" s="144" t="s">
        <v>98</v>
      </c>
    </row>
    <row r="299" spans="1:19" ht="24.95" customHeight="1">
      <c r="A299" s="43"/>
      <c r="B299" s="176" t="s">
        <v>428</v>
      </c>
      <c r="C299" s="146" t="s">
        <v>269</v>
      </c>
      <c r="D299" s="163" t="s">
        <v>98</v>
      </c>
      <c r="E299" s="163">
        <f t="shared" si="41"/>
        <v>30000</v>
      </c>
      <c r="F299" s="45">
        <v>2500</v>
      </c>
      <c r="G299" s="45">
        <v>2500</v>
      </c>
      <c r="H299" s="45">
        <v>2500</v>
      </c>
      <c r="I299" s="45">
        <v>2500</v>
      </c>
      <c r="J299" s="45">
        <v>2500</v>
      </c>
      <c r="K299" s="45">
        <v>2500</v>
      </c>
      <c r="L299" s="45">
        <v>2500</v>
      </c>
      <c r="M299" s="45">
        <v>2500</v>
      </c>
      <c r="N299" s="45">
        <v>2500</v>
      </c>
      <c r="O299" s="45">
        <v>2500</v>
      </c>
      <c r="P299" s="45">
        <v>2500</v>
      </c>
      <c r="Q299" s="45">
        <v>2500</v>
      </c>
      <c r="R299" s="145" t="s">
        <v>98</v>
      </c>
      <c r="S299" s="144" t="s">
        <v>98</v>
      </c>
    </row>
    <row r="300" spans="1:19" ht="24.95" customHeight="1">
      <c r="A300" s="43"/>
      <c r="B300" s="154"/>
      <c r="C300" s="154"/>
      <c r="D300" s="164"/>
      <c r="E300" s="164"/>
      <c r="F300" s="50" t="s">
        <v>419</v>
      </c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4"/>
      <c r="S300" s="43" t="s">
        <v>98</v>
      </c>
    </row>
    <row r="301" spans="1:19" ht="48.75" customHeight="1">
      <c r="A301" s="43"/>
      <c r="B301" s="225" t="s">
        <v>301</v>
      </c>
      <c r="C301" s="154"/>
      <c r="D301" s="164"/>
      <c r="E301" s="288">
        <f>SUM(E302:E312)</f>
        <v>98080.575777500009</v>
      </c>
      <c r="F301" s="164" t="s">
        <v>98</v>
      </c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4"/>
      <c r="S301" s="43" t="s">
        <v>98</v>
      </c>
    </row>
    <row r="302" spans="1:19" ht="24.95" customHeight="1">
      <c r="A302" s="43"/>
      <c r="B302" s="147" t="s">
        <v>399</v>
      </c>
      <c r="C302" s="148" t="s">
        <v>16</v>
      </c>
      <c r="D302" s="45">
        <f t="shared" ref="D302:D312" si="42">SUM(F302:Q302)</f>
        <v>8</v>
      </c>
      <c r="E302" s="45">
        <f t="shared" ref="E302:E312" si="43">D302*R302</f>
        <v>466.3751400000001</v>
      </c>
      <c r="F302" s="149"/>
      <c r="G302" s="149">
        <v>8</v>
      </c>
      <c r="H302" s="149"/>
      <c r="I302" s="149"/>
      <c r="J302" s="149"/>
      <c r="K302" s="149"/>
      <c r="L302" s="149"/>
      <c r="M302" s="149"/>
      <c r="N302" s="149"/>
      <c r="O302" s="149"/>
      <c r="P302" s="149"/>
      <c r="Q302" s="188"/>
      <c r="R302" s="319">
        <v>58.296892500000013</v>
      </c>
      <c r="S302" s="144" t="s">
        <v>98</v>
      </c>
    </row>
    <row r="303" spans="1:19" ht="24.95" customHeight="1">
      <c r="A303" s="43"/>
      <c r="B303" s="147" t="s">
        <v>400</v>
      </c>
      <c r="C303" s="148" t="s">
        <v>16</v>
      </c>
      <c r="D303" s="45">
        <f t="shared" si="42"/>
        <v>5</v>
      </c>
      <c r="E303" s="45">
        <f t="shared" si="43"/>
        <v>3225</v>
      </c>
      <c r="F303" s="149"/>
      <c r="G303" s="149">
        <v>5</v>
      </c>
      <c r="H303" s="149"/>
      <c r="I303" s="149"/>
      <c r="J303" s="149"/>
      <c r="K303" s="149"/>
      <c r="L303" s="149"/>
      <c r="M303" s="149"/>
      <c r="N303" s="149"/>
      <c r="O303" s="149"/>
      <c r="P303" s="149"/>
      <c r="Q303" s="188"/>
      <c r="R303" s="319">
        <v>645</v>
      </c>
      <c r="S303" s="144" t="s">
        <v>98</v>
      </c>
    </row>
    <row r="304" spans="1:19" ht="24.95" customHeight="1">
      <c r="A304" s="43"/>
      <c r="B304" s="147" t="s">
        <v>506</v>
      </c>
      <c r="C304" s="148" t="s">
        <v>16</v>
      </c>
      <c r="D304" s="45">
        <f>SUM(F304:Q304)</f>
        <v>16</v>
      </c>
      <c r="E304" s="45">
        <f>D304*R304</f>
        <v>11045.727000000003</v>
      </c>
      <c r="F304" s="149"/>
      <c r="G304" s="149">
        <v>16</v>
      </c>
      <c r="H304" s="149"/>
      <c r="I304" s="149"/>
      <c r="J304" s="149"/>
      <c r="K304" s="149"/>
      <c r="L304" s="149"/>
      <c r="M304" s="149"/>
      <c r="N304" s="149"/>
      <c r="O304" s="149"/>
      <c r="P304" s="149"/>
      <c r="Q304" s="188"/>
      <c r="R304" s="319">
        <v>690.35793750000016</v>
      </c>
      <c r="S304" s="144" t="s">
        <v>98</v>
      </c>
    </row>
    <row r="305" spans="1:19" ht="24.95" customHeight="1">
      <c r="A305" s="43"/>
      <c r="B305" s="147" t="s">
        <v>505</v>
      </c>
      <c r="C305" s="148" t="s">
        <v>16</v>
      </c>
      <c r="D305" s="45">
        <f t="shared" si="42"/>
        <v>3</v>
      </c>
      <c r="E305" s="45">
        <f t="shared" si="43"/>
        <v>24000</v>
      </c>
      <c r="F305" s="149"/>
      <c r="G305" s="149">
        <v>3</v>
      </c>
      <c r="H305" s="149"/>
      <c r="I305" s="149"/>
      <c r="J305" s="149"/>
      <c r="K305" s="149" t="s">
        <v>98</v>
      </c>
      <c r="L305" s="149"/>
      <c r="M305" s="149"/>
      <c r="N305" s="149"/>
      <c r="O305" s="149" t="s">
        <v>98</v>
      </c>
      <c r="P305" s="149"/>
      <c r="Q305" s="188"/>
      <c r="R305" s="322">
        <v>8000</v>
      </c>
      <c r="S305" s="144" t="s">
        <v>98</v>
      </c>
    </row>
    <row r="306" spans="1:19" ht="24.95" customHeight="1">
      <c r="A306" s="43"/>
      <c r="B306" s="147" t="s">
        <v>401</v>
      </c>
      <c r="C306" s="148" t="s">
        <v>21</v>
      </c>
      <c r="D306" s="45">
        <f t="shared" si="42"/>
        <v>3</v>
      </c>
      <c r="E306" s="45">
        <f t="shared" si="43"/>
        <v>460.23862500000007</v>
      </c>
      <c r="F306" s="149"/>
      <c r="G306" s="149">
        <v>3</v>
      </c>
      <c r="H306" s="149"/>
      <c r="I306" s="149"/>
      <c r="J306" s="149"/>
      <c r="K306" s="149"/>
      <c r="L306" s="149"/>
      <c r="M306" s="149"/>
      <c r="N306" s="149"/>
      <c r="O306" s="149"/>
      <c r="P306" s="149"/>
      <c r="Q306" s="188"/>
      <c r="R306" s="319">
        <v>153.41287500000001</v>
      </c>
      <c r="S306" s="144" t="s">
        <v>98</v>
      </c>
    </row>
    <row r="307" spans="1:19" ht="24.95" customHeight="1">
      <c r="A307" s="43"/>
      <c r="B307" s="147" t="s">
        <v>507</v>
      </c>
      <c r="C307" s="148" t="s">
        <v>16</v>
      </c>
      <c r="D307" s="45">
        <f>SUM(F307:Q307)</f>
        <v>16</v>
      </c>
      <c r="E307" s="45">
        <f>D307*R307</f>
        <v>15200</v>
      </c>
      <c r="F307" s="149"/>
      <c r="G307" s="149">
        <v>16</v>
      </c>
      <c r="H307" s="149"/>
      <c r="I307" s="149"/>
      <c r="J307" s="149"/>
      <c r="K307" s="149"/>
      <c r="L307" s="149"/>
      <c r="M307" s="149"/>
      <c r="N307" s="149"/>
      <c r="O307" s="149"/>
      <c r="P307" s="149"/>
      <c r="Q307" s="188"/>
      <c r="R307" s="322">
        <v>950</v>
      </c>
      <c r="S307" s="324" t="s">
        <v>98</v>
      </c>
    </row>
    <row r="308" spans="1:19" ht="24.95" customHeight="1">
      <c r="A308" s="43"/>
      <c r="B308" s="147" t="s">
        <v>402</v>
      </c>
      <c r="C308" s="148" t="s">
        <v>16</v>
      </c>
      <c r="D308" s="45">
        <f t="shared" si="42"/>
        <v>2</v>
      </c>
      <c r="E308" s="45">
        <f t="shared" si="43"/>
        <v>11613</v>
      </c>
      <c r="F308" s="149"/>
      <c r="G308" s="149">
        <v>2</v>
      </c>
      <c r="H308" s="149"/>
      <c r="I308" s="149"/>
      <c r="J308" s="149"/>
      <c r="K308" s="149"/>
      <c r="L308" s="149"/>
      <c r="M308" s="149"/>
      <c r="N308" s="149"/>
      <c r="O308" s="149"/>
      <c r="P308" s="149"/>
      <c r="Q308" s="188"/>
      <c r="R308" s="319">
        <v>5806.5</v>
      </c>
      <c r="S308" s="144" t="s">
        <v>98</v>
      </c>
    </row>
    <row r="309" spans="1:19" ht="24.95" customHeight="1">
      <c r="A309" s="43"/>
      <c r="B309" s="147" t="s">
        <v>416</v>
      </c>
      <c r="C309" s="148" t="s">
        <v>16</v>
      </c>
      <c r="D309" s="45">
        <f>SUM(F309:Q309)</f>
        <v>3</v>
      </c>
      <c r="E309" s="45">
        <f>D309*R309</f>
        <v>571.72500000000002</v>
      </c>
      <c r="F309" s="149"/>
      <c r="G309" s="149">
        <v>3</v>
      </c>
      <c r="H309" s="149"/>
      <c r="I309" s="149"/>
      <c r="J309" s="149"/>
      <c r="K309" s="149"/>
      <c r="L309" s="149"/>
      <c r="M309" s="149"/>
      <c r="N309" s="149"/>
      <c r="O309" s="149"/>
      <c r="P309" s="149"/>
      <c r="Q309" s="188"/>
      <c r="R309" s="319">
        <v>190.57500000000002</v>
      </c>
      <c r="S309" s="144" t="s">
        <v>98</v>
      </c>
    </row>
    <row r="310" spans="1:19" ht="24.95" customHeight="1">
      <c r="A310" s="43"/>
      <c r="B310" s="147" t="s">
        <v>403</v>
      </c>
      <c r="C310" s="148" t="s">
        <v>16</v>
      </c>
      <c r="D310" s="45">
        <f t="shared" si="42"/>
        <v>2</v>
      </c>
      <c r="E310" s="45">
        <f t="shared" si="43"/>
        <v>230.11931250000006</v>
      </c>
      <c r="F310" s="149"/>
      <c r="G310" s="149">
        <v>2</v>
      </c>
      <c r="H310" s="149"/>
      <c r="I310" s="149"/>
      <c r="J310" s="149"/>
      <c r="K310" s="149"/>
      <c r="L310" s="149"/>
      <c r="M310" s="149"/>
      <c r="N310" s="149"/>
      <c r="O310" s="149"/>
      <c r="P310" s="149"/>
      <c r="Q310" s="188"/>
      <c r="R310" s="319">
        <v>115.05965625000003</v>
      </c>
      <c r="S310" s="144" t="s">
        <v>98</v>
      </c>
    </row>
    <row r="311" spans="1:19" ht="24.95" customHeight="1">
      <c r="A311" s="43"/>
      <c r="B311" s="147" t="s">
        <v>404</v>
      </c>
      <c r="C311" s="148" t="s">
        <v>16</v>
      </c>
      <c r="D311" s="45">
        <f t="shared" si="42"/>
        <v>4</v>
      </c>
      <c r="E311" s="45">
        <f t="shared" si="43"/>
        <v>8468.3907000000017</v>
      </c>
      <c r="F311" s="149"/>
      <c r="G311" s="149">
        <v>4</v>
      </c>
      <c r="H311" s="149"/>
      <c r="I311" s="149"/>
      <c r="J311" s="149"/>
      <c r="K311" s="149"/>
      <c r="L311" s="149"/>
      <c r="M311" s="149"/>
      <c r="N311" s="149"/>
      <c r="O311" s="149"/>
      <c r="P311" s="149"/>
      <c r="Q311" s="188"/>
      <c r="R311" s="319">
        <v>2117.0976750000004</v>
      </c>
      <c r="S311" s="144" t="s">
        <v>98</v>
      </c>
    </row>
    <row r="312" spans="1:19" ht="24.95" customHeight="1">
      <c r="A312" s="43"/>
      <c r="B312" s="147" t="s">
        <v>405</v>
      </c>
      <c r="C312" s="148" t="s">
        <v>16</v>
      </c>
      <c r="D312" s="45">
        <f t="shared" si="42"/>
        <v>8</v>
      </c>
      <c r="E312" s="45">
        <f t="shared" si="43"/>
        <v>22800</v>
      </c>
      <c r="F312" s="149"/>
      <c r="G312" s="149">
        <v>8</v>
      </c>
      <c r="H312" s="149"/>
      <c r="I312" s="149"/>
      <c r="J312" s="149"/>
      <c r="K312" s="149"/>
      <c r="L312" s="149"/>
      <c r="M312" s="149"/>
      <c r="N312" s="149"/>
      <c r="O312" s="149"/>
      <c r="P312" s="149"/>
      <c r="Q312" s="188"/>
      <c r="R312" s="319">
        <v>2850</v>
      </c>
      <c r="S312" s="144" t="s">
        <v>98</v>
      </c>
    </row>
    <row r="313" spans="1:19" ht="24.95" customHeight="1">
      <c r="A313" s="43"/>
      <c r="B313" s="43"/>
      <c r="C313" s="43"/>
      <c r="D313" s="50"/>
      <c r="E313" s="6" t="s">
        <v>98</v>
      </c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4"/>
      <c r="S313" s="43" t="s">
        <v>98</v>
      </c>
    </row>
    <row r="314" spans="1:19" ht="35.25" customHeight="1">
      <c r="A314" s="43"/>
      <c r="B314" s="192" t="s">
        <v>302</v>
      </c>
      <c r="C314" s="175"/>
      <c r="D314" s="167"/>
      <c r="E314" s="288">
        <f>SUM(E315:E332)</f>
        <v>153197</v>
      </c>
      <c r="F314" s="330" t="s">
        <v>98</v>
      </c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54"/>
      <c r="S314" s="43" t="s">
        <v>98</v>
      </c>
    </row>
    <row r="315" spans="1:19" ht="24.95" customHeight="1">
      <c r="A315" s="43"/>
      <c r="B315" s="53" t="s">
        <v>303</v>
      </c>
      <c r="C315" s="44" t="s">
        <v>273</v>
      </c>
      <c r="D315" s="45">
        <v>12</v>
      </c>
      <c r="E315" s="45">
        <f>SUM(F315:Q315)</f>
        <v>10800</v>
      </c>
      <c r="F315" s="45">
        <v>900</v>
      </c>
      <c r="G315" s="45">
        <v>900</v>
      </c>
      <c r="H315" s="45">
        <v>900</v>
      </c>
      <c r="I315" s="45">
        <v>900</v>
      </c>
      <c r="J315" s="45">
        <v>900</v>
      </c>
      <c r="K315" s="45">
        <v>900</v>
      </c>
      <c r="L315" s="45">
        <v>900</v>
      </c>
      <c r="M315" s="45">
        <v>900</v>
      </c>
      <c r="N315" s="45">
        <v>900</v>
      </c>
      <c r="O315" s="45">
        <v>900</v>
      </c>
      <c r="P315" s="45">
        <v>900</v>
      </c>
      <c r="Q315" s="45">
        <v>900</v>
      </c>
      <c r="R315" s="44"/>
      <c r="S315" s="43" t="s">
        <v>98</v>
      </c>
    </row>
    <row r="316" spans="1:19" ht="24.95" customHeight="1">
      <c r="A316" s="43"/>
      <c r="B316" s="44" t="s">
        <v>304</v>
      </c>
      <c r="C316" s="44" t="s">
        <v>16</v>
      </c>
      <c r="D316" s="45">
        <v>12</v>
      </c>
      <c r="E316" s="45">
        <f t="shared" ref="E316:E332" si="44">SUM(F316:Q316)</f>
        <v>1800</v>
      </c>
      <c r="F316" s="45">
        <v>150</v>
      </c>
      <c r="G316" s="45">
        <v>150</v>
      </c>
      <c r="H316" s="45">
        <v>150</v>
      </c>
      <c r="I316" s="45">
        <v>150</v>
      </c>
      <c r="J316" s="45">
        <v>150</v>
      </c>
      <c r="K316" s="45">
        <v>150</v>
      </c>
      <c r="L316" s="45">
        <v>150</v>
      </c>
      <c r="M316" s="45">
        <v>150</v>
      </c>
      <c r="N316" s="45">
        <v>150</v>
      </c>
      <c r="O316" s="45">
        <v>150</v>
      </c>
      <c r="P316" s="45">
        <v>150</v>
      </c>
      <c r="Q316" s="45">
        <v>150</v>
      </c>
      <c r="R316" s="44"/>
      <c r="S316" s="43" t="s">
        <v>98</v>
      </c>
    </row>
    <row r="317" spans="1:19" ht="24.95" customHeight="1">
      <c r="A317" s="43"/>
      <c r="B317" s="44" t="s">
        <v>305</v>
      </c>
      <c r="C317" s="44" t="s">
        <v>16</v>
      </c>
      <c r="D317" s="45">
        <v>12</v>
      </c>
      <c r="E317" s="45">
        <f t="shared" si="44"/>
        <v>5400</v>
      </c>
      <c r="F317" s="45">
        <v>450</v>
      </c>
      <c r="G317" s="45">
        <v>450</v>
      </c>
      <c r="H317" s="45">
        <v>450</v>
      </c>
      <c r="I317" s="45">
        <v>450</v>
      </c>
      <c r="J317" s="45">
        <v>450</v>
      </c>
      <c r="K317" s="45">
        <v>450</v>
      </c>
      <c r="L317" s="45">
        <v>450</v>
      </c>
      <c r="M317" s="45">
        <v>450</v>
      </c>
      <c r="N317" s="45">
        <v>450</v>
      </c>
      <c r="O317" s="45">
        <v>450</v>
      </c>
      <c r="P317" s="45">
        <v>450</v>
      </c>
      <c r="Q317" s="45">
        <v>450</v>
      </c>
      <c r="R317" s="44"/>
      <c r="S317" s="43" t="s">
        <v>98</v>
      </c>
    </row>
    <row r="318" spans="1:19" ht="24.95" customHeight="1">
      <c r="A318" s="43"/>
      <c r="B318" s="44" t="s">
        <v>306</v>
      </c>
      <c r="C318" s="44" t="s">
        <v>16</v>
      </c>
      <c r="D318" s="45">
        <v>12</v>
      </c>
      <c r="E318" s="45">
        <f t="shared" si="44"/>
        <v>3120</v>
      </c>
      <c r="F318" s="45">
        <v>260</v>
      </c>
      <c r="G318" s="45">
        <v>260</v>
      </c>
      <c r="H318" s="45">
        <v>260</v>
      </c>
      <c r="I318" s="45">
        <v>260</v>
      </c>
      <c r="J318" s="45">
        <v>260</v>
      </c>
      <c r="K318" s="45">
        <v>260</v>
      </c>
      <c r="L318" s="45">
        <v>260</v>
      </c>
      <c r="M318" s="45">
        <v>260</v>
      </c>
      <c r="N318" s="45">
        <v>260</v>
      </c>
      <c r="O318" s="45">
        <v>260</v>
      </c>
      <c r="P318" s="45">
        <v>260</v>
      </c>
      <c r="Q318" s="45">
        <v>260</v>
      </c>
      <c r="R318" s="44"/>
      <c r="S318" s="43" t="s">
        <v>98</v>
      </c>
    </row>
    <row r="319" spans="1:19" ht="24.95" customHeight="1">
      <c r="A319" s="43"/>
      <c r="B319" s="44" t="s">
        <v>307</v>
      </c>
      <c r="C319" s="44" t="s">
        <v>273</v>
      </c>
      <c r="D319" s="45">
        <v>4</v>
      </c>
      <c r="E319" s="45">
        <f t="shared" si="44"/>
        <v>4800</v>
      </c>
      <c r="F319" s="45">
        <v>1200</v>
      </c>
      <c r="G319" s="45">
        <v>0</v>
      </c>
      <c r="H319" s="45">
        <v>0</v>
      </c>
      <c r="I319" s="45">
        <v>1200</v>
      </c>
      <c r="J319" s="45">
        <v>0</v>
      </c>
      <c r="K319" s="45">
        <v>0</v>
      </c>
      <c r="L319" s="45">
        <v>1200</v>
      </c>
      <c r="M319" s="45">
        <v>0</v>
      </c>
      <c r="N319" s="45">
        <v>0</v>
      </c>
      <c r="O319" s="45">
        <v>1200</v>
      </c>
      <c r="P319" s="45">
        <v>0</v>
      </c>
      <c r="Q319" s="45">
        <v>0</v>
      </c>
      <c r="R319" s="44"/>
      <c r="S319" s="43" t="s">
        <v>98</v>
      </c>
    </row>
    <row r="320" spans="1:19" ht="24.95" customHeight="1">
      <c r="A320" s="43"/>
      <c r="B320" s="44" t="s">
        <v>308</v>
      </c>
      <c r="C320" s="44" t="s">
        <v>273</v>
      </c>
      <c r="D320" s="45">
        <v>3</v>
      </c>
      <c r="E320" s="45">
        <f t="shared" si="44"/>
        <v>2557</v>
      </c>
      <c r="F320" s="45">
        <v>900</v>
      </c>
      <c r="G320" s="45">
        <v>0</v>
      </c>
      <c r="H320" s="45">
        <v>0</v>
      </c>
      <c r="I320" s="45">
        <v>0</v>
      </c>
      <c r="J320" s="45">
        <v>832</v>
      </c>
      <c r="K320" s="45">
        <v>0</v>
      </c>
      <c r="L320" s="45">
        <v>0</v>
      </c>
      <c r="M320" s="45">
        <v>0</v>
      </c>
      <c r="N320" s="45">
        <v>0</v>
      </c>
      <c r="O320" s="45">
        <v>0</v>
      </c>
      <c r="P320" s="45">
        <f>750*1.1</f>
        <v>825.00000000000011</v>
      </c>
      <c r="Q320" s="183">
        <v>0</v>
      </c>
      <c r="R320" s="44"/>
      <c r="S320" s="43" t="s">
        <v>98</v>
      </c>
    </row>
    <row r="321" spans="1:19" ht="24.95" customHeight="1">
      <c r="A321" s="43"/>
      <c r="B321" s="44" t="s">
        <v>309</v>
      </c>
      <c r="C321" s="44" t="s">
        <v>16</v>
      </c>
      <c r="D321" s="45">
        <v>3</v>
      </c>
      <c r="E321" s="45">
        <f t="shared" si="44"/>
        <v>2550</v>
      </c>
      <c r="F321" s="45">
        <v>850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850</v>
      </c>
      <c r="M321" s="45">
        <v>0</v>
      </c>
      <c r="N321" s="45">
        <v>0</v>
      </c>
      <c r="O321" s="45">
        <v>0</v>
      </c>
      <c r="P321" s="45">
        <v>850</v>
      </c>
      <c r="Q321" s="183">
        <v>0</v>
      </c>
      <c r="R321" s="44"/>
      <c r="S321" s="43" t="s">
        <v>98</v>
      </c>
    </row>
    <row r="322" spans="1:19" ht="24.95" customHeight="1">
      <c r="A322" s="43"/>
      <c r="B322" s="44" t="s">
        <v>310</v>
      </c>
      <c r="C322" s="44" t="s">
        <v>16</v>
      </c>
      <c r="D322" s="45">
        <v>4</v>
      </c>
      <c r="E322" s="45">
        <f t="shared" si="44"/>
        <v>7500</v>
      </c>
      <c r="F322" s="45">
        <v>3000</v>
      </c>
      <c r="G322" s="45">
        <v>0</v>
      </c>
      <c r="H322" s="45">
        <v>0</v>
      </c>
      <c r="I322" s="45">
        <v>0</v>
      </c>
      <c r="J322" s="45">
        <v>1500</v>
      </c>
      <c r="K322" s="45">
        <v>0</v>
      </c>
      <c r="L322" s="45">
        <v>1500</v>
      </c>
      <c r="M322" s="45">
        <v>0</v>
      </c>
      <c r="N322" s="45">
        <v>0</v>
      </c>
      <c r="O322" s="45">
        <v>0</v>
      </c>
      <c r="P322" s="45">
        <v>1500</v>
      </c>
      <c r="Q322" s="183">
        <v>0</v>
      </c>
      <c r="R322" s="44"/>
      <c r="S322" s="43" t="s">
        <v>98</v>
      </c>
    </row>
    <row r="323" spans="1:19" ht="24.95" customHeight="1">
      <c r="A323" s="43"/>
      <c r="B323" s="44" t="s">
        <v>311</v>
      </c>
      <c r="C323" s="44" t="s">
        <v>16</v>
      </c>
      <c r="D323" s="45">
        <v>3</v>
      </c>
      <c r="E323" s="45">
        <f t="shared" si="44"/>
        <v>1800</v>
      </c>
      <c r="F323" s="45">
        <v>600</v>
      </c>
      <c r="G323" s="45">
        <v>0</v>
      </c>
      <c r="H323" s="45">
        <v>0</v>
      </c>
      <c r="I323" s="45">
        <v>0</v>
      </c>
      <c r="J323" s="45">
        <v>0</v>
      </c>
      <c r="K323" s="45">
        <v>600</v>
      </c>
      <c r="L323" s="45">
        <v>0</v>
      </c>
      <c r="M323" s="45">
        <v>0</v>
      </c>
      <c r="N323" s="45">
        <v>0</v>
      </c>
      <c r="O323" s="45">
        <v>0</v>
      </c>
      <c r="P323" s="45">
        <v>600</v>
      </c>
      <c r="Q323" s="183">
        <v>0</v>
      </c>
      <c r="R323" s="44"/>
      <c r="S323" s="43" t="s">
        <v>98</v>
      </c>
    </row>
    <row r="324" spans="1:19" ht="24.95" customHeight="1">
      <c r="A324" s="43"/>
      <c r="B324" s="44" t="s">
        <v>478</v>
      </c>
      <c r="C324" s="44" t="s">
        <v>16</v>
      </c>
      <c r="D324" s="45">
        <v>4</v>
      </c>
      <c r="E324" s="45">
        <f t="shared" si="44"/>
        <v>7200</v>
      </c>
      <c r="F324" s="45">
        <v>1800</v>
      </c>
      <c r="G324" s="45">
        <v>0</v>
      </c>
      <c r="H324" s="45">
        <v>0</v>
      </c>
      <c r="I324" s="45">
        <v>1800</v>
      </c>
      <c r="J324" s="45">
        <v>0</v>
      </c>
      <c r="K324" s="45">
        <v>0</v>
      </c>
      <c r="L324" s="45">
        <v>1800</v>
      </c>
      <c r="M324" s="45">
        <v>0</v>
      </c>
      <c r="N324" s="45">
        <v>0</v>
      </c>
      <c r="O324" s="45">
        <v>1800</v>
      </c>
      <c r="P324" s="45">
        <v>0</v>
      </c>
      <c r="Q324" s="183">
        <v>0</v>
      </c>
      <c r="R324" s="44"/>
      <c r="S324" s="43" t="s">
        <v>98</v>
      </c>
    </row>
    <row r="325" spans="1:19" ht="24.95" customHeight="1">
      <c r="A325" s="43"/>
      <c r="B325" s="44" t="s">
        <v>312</v>
      </c>
      <c r="C325" s="44" t="s">
        <v>16</v>
      </c>
      <c r="D325" s="45">
        <v>4</v>
      </c>
      <c r="E325" s="45">
        <f t="shared" si="44"/>
        <v>1320</v>
      </c>
      <c r="F325" s="45">
        <f>300*1.1</f>
        <v>330</v>
      </c>
      <c r="G325" s="45">
        <v>0</v>
      </c>
      <c r="H325" s="45">
        <v>0</v>
      </c>
      <c r="I325" s="45">
        <v>330</v>
      </c>
      <c r="J325" s="45">
        <v>0</v>
      </c>
      <c r="K325" s="45">
        <v>0</v>
      </c>
      <c r="L325" s="45">
        <v>330</v>
      </c>
      <c r="M325" s="45">
        <v>0</v>
      </c>
      <c r="N325" s="45">
        <v>0</v>
      </c>
      <c r="O325" s="45">
        <v>330</v>
      </c>
      <c r="P325" s="45">
        <v>0</v>
      </c>
      <c r="Q325" s="45">
        <v>0</v>
      </c>
      <c r="R325" s="44"/>
      <c r="S325" s="43" t="s">
        <v>98</v>
      </c>
    </row>
    <row r="326" spans="1:19" ht="24.95" customHeight="1">
      <c r="A326" s="43"/>
      <c r="B326" s="44" t="s">
        <v>386</v>
      </c>
      <c r="C326" s="44" t="s">
        <v>273</v>
      </c>
      <c r="D326" s="45">
        <v>5</v>
      </c>
      <c r="E326" s="45">
        <f t="shared" si="44"/>
        <v>53500</v>
      </c>
      <c r="F326" s="45">
        <v>11000</v>
      </c>
      <c r="G326" s="45">
        <v>11000</v>
      </c>
      <c r="H326" s="45">
        <v>11000</v>
      </c>
      <c r="I326" s="45">
        <v>0</v>
      </c>
      <c r="J326" s="45">
        <v>0</v>
      </c>
      <c r="K326" s="45">
        <v>0</v>
      </c>
      <c r="L326" s="45">
        <v>11000</v>
      </c>
      <c r="M326" s="45">
        <v>9500</v>
      </c>
      <c r="N326" s="45">
        <v>0</v>
      </c>
      <c r="O326" s="45">
        <v>0</v>
      </c>
      <c r="P326" s="45">
        <v>0</v>
      </c>
      <c r="Q326" s="183">
        <v>0</v>
      </c>
      <c r="R326" s="44"/>
      <c r="S326" s="43" t="s">
        <v>98</v>
      </c>
    </row>
    <row r="327" spans="1:19" ht="24.95" customHeight="1">
      <c r="A327" s="43"/>
      <c r="B327" s="44" t="s">
        <v>476</v>
      </c>
      <c r="C327" s="44" t="s">
        <v>16</v>
      </c>
      <c r="D327" s="45">
        <v>3</v>
      </c>
      <c r="E327" s="45">
        <f t="shared" si="44"/>
        <v>7500</v>
      </c>
      <c r="F327" s="45">
        <v>0</v>
      </c>
      <c r="G327" s="45">
        <v>0</v>
      </c>
      <c r="H327" s="45">
        <v>0</v>
      </c>
      <c r="I327" s="45">
        <v>2500</v>
      </c>
      <c r="J327" s="45">
        <v>0</v>
      </c>
      <c r="K327" s="45">
        <v>0</v>
      </c>
      <c r="L327" s="45">
        <v>0</v>
      </c>
      <c r="M327" s="45">
        <v>2500</v>
      </c>
      <c r="N327" s="45">
        <v>0</v>
      </c>
      <c r="O327" s="45">
        <v>0</v>
      </c>
      <c r="P327" s="45">
        <v>2500</v>
      </c>
      <c r="Q327" s="45">
        <v>0</v>
      </c>
      <c r="R327" s="44"/>
      <c r="S327" s="43" t="s">
        <v>98</v>
      </c>
    </row>
    <row r="328" spans="1:19" ht="24.95" customHeight="1">
      <c r="A328" s="43"/>
      <c r="B328" s="44" t="s">
        <v>477</v>
      </c>
      <c r="C328" s="44" t="s">
        <v>16</v>
      </c>
      <c r="D328" s="45">
        <v>3</v>
      </c>
      <c r="E328" s="45">
        <f t="shared" si="44"/>
        <v>1500</v>
      </c>
      <c r="F328" s="45">
        <v>0</v>
      </c>
      <c r="G328" s="45">
        <v>0</v>
      </c>
      <c r="H328" s="45">
        <v>500</v>
      </c>
      <c r="I328" s="45">
        <v>0</v>
      </c>
      <c r="J328" s="45">
        <v>0</v>
      </c>
      <c r="K328" s="45">
        <v>0</v>
      </c>
      <c r="L328" s="45">
        <v>500</v>
      </c>
      <c r="M328" s="45">
        <v>0</v>
      </c>
      <c r="N328" s="45">
        <v>0</v>
      </c>
      <c r="O328" s="45">
        <v>500</v>
      </c>
      <c r="P328" s="45">
        <v>0</v>
      </c>
      <c r="Q328" s="45">
        <v>0</v>
      </c>
      <c r="R328" s="44"/>
      <c r="S328" s="43" t="s">
        <v>98</v>
      </c>
    </row>
    <row r="329" spans="1:19" ht="24.95" customHeight="1">
      <c r="A329" s="43"/>
      <c r="B329" s="44" t="s">
        <v>408</v>
      </c>
      <c r="C329" s="44" t="s">
        <v>16</v>
      </c>
      <c r="D329" s="45">
        <v>3</v>
      </c>
      <c r="E329" s="45">
        <f t="shared" si="44"/>
        <v>22000</v>
      </c>
      <c r="F329" s="45">
        <v>11000</v>
      </c>
      <c r="G329" s="45">
        <v>0</v>
      </c>
      <c r="H329" s="45">
        <v>0</v>
      </c>
      <c r="I329" s="45">
        <v>0</v>
      </c>
      <c r="J329" s="45">
        <f>5000*1.1</f>
        <v>5500</v>
      </c>
      <c r="K329" s="45">
        <v>0</v>
      </c>
      <c r="L329" s="45">
        <v>0</v>
      </c>
      <c r="M329" s="45">
        <v>0</v>
      </c>
      <c r="N329" s="45">
        <f>5000*1.1</f>
        <v>5500</v>
      </c>
      <c r="O329" s="45">
        <v>0</v>
      </c>
      <c r="P329" s="45">
        <v>0</v>
      </c>
      <c r="Q329" s="183">
        <v>0</v>
      </c>
      <c r="R329" s="44"/>
      <c r="S329" s="43" t="s">
        <v>98</v>
      </c>
    </row>
    <row r="330" spans="1:19" ht="24.95" customHeight="1">
      <c r="A330" s="43"/>
      <c r="B330" s="44" t="s">
        <v>313</v>
      </c>
      <c r="C330" s="44" t="s">
        <v>16</v>
      </c>
      <c r="D330" s="45">
        <v>3</v>
      </c>
      <c r="E330" s="45">
        <f t="shared" si="44"/>
        <v>9600</v>
      </c>
      <c r="F330" s="45">
        <v>3200</v>
      </c>
      <c r="G330" s="45">
        <v>0</v>
      </c>
      <c r="H330" s="45">
        <v>0</v>
      </c>
      <c r="I330" s="45">
        <v>3200</v>
      </c>
      <c r="J330" s="45">
        <v>0</v>
      </c>
      <c r="K330" s="45">
        <v>0</v>
      </c>
      <c r="L330" s="45">
        <v>0</v>
      </c>
      <c r="M330" s="45">
        <v>3200</v>
      </c>
      <c r="N330" s="45">
        <v>0</v>
      </c>
      <c r="O330" s="45">
        <v>0</v>
      </c>
      <c r="P330" s="45">
        <v>0</v>
      </c>
      <c r="Q330" s="183">
        <v>0</v>
      </c>
      <c r="R330" s="44"/>
      <c r="S330" s="43" t="s">
        <v>98</v>
      </c>
    </row>
    <row r="331" spans="1:19" ht="24.95" customHeight="1">
      <c r="A331" s="43"/>
      <c r="B331" s="44" t="s">
        <v>409</v>
      </c>
      <c r="C331" s="44" t="s">
        <v>16</v>
      </c>
      <c r="D331" s="45">
        <v>2</v>
      </c>
      <c r="E331" s="45">
        <f t="shared" si="44"/>
        <v>4700</v>
      </c>
      <c r="F331" s="45">
        <v>2350</v>
      </c>
      <c r="G331" s="45">
        <v>0</v>
      </c>
      <c r="H331" s="45">
        <v>0</v>
      </c>
      <c r="I331" s="45">
        <v>0</v>
      </c>
      <c r="J331" s="45">
        <v>0</v>
      </c>
      <c r="K331" s="45">
        <v>2350</v>
      </c>
      <c r="L331" s="45">
        <v>0</v>
      </c>
      <c r="M331" s="45">
        <v>0</v>
      </c>
      <c r="N331" s="45">
        <v>0</v>
      </c>
      <c r="O331" s="45">
        <v>0</v>
      </c>
      <c r="P331" s="45">
        <v>0</v>
      </c>
      <c r="Q331" s="183">
        <v>0</v>
      </c>
      <c r="R331" s="44"/>
      <c r="S331" s="43" t="s">
        <v>98</v>
      </c>
    </row>
    <row r="332" spans="1:19" ht="24.95" customHeight="1">
      <c r="A332" s="43"/>
      <c r="B332" s="44" t="s">
        <v>314</v>
      </c>
      <c r="C332" s="44" t="s">
        <v>16</v>
      </c>
      <c r="D332" s="45">
        <v>3</v>
      </c>
      <c r="E332" s="45">
        <f t="shared" si="44"/>
        <v>5550</v>
      </c>
      <c r="F332" s="45">
        <v>1850</v>
      </c>
      <c r="G332" s="45">
        <v>0</v>
      </c>
      <c r="H332" s="45">
        <v>0</v>
      </c>
      <c r="I332" s="45">
        <v>0</v>
      </c>
      <c r="J332" s="45">
        <v>1850</v>
      </c>
      <c r="K332" s="45">
        <v>0</v>
      </c>
      <c r="L332" s="45">
        <v>0</v>
      </c>
      <c r="M332" s="45">
        <v>0</v>
      </c>
      <c r="N332" s="45">
        <v>0</v>
      </c>
      <c r="O332" s="45">
        <v>0</v>
      </c>
      <c r="P332" s="45">
        <v>1850</v>
      </c>
      <c r="Q332" s="183">
        <v>0</v>
      </c>
      <c r="R332" s="44"/>
      <c r="S332" s="43" t="s">
        <v>98</v>
      </c>
    </row>
    <row r="333" spans="1:19" ht="24.95" customHeight="1">
      <c r="A333" s="43"/>
      <c r="B333" s="43"/>
      <c r="C333" s="43"/>
      <c r="D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4"/>
      <c r="S333" s="43" t="s">
        <v>98</v>
      </c>
    </row>
    <row r="334" spans="1:19" ht="24.95" customHeight="1">
      <c r="A334" s="43"/>
      <c r="B334" s="80"/>
      <c r="C334" s="43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4"/>
      <c r="S334" s="43" t="s">
        <v>98</v>
      </c>
    </row>
    <row r="335" spans="1:19" ht="24.95" customHeight="1">
      <c r="A335" s="43"/>
      <c r="B335" s="80"/>
      <c r="C335" s="43"/>
      <c r="D335" s="50"/>
      <c r="E335" s="317" t="s">
        <v>98</v>
      </c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4"/>
      <c r="S335" s="43" t="s">
        <v>98</v>
      </c>
    </row>
    <row r="336" spans="1:19" ht="24.95" customHeight="1">
      <c r="A336" s="43"/>
      <c r="B336" s="271" t="s">
        <v>315</v>
      </c>
      <c r="C336" s="146" t="s">
        <v>273</v>
      </c>
      <c r="D336" s="163">
        <v>2</v>
      </c>
      <c r="E336" s="289">
        <f t="shared" ref="E336:E352" si="45">SUM(F336:Q336)</f>
        <v>34150</v>
      </c>
      <c r="F336" s="45">
        <v>12000</v>
      </c>
      <c r="G336" s="45">
        <v>0</v>
      </c>
      <c r="H336" s="45">
        <v>0</v>
      </c>
      <c r="I336" s="45" t="s">
        <v>98</v>
      </c>
      <c r="J336" s="45">
        <v>12000</v>
      </c>
      <c r="K336" s="46">
        <v>0</v>
      </c>
      <c r="L336" s="45">
        <v>0</v>
      </c>
      <c r="M336" s="45">
        <v>0</v>
      </c>
      <c r="N336" s="45">
        <v>0</v>
      </c>
      <c r="O336" s="45">
        <v>10150</v>
      </c>
      <c r="P336" s="46">
        <v>0</v>
      </c>
      <c r="Q336" s="183">
        <v>0</v>
      </c>
      <c r="R336" s="44"/>
      <c r="S336" s="43" t="s">
        <v>98</v>
      </c>
    </row>
    <row r="337" spans="1:1416" ht="24.95" customHeight="1">
      <c r="A337" s="43"/>
      <c r="B337" s="272"/>
      <c r="C337" s="154"/>
      <c r="D337" s="164"/>
      <c r="E337" s="164" t="s">
        <v>98</v>
      </c>
      <c r="F337" s="50"/>
      <c r="G337" s="50"/>
      <c r="H337" s="50"/>
      <c r="I337" s="51"/>
      <c r="J337" s="50"/>
      <c r="K337" s="50"/>
      <c r="L337" s="50"/>
      <c r="M337" s="50"/>
      <c r="N337" s="51"/>
      <c r="O337" s="50"/>
      <c r="P337" s="50"/>
      <c r="Q337" s="50"/>
      <c r="R337" s="54"/>
      <c r="S337" s="43" t="s">
        <v>98</v>
      </c>
    </row>
    <row r="338" spans="1:1416" ht="24.95" customHeight="1">
      <c r="A338" s="43"/>
      <c r="B338" s="271" t="s">
        <v>316</v>
      </c>
      <c r="C338" s="146" t="s">
        <v>273</v>
      </c>
      <c r="D338" s="163">
        <v>12</v>
      </c>
      <c r="E338" s="279">
        <f t="shared" si="45"/>
        <v>1500</v>
      </c>
      <c r="F338" s="45">
        <v>1500</v>
      </c>
      <c r="G338" s="45">
        <v>0</v>
      </c>
      <c r="H338" s="45">
        <v>0</v>
      </c>
      <c r="I338" s="45">
        <v>0</v>
      </c>
      <c r="J338" s="45">
        <v>0</v>
      </c>
      <c r="K338" s="45">
        <v>0</v>
      </c>
      <c r="L338" s="45">
        <v>0</v>
      </c>
      <c r="M338" s="45">
        <v>0</v>
      </c>
      <c r="N338" s="45">
        <v>0</v>
      </c>
      <c r="O338" s="45">
        <v>0</v>
      </c>
      <c r="P338" s="45">
        <v>0</v>
      </c>
      <c r="Q338" s="183">
        <v>0</v>
      </c>
      <c r="R338" s="44"/>
      <c r="S338" s="43" t="s">
        <v>98</v>
      </c>
    </row>
    <row r="339" spans="1:1416" ht="24.95" customHeight="1">
      <c r="A339" s="43"/>
      <c r="B339" s="273"/>
      <c r="C339" s="154"/>
      <c r="D339" s="164"/>
      <c r="E339" s="286" t="s">
        <v>98</v>
      </c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4"/>
      <c r="S339" s="43" t="s">
        <v>98</v>
      </c>
    </row>
    <row r="340" spans="1:1416" ht="24.95" customHeight="1">
      <c r="A340" s="43"/>
      <c r="B340" s="266" t="s">
        <v>317</v>
      </c>
      <c r="C340" s="146" t="s">
        <v>269</v>
      </c>
      <c r="D340" s="163">
        <v>12</v>
      </c>
      <c r="E340" s="279">
        <f t="shared" si="45"/>
        <v>388000</v>
      </c>
      <c r="F340" s="45">
        <v>31000</v>
      </c>
      <c r="G340" s="45">
        <v>31000</v>
      </c>
      <c r="H340" s="45">
        <v>31000</v>
      </c>
      <c r="I340" s="45">
        <v>31000</v>
      </c>
      <c r="J340" s="45">
        <v>33000</v>
      </c>
      <c r="K340" s="45">
        <v>33000</v>
      </c>
      <c r="L340" s="45">
        <v>33000</v>
      </c>
      <c r="M340" s="45">
        <v>33000</v>
      </c>
      <c r="N340" s="45">
        <v>33000</v>
      </c>
      <c r="O340" s="45">
        <v>33000</v>
      </c>
      <c r="P340" s="45">
        <v>33000</v>
      </c>
      <c r="Q340" s="45">
        <v>33000</v>
      </c>
      <c r="R340" s="44"/>
      <c r="S340" s="43" t="s">
        <v>98</v>
      </c>
    </row>
    <row r="341" spans="1:1416" ht="24.95" customHeight="1">
      <c r="A341" s="43"/>
      <c r="B341" s="272"/>
      <c r="C341" s="154"/>
      <c r="D341" s="164"/>
      <c r="E341" s="164" t="s">
        <v>98</v>
      </c>
      <c r="F341" s="50"/>
      <c r="G341" s="50"/>
      <c r="H341" s="50"/>
      <c r="I341" s="50"/>
      <c r="J341" s="50"/>
      <c r="K341" s="50"/>
      <c r="L341" s="51"/>
      <c r="M341" s="50"/>
      <c r="N341" s="50"/>
      <c r="O341" s="50"/>
      <c r="P341" s="50"/>
      <c r="Q341" s="51"/>
      <c r="R341" s="54"/>
      <c r="S341" s="43" t="s">
        <v>98</v>
      </c>
    </row>
    <row r="342" spans="1:1416" ht="24.95" customHeight="1">
      <c r="A342" s="43"/>
      <c r="B342" s="266" t="s">
        <v>393</v>
      </c>
      <c r="C342" s="146" t="s">
        <v>269</v>
      </c>
      <c r="D342" s="163">
        <v>12</v>
      </c>
      <c r="E342" s="279">
        <f t="shared" si="45"/>
        <v>21573</v>
      </c>
      <c r="F342" s="45">
        <v>2000</v>
      </c>
      <c r="G342" s="45">
        <v>2000</v>
      </c>
      <c r="H342" s="45">
        <v>2000</v>
      </c>
      <c r="I342" s="45">
        <v>1500</v>
      </c>
      <c r="J342" s="45">
        <v>2000</v>
      </c>
      <c r="K342" s="45">
        <v>1900</v>
      </c>
      <c r="L342" s="45">
        <v>1500</v>
      </c>
      <c r="M342" s="45">
        <v>1500</v>
      </c>
      <c r="N342" s="45">
        <v>1500</v>
      </c>
      <c r="O342" s="45">
        <v>1500</v>
      </c>
      <c r="P342" s="45">
        <v>2000</v>
      </c>
      <c r="Q342" s="183">
        <v>2173</v>
      </c>
      <c r="R342" s="44"/>
      <c r="S342" s="43" t="s">
        <v>98</v>
      </c>
    </row>
    <row r="343" spans="1:1416" ht="24.95" customHeight="1">
      <c r="A343" s="43"/>
      <c r="B343" s="272"/>
      <c r="C343" s="154"/>
      <c r="D343" s="164"/>
      <c r="E343" s="164" t="s">
        <v>98</v>
      </c>
      <c r="F343" s="50" t="s">
        <v>98</v>
      </c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4"/>
      <c r="S343" s="43" t="s">
        <v>98</v>
      </c>
    </row>
    <row r="344" spans="1:1416" ht="24.95" customHeight="1">
      <c r="A344" s="43"/>
      <c r="B344" s="266" t="s">
        <v>392</v>
      </c>
      <c r="C344" s="146" t="s">
        <v>269</v>
      </c>
      <c r="D344" s="163">
        <v>12</v>
      </c>
      <c r="E344" s="279">
        <f t="shared" si="45"/>
        <v>65810</v>
      </c>
      <c r="F344" s="45">
        <v>5500</v>
      </c>
      <c r="G344" s="45">
        <v>5500</v>
      </c>
      <c r="H344" s="45">
        <v>5500</v>
      </c>
      <c r="I344" s="45">
        <v>5500</v>
      </c>
      <c r="J344" s="45">
        <v>5500</v>
      </c>
      <c r="K344" s="45">
        <v>5500</v>
      </c>
      <c r="L344" s="45">
        <v>5500</v>
      </c>
      <c r="M344" s="45">
        <v>5500</v>
      </c>
      <c r="N344" s="45">
        <v>5500</v>
      </c>
      <c r="O344" s="45">
        <v>5500</v>
      </c>
      <c r="P344" s="45">
        <v>5500</v>
      </c>
      <c r="Q344" s="45">
        <v>5310</v>
      </c>
      <c r="R344" s="44"/>
      <c r="S344" s="43" t="s">
        <v>98</v>
      </c>
    </row>
    <row r="345" spans="1:1416" ht="24.95" customHeight="1">
      <c r="A345" s="43"/>
      <c r="B345" s="272"/>
      <c r="C345" s="154"/>
      <c r="D345" s="164"/>
      <c r="E345" s="164" t="s">
        <v>98</v>
      </c>
      <c r="F345" s="50" t="s">
        <v>98</v>
      </c>
      <c r="G345" s="50"/>
      <c r="H345" s="50"/>
      <c r="I345" s="51"/>
      <c r="J345" s="50"/>
      <c r="K345" s="50"/>
      <c r="L345" s="50"/>
      <c r="M345" s="50"/>
      <c r="N345" s="51"/>
      <c r="O345" s="50"/>
      <c r="P345" s="50"/>
      <c r="Q345" s="50"/>
      <c r="R345" s="54"/>
      <c r="S345" s="43" t="s">
        <v>98</v>
      </c>
    </row>
    <row r="346" spans="1:1416" ht="24.95" customHeight="1">
      <c r="A346" s="43"/>
      <c r="B346" s="266" t="s">
        <v>318</v>
      </c>
      <c r="C346" s="146" t="s">
        <v>269</v>
      </c>
      <c r="D346" s="163">
        <v>12</v>
      </c>
      <c r="E346" s="279">
        <f t="shared" si="45"/>
        <v>220876</v>
      </c>
      <c r="F346" s="45">
        <v>18400</v>
      </c>
      <c r="G346" s="45">
        <v>18400</v>
      </c>
      <c r="H346" s="45">
        <v>18400</v>
      </c>
      <c r="I346" s="45">
        <v>18400</v>
      </c>
      <c r="J346" s="45">
        <v>18400</v>
      </c>
      <c r="K346" s="45">
        <v>18400</v>
      </c>
      <c r="L346" s="45">
        <v>18400</v>
      </c>
      <c r="M346" s="45">
        <v>18400</v>
      </c>
      <c r="N346" s="45">
        <v>18400</v>
      </c>
      <c r="O346" s="45">
        <v>18400</v>
      </c>
      <c r="P346" s="45">
        <v>18400</v>
      </c>
      <c r="Q346" s="45">
        <v>18476</v>
      </c>
      <c r="R346" s="44"/>
      <c r="S346" s="43" t="s">
        <v>98</v>
      </c>
    </row>
    <row r="347" spans="1:1416" s="74" customFormat="1" ht="24.95" customHeight="1">
      <c r="A347" s="54"/>
      <c r="B347" s="274"/>
      <c r="C347" s="155"/>
      <c r="D347" s="165"/>
      <c r="E347" s="165" t="s">
        <v>98</v>
      </c>
      <c r="F347" s="55" t="s">
        <v>98</v>
      </c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4"/>
      <c r="S347" s="54" t="s">
        <v>98</v>
      </c>
      <c r="T347" s="73"/>
      <c r="U347" s="73"/>
      <c r="V347" s="73"/>
      <c r="W347" s="73"/>
      <c r="X347" s="73"/>
      <c r="Y347" s="73"/>
      <c r="Z347" s="73"/>
      <c r="AA347" s="73"/>
      <c r="AB347" s="73"/>
      <c r="AC347" s="73"/>
      <c r="AD347" s="73"/>
      <c r="AE347" s="73"/>
      <c r="AF347" s="73"/>
      <c r="AG347" s="73"/>
      <c r="AH347" s="73"/>
      <c r="AI347" s="73"/>
      <c r="AJ347" s="73"/>
      <c r="AK347" s="73"/>
      <c r="AL347" s="73"/>
      <c r="AM347" s="73"/>
      <c r="AN347" s="73"/>
      <c r="AO347" s="73"/>
      <c r="AP347" s="73"/>
      <c r="AQ347" s="73"/>
      <c r="AR347" s="73"/>
      <c r="AS347" s="73"/>
      <c r="AT347" s="73"/>
      <c r="AU347" s="73"/>
      <c r="AV347" s="73"/>
      <c r="AW347" s="73"/>
      <c r="AX347" s="73"/>
      <c r="AY347" s="73"/>
      <c r="AZ347" s="73"/>
      <c r="BA347" s="73"/>
      <c r="BB347" s="73"/>
      <c r="BC347" s="73"/>
      <c r="BD347" s="73"/>
      <c r="BE347" s="73"/>
      <c r="BF347" s="73"/>
      <c r="BG347" s="73"/>
      <c r="BH347" s="73"/>
      <c r="BI347" s="73"/>
      <c r="BJ347" s="73"/>
      <c r="BK347" s="73"/>
      <c r="BL347" s="73"/>
      <c r="BM347" s="73"/>
      <c r="BN347" s="73"/>
      <c r="BO347" s="73"/>
      <c r="BP347" s="73"/>
      <c r="BQ347" s="73"/>
      <c r="BR347" s="73"/>
      <c r="BS347" s="73"/>
      <c r="BT347" s="73"/>
      <c r="BU347" s="73"/>
      <c r="BV347" s="73"/>
      <c r="BW347" s="73"/>
      <c r="BX347" s="73"/>
      <c r="BY347" s="73"/>
      <c r="BZ347" s="73"/>
      <c r="CA347" s="73"/>
      <c r="CB347" s="73"/>
      <c r="CC347" s="73"/>
      <c r="CD347" s="73"/>
      <c r="CE347" s="73"/>
      <c r="CF347" s="73"/>
      <c r="CG347" s="73"/>
      <c r="CH347" s="73"/>
      <c r="CI347" s="73"/>
      <c r="CJ347" s="73"/>
      <c r="CK347" s="73"/>
      <c r="CL347" s="73"/>
      <c r="CM347" s="73"/>
      <c r="CN347" s="73"/>
      <c r="CO347" s="73"/>
      <c r="CP347" s="73"/>
      <c r="CQ347" s="73"/>
      <c r="CR347" s="73"/>
      <c r="CS347" s="73"/>
      <c r="CT347" s="73"/>
      <c r="CU347" s="73"/>
      <c r="CV347" s="73"/>
      <c r="CW347" s="73"/>
      <c r="CX347" s="73"/>
      <c r="CY347" s="73"/>
      <c r="CZ347" s="73"/>
      <c r="DA347" s="73"/>
      <c r="DB347" s="73"/>
      <c r="DC347" s="73"/>
      <c r="DD347" s="73"/>
      <c r="DE347" s="73"/>
      <c r="DF347" s="73"/>
      <c r="DG347" s="73"/>
      <c r="DH347" s="73"/>
      <c r="DI347" s="73"/>
      <c r="DJ347" s="73"/>
      <c r="DK347" s="73"/>
      <c r="DL347" s="73"/>
      <c r="DM347" s="73"/>
      <c r="DN347" s="73"/>
      <c r="DO347" s="73"/>
      <c r="DP347" s="73"/>
      <c r="DQ347" s="73"/>
      <c r="DR347" s="73"/>
      <c r="DS347" s="73"/>
      <c r="DT347" s="73"/>
      <c r="DU347" s="73"/>
      <c r="DV347" s="73"/>
      <c r="DW347" s="73"/>
      <c r="DX347" s="73"/>
      <c r="DY347" s="73"/>
      <c r="DZ347" s="73"/>
      <c r="EA347" s="73"/>
      <c r="EB347" s="73"/>
      <c r="EC347" s="73"/>
      <c r="ED347" s="73"/>
      <c r="EE347" s="73"/>
      <c r="EF347" s="73"/>
      <c r="EG347" s="73"/>
      <c r="EH347" s="73"/>
      <c r="EI347" s="73"/>
      <c r="EJ347" s="73"/>
      <c r="EK347" s="73"/>
      <c r="EL347" s="73"/>
      <c r="EM347" s="73"/>
      <c r="EN347" s="73"/>
      <c r="EO347" s="73"/>
      <c r="EP347" s="73"/>
      <c r="EQ347" s="73"/>
      <c r="ER347" s="73"/>
      <c r="ES347" s="73"/>
      <c r="ET347" s="73"/>
      <c r="EU347" s="73"/>
      <c r="EV347" s="73"/>
      <c r="EW347" s="73"/>
      <c r="EX347" s="73"/>
      <c r="EY347" s="73"/>
      <c r="EZ347" s="73"/>
      <c r="FA347" s="73"/>
      <c r="FB347" s="73"/>
      <c r="FC347" s="73"/>
      <c r="FD347" s="73"/>
      <c r="FE347" s="73"/>
      <c r="FF347" s="73"/>
      <c r="FG347" s="73"/>
      <c r="FH347" s="73"/>
      <c r="FI347" s="73"/>
      <c r="FJ347" s="73"/>
      <c r="FK347" s="73"/>
      <c r="FL347" s="73"/>
      <c r="FM347" s="73"/>
      <c r="FN347" s="73"/>
      <c r="FO347" s="73"/>
      <c r="FP347" s="73"/>
      <c r="FQ347" s="73"/>
      <c r="FR347" s="73"/>
      <c r="FS347" s="73"/>
      <c r="FT347" s="73"/>
      <c r="FU347" s="73"/>
      <c r="FV347" s="73"/>
      <c r="FW347" s="73"/>
      <c r="FX347" s="73"/>
      <c r="FY347" s="73"/>
      <c r="FZ347" s="73"/>
      <c r="GA347" s="73"/>
      <c r="GB347" s="73"/>
      <c r="GC347" s="73"/>
      <c r="GD347" s="73"/>
      <c r="GE347" s="73"/>
      <c r="GF347" s="73"/>
      <c r="GG347" s="73"/>
      <c r="GH347" s="73"/>
      <c r="GI347" s="73"/>
      <c r="GJ347" s="73"/>
      <c r="GK347" s="73"/>
      <c r="GL347" s="73"/>
      <c r="GM347" s="73"/>
      <c r="GN347" s="73"/>
      <c r="GO347" s="73"/>
      <c r="GP347" s="73"/>
      <c r="GQ347" s="73"/>
      <c r="GR347" s="73"/>
      <c r="GS347" s="73"/>
      <c r="GT347" s="73"/>
      <c r="GU347" s="73"/>
      <c r="GV347" s="73"/>
      <c r="GW347" s="73"/>
      <c r="GX347" s="73"/>
      <c r="GY347" s="73"/>
      <c r="GZ347" s="73"/>
      <c r="HA347" s="73"/>
      <c r="HB347" s="73"/>
      <c r="HC347" s="73"/>
      <c r="HD347" s="73"/>
      <c r="HE347" s="73"/>
      <c r="HF347" s="73"/>
      <c r="HG347" s="73"/>
      <c r="HH347" s="73"/>
      <c r="HI347" s="73"/>
      <c r="HJ347" s="73"/>
      <c r="HK347" s="73"/>
      <c r="HL347" s="73"/>
      <c r="HM347" s="73"/>
      <c r="HN347" s="73"/>
      <c r="HO347" s="73"/>
      <c r="HP347" s="73"/>
      <c r="HQ347" s="73"/>
      <c r="HR347" s="73"/>
      <c r="HS347" s="73"/>
      <c r="HT347" s="73"/>
      <c r="HU347" s="73"/>
      <c r="HV347" s="73"/>
      <c r="HW347" s="73"/>
      <c r="HX347" s="73"/>
      <c r="HY347" s="73"/>
      <c r="HZ347" s="73"/>
      <c r="IA347" s="73"/>
      <c r="IB347" s="73"/>
      <c r="IC347" s="73"/>
      <c r="ID347" s="73"/>
      <c r="IE347" s="73"/>
      <c r="IF347" s="73"/>
      <c r="IG347" s="73"/>
      <c r="IH347" s="73"/>
      <c r="II347" s="73"/>
      <c r="IJ347" s="73"/>
      <c r="IK347" s="73"/>
      <c r="IL347" s="73"/>
      <c r="IM347" s="73"/>
      <c r="IN347" s="73"/>
      <c r="IO347" s="73"/>
      <c r="IP347" s="73"/>
      <c r="IQ347" s="73"/>
      <c r="IR347" s="73"/>
      <c r="IS347" s="73"/>
      <c r="IT347" s="73"/>
      <c r="IU347" s="73"/>
      <c r="IV347" s="73"/>
      <c r="IW347" s="73"/>
      <c r="IX347" s="73"/>
      <c r="IY347" s="73"/>
      <c r="IZ347" s="73"/>
      <c r="JA347" s="73"/>
      <c r="JB347" s="73"/>
      <c r="JC347" s="73"/>
      <c r="JD347" s="73"/>
      <c r="JE347" s="73"/>
      <c r="JF347" s="73"/>
      <c r="JG347" s="73"/>
      <c r="JH347" s="73"/>
      <c r="JI347" s="73"/>
      <c r="JJ347" s="73"/>
      <c r="JK347" s="73"/>
      <c r="JL347" s="73"/>
      <c r="JM347" s="73"/>
      <c r="JN347" s="73"/>
      <c r="JO347" s="73"/>
      <c r="JP347" s="73"/>
      <c r="JQ347" s="73"/>
      <c r="JR347" s="73"/>
      <c r="JS347" s="73"/>
      <c r="JT347" s="73"/>
      <c r="JU347" s="73"/>
      <c r="JV347" s="73"/>
      <c r="JW347" s="73"/>
      <c r="JX347" s="73"/>
      <c r="JY347" s="73"/>
      <c r="JZ347" s="73"/>
      <c r="KA347" s="73"/>
      <c r="KB347" s="73"/>
      <c r="KC347" s="73"/>
      <c r="KD347" s="73"/>
      <c r="KE347" s="73"/>
      <c r="KF347" s="73"/>
      <c r="KG347" s="73"/>
      <c r="KH347" s="73"/>
      <c r="KI347" s="73"/>
      <c r="KJ347" s="73"/>
      <c r="KK347" s="73"/>
      <c r="KL347" s="73"/>
      <c r="KM347" s="73"/>
      <c r="KN347" s="73"/>
      <c r="KO347" s="73"/>
      <c r="KP347" s="73"/>
      <c r="KQ347" s="73"/>
      <c r="KR347" s="73"/>
      <c r="KS347" s="73"/>
      <c r="KT347" s="73"/>
      <c r="KU347" s="73"/>
      <c r="KV347" s="73"/>
      <c r="KW347" s="73"/>
      <c r="KX347" s="73"/>
      <c r="KY347" s="73"/>
      <c r="KZ347" s="73"/>
      <c r="LA347" s="73"/>
      <c r="LB347" s="73"/>
      <c r="LC347" s="73"/>
      <c r="LD347" s="73"/>
      <c r="LE347" s="73"/>
      <c r="LF347" s="73"/>
      <c r="LG347" s="73"/>
      <c r="LH347" s="73"/>
      <c r="LI347" s="73"/>
      <c r="LJ347" s="73"/>
      <c r="LK347" s="73"/>
      <c r="LL347" s="73"/>
      <c r="LM347" s="73"/>
      <c r="LN347" s="73"/>
      <c r="LO347" s="73"/>
      <c r="LP347" s="73"/>
      <c r="LQ347" s="73"/>
      <c r="LR347" s="73"/>
      <c r="LS347" s="73"/>
      <c r="LT347" s="73"/>
      <c r="LU347" s="73"/>
      <c r="LV347" s="73"/>
      <c r="LW347" s="73"/>
      <c r="LX347" s="73"/>
      <c r="LY347" s="73"/>
      <c r="LZ347" s="73"/>
      <c r="MA347" s="73"/>
      <c r="MB347" s="73"/>
      <c r="MC347" s="73"/>
      <c r="MD347" s="73"/>
      <c r="ME347" s="73"/>
      <c r="MF347" s="73"/>
      <c r="MG347" s="73"/>
      <c r="MH347" s="73"/>
      <c r="MI347" s="73"/>
      <c r="MJ347" s="73"/>
      <c r="MK347" s="73"/>
      <c r="ML347" s="73"/>
      <c r="MM347" s="73"/>
      <c r="MN347" s="73"/>
      <c r="MO347" s="73"/>
      <c r="MP347" s="73"/>
      <c r="MQ347" s="73"/>
      <c r="MR347" s="73"/>
      <c r="MS347" s="73"/>
      <c r="MT347" s="73"/>
      <c r="MU347" s="73"/>
      <c r="MV347" s="73"/>
      <c r="MW347" s="73"/>
      <c r="MX347" s="73"/>
      <c r="MY347" s="73"/>
      <c r="MZ347" s="73"/>
      <c r="NA347" s="73"/>
      <c r="NB347" s="73"/>
      <c r="NC347" s="73"/>
      <c r="ND347" s="73"/>
      <c r="NE347" s="73"/>
      <c r="NF347" s="73"/>
      <c r="NG347" s="73"/>
      <c r="NH347" s="73"/>
      <c r="NI347" s="73"/>
      <c r="NJ347" s="73"/>
      <c r="NK347" s="73"/>
      <c r="NL347" s="73"/>
      <c r="NM347" s="73"/>
      <c r="NN347" s="73"/>
      <c r="NO347" s="73"/>
      <c r="NP347" s="73"/>
      <c r="NQ347" s="73"/>
      <c r="NR347" s="73"/>
      <c r="NS347" s="73"/>
      <c r="NT347" s="73"/>
      <c r="NU347" s="73"/>
      <c r="NV347" s="73"/>
      <c r="NW347" s="73"/>
      <c r="NX347" s="73"/>
      <c r="NY347" s="73"/>
      <c r="NZ347" s="73"/>
      <c r="OA347" s="73"/>
      <c r="OB347" s="73"/>
      <c r="OC347" s="73"/>
      <c r="OD347" s="73"/>
      <c r="OE347" s="73"/>
      <c r="OF347" s="73"/>
      <c r="OG347" s="73"/>
      <c r="OH347" s="73"/>
      <c r="OI347" s="73"/>
      <c r="OJ347" s="73"/>
      <c r="OK347" s="73"/>
      <c r="OL347" s="73"/>
      <c r="OM347" s="73"/>
      <c r="ON347" s="73"/>
      <c r="OO347" s="73"/>
      <c r="OP347" s="73"/>
      <c r="OQ347" s="73"/>
      <c r="OR347" s="73"/>
      <c r="OS347" s="73"/>
      <c r="OT347" s="73"/>
      <c r="OU347" s="73"/>
      <c r="OV347" s="73"/>
      <c r="OW347" s="73"/>
      <c r="OX347" s="73"/>
      <c r="OY347" s="73"/>
      <c r="OZ347" s="73"/>
      <c r="PA347" s="73"/>
      <c r="PB347" s="73"/>
      <c r="PC347" s="73"/>
      <c r="PD347" s="73"/>
      <c r="PE347" s="73"/>
      <c r="PF347" s="73"/>
      <c r="PG347" s="73"/>
      <c r="PH347" s="73"/>
      <c r="PI347" s="73"/>
      <c r="PJ347" s="73"/>
      <c r="PK347" s="73"/>
      <c r="PL347" s="73"/>
      <c r="PM347" s="73"/>
      <c r="PN347" s="73"/>
      <c r="PO347" s="73"/>
      <c r="PP347" s="73"/>
      <c r="PQ347" s="73"/>
      <c r="PR347" s="73"/>
      <c r="PS347" s="73"/>
      <c r="PT347" s="73"/>
      <c r="PU347" s="73"/>
      <c r="PV347" s="73"/>
      <c r="PW347" s="73"/>
      <c r="PX347" s="73"/>
      <c r="PY347" s="73"/>
      <c r="PZ347" s="73"/>
      <c r="QA347" s="73"/>
      <c r="QB347" s="73"/>
      <c r="QC347" s="73"/>
      <c r="QD347" s="73"/>
      <c r="QE347" s="73"/>
      <c r="QF347" s="73"/>
      <c r="QG347" s="73"/>
      <c r="QH347" s="73"/>
      <c r="QI347" s="73"/>
      <c r="QJ347" s="73"/>
      <c r="QK347" s="73"/>
      <c r="QL347" s="73"/>
      <c r="QM347" s="73"/>
      <c r="QN347" s="73"/>
      <c r="QO347" s="73"/>
      <c r="QP347" s="73"/>
      <c r="QQ347" s="73"/>
      <c r="QR347" s="73"/>
      <c r="QS347" s="73"/>
      <c r="QT347" s="73"/>
      <c r="QU347" s="73"/>
      <c r="QV347" s="73"/>
      <c r="QW347" s="73"/>
      <c r="QX347" s="73"/>
      <c r="QY347" s="73"/>
      <c r="QZ347" s="73"/>
      <c r="RA347" s="73"/>
      <c r="RB347" s="73"/>
      <c r="RC347" s="73"/>
      <c r="RD347" s="73"/>
      <c r="RE347" s="73"/>
      <c r="RF347" s="73"/>
      <c r="RG347" s="73"/>
      <c r="RH347" s="73"/>
      <c r="RI347" s="73"/>
      <c r="RJ347" s="73"/>
      <c r="RK347" s="73"/>
      <c r="RL347" s="73"/>
      <c r="RM347" s="73"/>
      <c r="RN347" s="73"/>
      <c r="RO347" s="73"/>
      <c r="RP347" s="73"/>
      <c r="RQ347" s="73"/>
      <c r="RR347" s="73"/>
      <c r="RS347" s="73"/>
      <c r="RT347" s="73"/>
      <c r="RU347" s="73"/>
      <c r="RV347" s="73"/>
      <c r="RW347" s="73"/>
      <c r="RX347" s="73"/>
      <c r="RY347" s="73"/>
      <c r="RZ347" s="73"/>
      <c r="SA347" s="73"/>
      <c r="SB347" s="73"/>
      <c r="SC347" s="73"/>
      <c r="SD347" s="73"/>
      <c r="SE347" s="73"/>
      <c r="SF347" s="73"/>
      <c r="SG347" s="73"/>
      <c r="SH347" s="73"/>
      <c r="SI347" s="73"/>
      <c r="SJ347" s="73"/>
      <c r="SK347" s="73"/>
      <c r="SL347" s="73"/>
      <c r="SM347" s="73"/>
      <c r="SN347" s="73"/>
      <c r="SO347" s="73"/>
      <c r="SP347" s="73"/>
      <c r="SQ347" s="73"/>
      <c r="SR347" s="73"/>
      <c r="SS347" s="73"/>
      <c r="ST347" s="73"/>
      <c r="SU347" s="73"/>
      <c r="SV347" s="73"/>
      <c r="SW347" s="73"/>
      <c r="SX347" s="73"/>
      <c r="SY347" s="73"/>
      <c r="SZ347" s="73"/>
      <c r="TA347" s="73"/>
      <c r="TB347" s="73"/>
      <c r="TC347" s="73"/>
      <c r="TD347" s="73"/>
      <c r="TE347" s="73"/>
      <c r="TF347" s="73"/>
      <c r="TG347" s="73"/>
      <c r="TH347" s="73"/>
      <c r="TI347" s="73"/>
      <c r="TJ347" s="73"/>
      <c r="TK347" s="73"/>
      <c r="TL347" s="73"/>
      <c r="TM347" s="73"/>
      <c r="TN347" s="73"/>
      <c r="TO347" s="73"/>
      <c r="TP347" s="73"/>
      <c r="TQ347" s="73"/>
      <c r="TR347" s="73"/>
      <c r="TS347" s="73"/>
      <c r="TT347" s="73"/>
      <c r="TU347" s="73"/>
      <c r="TV347" s="73"/>
      <c r="TW347" s="73"/>
      <c r="TX347" s="73"/>
      <c r="TY347" s="73"/>
      <c r="TZ347" s="73"/>
      <c r="UA347" s="73"/>
      <c r="UB347" s="73"/>
      <c r="UC347" s="73"/>
      <c r="UD347" s="73"/>
      <c r="UE347" s="73"/>
      <c r="UF347" s="73"/>
      <c r="UG347" s="73"/>
      <c r="UH347" s="73"/>
      <c r="UI347" s="73"/>
      <c r="UJ347" s="73"/>
      <c r="UK347" s="73"/>
      <c r="UL347" s="73"/>
      <c r="UM347" s="73"/>
      <c r="UN347" s="73"/>
      <c r="UO347" s="73"/>
      <c r="UP347" s="73"/>
      <c r="UQ347" s="73"/>
      <c r="UR347" s="73"/>
      <c r="US347" s="73"/>
      <c r="UT347" s="73"/>
      <c r="UU347" s="73"/>
      <c r="UV347" s="73"/>
      <c r="UW347" s="73"/>
      <c r="UX347" s="73"/>
      <c r="UY347" s="73"/>
      <c r="UZ347" s="73"/>
      <c r="VA347" s="73"/>
      <c r="VB347" s="73"/>
      <c r="VC347" s="73"/>
      <c r="VD347" s="73"/>
      <c r="VE347" s="73"/>
      <c r="VF347" s="73"/>
      <c r="VG347" s="73"/>
      <c r="VH347" s="73"/>
      <c r="VI347" s="73"/>
      <c r="VJ347" s="73"/>
      <c r="VK347" s="73"/>
      <c r="VL347" s="73"/>
      <c r="VM347" s="73"/>
      <c r="VN347" s="73"/>
      <c r="VO347" s="73"/>
      <c r="VP347" s="73"/>
      <c r="VQ347" s="73"/>
      <c r="VR347" s="73"/>
      <c r="VS347" s="73"/>
      <c r="VT347" s="73"/>
      <c r="VU347" s="73"/>
      <c r="VV347" s="73"/>
      <c r="VW347" s="73"/>
      <c r="VX347" s="73"/>
      <c r="VY347" s="73"/>
      <c r="VZ347" s="73"/>
      <c r="WA347" s="73"/>
      <c r="WB347" s="73"/>
      <c r="WC347" s="73"/>
      <c r="WD347" s="73"/>
      <c r="WE347" s="73"/>
      <c r="WF347" s="73"/>
      <c r="WG347" s="73"/>
      <c r="WH347" s="73"/>
      <c r="WI347" s="73"/>
      <c r="WJ347" s="73"/>
      <c r="WK347" s="73"/>
      <c r="WL347" s="73"/>
      <c r="WM347" s="73"/>
      <c r="WN347" s="73"/>
      <c r="WO347" s="73"/>
      <c r="WP347" s="73"/>
      <c r="WQ347" s="73"/>
      <c r="WR347" s="73"/>
      <c r="WS347" s="73"/>
      <c r="WT347" s="73"/>
      <c r="WU347" s="73"/>
      <c r="WV347" s="73"/>
      <c r="WW347" s="73"/>
      <c r="WX347" s="73"/>
      <c r="WY347" s="73"/>
      <c r="WZ347" s="73"/>
      <c r="XA347" s="73"/>
      <c r="XB347" s="73"/>
      <c r="XC347" s="73"/>
      <c r="XD347" s="73"/>
      <c r="XE347" s="73"/>
      <c r="XF347" s="73"/>
      <c r="XG347" s="73"/>
      <c r="XH347" s="73"/>
      <c r="XI347" s="73"/>
      <c r="XJ347" s="73"/>
      <c r="XK347" s="73"/>
      <c r="XL347" s="73"/>
      <c r="XM347" s="73"/>
      <c r="XN347" s="73"/>
      <c r="XO347" s="73"/>
      <c r="XP347" s="73"/>
      <c r="XQ347" s="73"/>
      <c r="XR347" s="73"/>
      <c r="XS347" s="73"/>
      <c r="XT347" s="73"/>
      <c r="XU347" s="73"/>
      <c r="XV347" s="73"/>
      <c r="XW347" s="73"/>
      <c r="XX347" s="73"/>
      <c r="XY347" s="73"/>
      <c r="XZ347" s="73"/>
      <c r="YA347" s="73"/>
      <c r="YB347" s="73"/>
      <c r="YC347" s="73"/>
      <c r="YD347" s="73"/>
      <c r="YE347" s="73"/>
      <c r="YF347" s="73"/>
      <c r="YG347" s="73"/>
      <c r="YH347" s="73"/>
      <c r="YI347" s="73"/>
      <c r="YJ347" s="73"/>
      <c r="YK347" s="73"/>
      <c r="YL347" s="73"/>
      <c r="YM347" s="73"/>
      <c r="YN347" s="73"/>
      <c r="YO347" s="73"/>
      <c r="YP347" s="73"/>
      <c r="YQ347" s="73"/>
      <c r="YR347" s="73"/>
      <c r="YS347" s="73"/>
      <c r="YT347" s="73"/>
      <c r="YU347" s="73"/>
      <c r="YV347" s="73"/>
      <c r="YW347" s="73"/>
      <c r="YX347" s="73"/>
      <c r="YY347" s="73"/>
      <c r="YZ347" s="73"/>
      <c r="ZA347" s="73"/>
      <c r="ZB347" s="73"/>
      <c r="ZC347" s="73"/>
      <c r="ZD347" s="73"/>
      <c r="ZE347" s="73"/>
      <c r="ZF347" s="73"/>
      <c r="ZG347" s="73"/>
      <c r="ZH347" s="73"/>
      <c r="ZI347" s="73"/>
      <c r="ZJ347" s="73"/>
      <c r="ZK347" s="73"/>
      <c r="ZL347" s="73"/>
      <c r="ZM347" s="73"/>
      <c r="ZN347" s="73"/>
      <c r="ZO347" s="73"/>
      <c r="ZP347" s="73"/>
      <c r="ZQ347" s="73"/>
      <c r="ZR347" s="73"/>
      <c r="ZS347" s="73"/>
      <c r="ZT347" s="73"/>
      <c r="ZU347" s="73"/>
      <c r="ZV347" s="73"/>
      <c r="ZW347" s="73"/>
      <c r="ZX347" s="73"/>
      <c r="ZY347" s="73"/>
      <c r="ZZ347" s="73"/>
      <c r="AAA347" s="73"/>
      <c r="AAB347" s="73"/>
      <c r="AAC347" s="73"/>
      <c r="AAD347" s="73"/>
      <c r="AAE347" s="73"/>
      <c r="AAF347" s="73"/>
      <c r="AAG347" s="73"/>
      <c r="AAH347" s="73"/>
      <c r="AAI347" s="73"/>
      <c r="AAJ347" s="73"/>
      <c r="AAK347" s="73"/>
      <c r="AAL347" s="73"/>
      <c r="AAM347" s="73"/>
      <c r="AAN347" s="73"/>
      <c r="AAO347" s="73"/>
      <c r="AAP347" s="73"/>
      <c r="AAQ347" s="73"/>
      <c r="AAR347" s="73"/>
      <c r="AAS347" s="73"/>
      <c r="AAT347" s="73"/>
      <c r="AAU347" s="73"/>
      <c r="AAV347" s="73"/>
      <c r="AAW347" s="73"/>
      <c r="AAX347" s="73"/>
      <c r="AAY347" s="73"/>
      <c r="AAZ347" s="73"/>
      <c r="ABA347" s="73"/>
      <c r="ABB347" s="73"/>
      <c r="ABC347" s="73"/>
      <c r="ABD347" s="73"/>
      <c r="ABE347" s="73"/>
      <c r="ABF347" s="73"/>
      <c r="ABG347" s="73"/>
      <c r="ABH347" s="73"/>
      <c r="ABI347" s="73"/>
      <c r="ABJ347" s="73"/>
      <c r="ABK347" s="73"/>
      <c r="ABL347" s="73"/>
      <c r="ABM347" s="73"/>
      <c r="ABN347" s="73"/>
      <c r="ABO347" s="73"/>
      <c r="ABP347" s="73"/>
      <c r="ABQ347" s="73"/>
      <c r="ABR347" s="73"/>
      <c r="ABS347" s="73"/>
      <c r="ABT347" s="73"/>
      <c r="ABU347" s="73"/>
      <c r="ABV347" s="73"/>
      <c r="ABW347" s="73"/>
      <c r="ABX347" s="73"/>
      <c r="ABY347" s="73"/>
      <c r="ABZ347" s="73"/>
      <c r="ACA347" s="73"/>
      <c r="ACB347" s="73"/>
      <c r="ACC347" s="73"/>
      <c r="ACD347" s="73"/>
      <c r="ACE347" s="73"/>
      <c r="ACF347" s="73"/>
      <c r="ACG347" s="73"/>
      <c r="ACH347" s="73"/>
      <c r="ACI347" s="73"/>
      <c r="ACJ347" s="73"/>
      <c r="ACK347" s="73"/>
      <c r="ACL347" s="73"/>
      <c r="ACM347" s="73"/>
      <c r="ACN347" s="73"/>
      <c r="ACO347" s="73"/>
      <c r="ACP347" s="73"/>
      <c r="ACQ347" s="73"/>
      <c r="ACR347" s="73"/>
      <c r="ACS347" s="73"/>
      <c r="ACT347" s="73"/>
      <c r="ACU347" s="73"/>
      <c r="ACV347" s="73"/>
      <c r="ACW347" s="73"/>
      <c r="ACX347" s="73"/>
      <c r="ACY347" s="73"/>
      <c r="ACZ347" s="73"/>
      <c r="ADA347" s="73"/>
      <c r="ADB347" s="73"/>
      <c r="ADC347" s="73"/>
      <c r="ADD347" s="73"/>
      <c r="ADE347" s="73"/>
      <c r="ADF347" s="73"/>
      <c r="ADG347" s="73"/>
      <c r="ADH347" s="73"/>
      <c r="ADI347" s="73"/>
      <c r="ADJ347" s="73"/>
      <c r="ADK347" s="73"/>
      <c r="ADL347" s="73"/>
      <c r="ADM347" s="73"/>
      <c r="ADN347" s="73"/>
      <c r="ADO347" s="73"/>
      <c r="ADP347" s="73"/>
      <c r="ADQ347" s="73"/>
      <c r="ADR347" s="73"/>
      <c r="ADS347" s="73"/>
      <c r="ADT347" s="73"/>
      <c r="ADU347" s="73"/>
      <c r="ADV347" s="73"/>
      <c r="ADW347" s="73"/>
      <c r="ADX347" s="73"/>
      <c r="ADY347" s="73"/>
      <c r="ADZ347" s="73"/>
      <c r="AEA347" s="73"/>
      <c r="AEB347" s="73"/>
      <c r="AEC347" s="73"/>
      <c r="AED347" s="73"/>
      <c r="AEE347" s="73"/>
      <c r="AEF347" s="73"/>
      <c r="AEG347" s="73"/>
      <c r="AEH347" s="73"/>
      <c r="AEI347" s="73"/>
      <c r="AEJ347" s="73"/>
      <c r="AEK347" s="73"/>
      <c r="AEL347" s="73"/>
      <c r="AEM347" s="73"/>
      <c r="AEN347" s="73"/>
      <c r="AEO347" s="73"/>
      <c r="AEP347" s="73"/>
      <c r="AEQ347" s="73"/>
      <c r="AER347" s="73"/>
      <c r="AES347" s="73"/>
      <c r="AET347" s="73"/>
      <c r="AEU347" s="73"/>
      <c r="AEV347" s="73"/>
      <c r="AEW347" s="73"/>
      <c r="AEX347" s="73"/>
      <c r="AEY347" s="73"/>
      <c r="AEZ347" s="73"/>
      <c r="AFA347" s="73"/>
      <c r="AFB347" s="73"/>
      <c r="AFC347" s="73"/>
      <c r="AFD347" s="73"/>
      <c r="AFE347" s="73"/>
      <c r="AFF347" s="73"/>
      <c r="AFG347" s="73"/>
      <c r="AFH347" s="73"/>
      <c r="AFI347" s="73"/>
      <c r="AFJ347" s="73"/>
      <c r="AFK347" s="73"/>
      <c r="AFL347" s="73"/>
      <c r="AFM347" s="73"/>
      <c r="AFN347" s="73"/>
      <c r="AFO347" s="73"/>
      <c r="AFP347" s="73"/>
      <c r="AFQ347" s="73"/>
      <c r="AFR347" s="73"/>
      <c r="AFS347" s="73"/>
      <c r="AFT347" s="73"/>
      <c r="AFU347" s="73"/>
      <c r="AFV347" s="73"/>
      <c r="AFW347" s="73"/>
      <c r="AFX347" s="73"/>
      <c r="AFY347" s="73"/>
      <c r="AFZ347" s="73"/>
      <c r="AGA347" s="73"/>
      <c r="AGB347" s="73"/>
      <c r="AGC347" s="73"/>
      <c r="AGD347" s="73"/>
      <c r="AGE347" s="73"/>
      <c r="AGF347" s="73"/>
      <c r="AGG347" s="73"/>
      <c r="AGH347" s="73"/>
      <c r="AGI347" s="73"/>
      <c r="AGJ347" s="73"/>
      <c r="AGK347" s="73"/>
      <c r="AGL347" s="73"/>
      <c r="AGM347" s="73"/>
      <c r="AGN347" s="73"/>
      <c r="AGO347" s="73"/>
      <c r="AGP347" s="73"/>
      <c r="AGQ347" s="73"/>
      <c r="AGR347" s="73"/>
      <c r="AGS347" s="73"/>
      <c r="AGT347" s="73"/>
      <c r="AGU347" s="73"/>
      <c r="AGV347" s="73"/>
      <c r="AGW347" s="73"/>
      <c r="AGX347" s="73"/>
      <c r="AGY347" s="73"/>
      <c r="AGZ347" s="73"/>
      <c r="AHA347" s="73"/>
      <c r="AHB347" s="73"/>
      <c r="AHC347" s="73"/>
      <c r="AHD347" s="73"/>
      <c r="AHE347" s="73"/>
      <c r="AHF347" s="73"/>
      <c r="AHG347" s="73"/>
      <c r="AHH347" s="73"/>
      <c r="AHI347" s="73"/>
      <c r="AHJ347" s="73"/>
      <c r="AHK347" s="73"/>
      <c r="AHL347" s="73"/>
      <c r="AHM347" s="73"/>
      <c r="AHN347" s="73"/>
      <c r="AHO347" s="73"/>
      <c r="AHP347" s="73"/>
      <c r="AHQ347" s="73"/>
      <c r="AHR347" s="73"/>
      <c r="AHS347" s="73"/>
      <c r="AHT347" s="73"/>
      <c r="AHU347" s="73"/>
      <c r="AHV347" s="73"/>
      <c r="AHW347" s="73"/>
      <c r="AHX347" s="73"/>
      <c r="AHY347" s="73"/>
      <c r="AHZ347" s="73"/>
      <c r="AIA347" s="73"/>
      <c r="AIB347" s="73"/>
      <c r="AIC347" s="73"/>
      <c r="AID347" s="73"/>
      <c r="AIE347" s="73"/>
      <c r="AIF347" s="73"/>
      <c r="AIG347" s="73"/>
      <c r="AIH347" s="73"/>
      <c r="AII347" s="73"/>
      <c r="AIJ347" s="73"/>
      <c r="AIK347" s="73"/>
      <c r="AIL347" s="73"/>
      <c r="AIM347" s="73"/>
      <c r="AIN347" s="73"/>
      <c r="AIO347" s="73"/>
      <c r="AIP347" s="73"/>
      <c r="AIQ347" s="73"/>
      <c r="AIR347" s="73"/>
      <c r="AIS347" s="73"/>
      <c r="AIT347" s="73"/>
      <c r="AIU347" s="73"/>
      <c r="AIV347" s="73"/>
      <c r="AIW347" s="73"/>
      <c r="AIX347" s="73"/>
      <c r="AIY347" s="73"/>
      <c r="AIZ347" s="73"/>
      <c r="AJA347" s="73"/>
      <c r="AJB347" s="73"/>
      <c r="AJC347" s="73"/>
      <c r="AJD347" s="73"/>
      <c r="AJE347" s="73"/>
      <c r="AJF347" s="73"/>
      <c r="AJG347" s="73"/>
      <c r="AJH347" s="73"/>
      <c r="AJI347" s="73"/>
      <c r="AJJ347" s="73"/>
      <c r="AJK347" s="73"/>
      <c r="AJL347" s="73"/>
      <c r="AJM347" s="73"/>
      <c r="AJN347" s="73"/>
      <c r="AJO347" s="73"/>
      <c r="AJP347" s="73"/>
      <c r="AJQ347" s="73"/>
      <c r="AJR347" s="73"/>
      <c r="AJS347" s="73"/>
      <c r="AJT347" s="73"/>
      <c r="AJU347" s="73"/>
      <c r="AJV347" s="73"/>
      <c r="AJW347" s="73"/>
      <c r="AJX347" s="73"/>
      <c r="AJY347" s="73"/>
      <c r="AJZ347" s="73"/>
      <c r="AKA347" s="73"/>
      <c r="AKB347" s="73"/>
      <c r="AKC347" s="73"/>
      <c r="AKD347" s="73"/>
      <c r="AKE347" s="73"/>
      <c r="AKF347" s="73"/>
      <c r="AKG347" s="73"/>
      <c r="AKH347" s="73"/>
      <c r="AKI347" s="73"/>
      <c r="AKJ347" s="73"/>
      <c r="AKK347" s="73"/>
      <c r="AKL347" s="73"/>
      <c r="AKM347" s="73"/>
      <c r="AKN347" s="73"/>
      <c r="AKO347" s="73"/>
      <c r="AKP347" s="73"/>
      <c r="AKQ347" s="73"/>
      <c r="AKR347" s="73"/>
      <c r="AKS347" s="73"/>
      <c r="AKT347" s="73"/>
      <c r="AKU347" s="73"/>
      <c r="AKV347" s="73"/>
      <c r="AKW347" s="73"/>
      <c r="AKX347" s="73"/>
      <c r="AKY347" s="73"/>
      <c r="AKZ347" s="73"/>
      <c r="ALA347" s="73"/>
      <c r="ALB347" s="73"/>
      <c r="ALC347" s="73"/>
      <c r="ALD347" s="73"/>
      <c r="ALE347" s="73"/>
      <c r="ALF347" s="73"/>
      <c r="ALG347" s="73"/>
      <c r="ALH347" s="73"/>
      <c r="ALI347" s="73"/>
      <c r="ALJ347" s="73"/>
      <c r="ALK347" s="73"/>
      <c r="ALL347" s="73"/>
      <c r="ALM347" s="73"/>
      <c r="ALN347" s="73"/>
      <c r="ALO347" s="73"/>
      <c r="ALP347" s="73"/>
      <c r="ALQ347" s="73"/>
      <c r="ALR347" s="73"/>
      <c r="ALS347" s="73"/>
      <c r="ALT347" s="73"/>
      <c r="ALU347" s="73"/>
      <c r="ALV347" s="73"/>
      <c r="ALW347" s="73"/>
      <c r="ALX347" s="73"/>
      <c r="ALY347" s="73"/>
      <c r="ALZ347" s="73"/>
      <c r="AMA347" s="73"/>
      <c r="AMB347" s="73"/>
      <c r="AMC347" s="73"/>
      <c r="AMD347" s="73"/>
      <c r="AME347" s="73"/>
      <c r="AMF347" s="73"/>
      <c r="AMG347" s="73"/>
      <c r="AMH347" s="73"/>
      <c r="AMI347" s="73"/>
      <c r="AMJ347" s="73"/>
      <c r="AMK347" s="73"/>
      <c r="AML347" s="73"/>
      <c r="AMM347" s="73"/>
      <c r="AMN347" s="73"/>
      <c r="AMO347" s="73"/>
      <c r="AMP347" s="73"/>
      <c r="AMQ347" s="73"/>
      <c r="AMR347" s="73"/>
      <c r="AMS347" s="73"/>
      <c r="AMT347" s="73"/>
      <c r="AMU347" s="73"/>
      <c r="AMV347" s="73"/>
      <c r="AMW347" s="73"/>
      <c r="AMX347" s="73"/>
      <c r="AMY347" s="73"/>
      <c r="AMZ347" s="73"/>
      <c r="ANA347" s="73"/>
      <c r="ANB347" s="73"/>
      <c r="ANC347" s="73"/>
      <c r="AND347" s="73"/>
      <c r="ANE347" s="73"/>
      <c r="ANF347" s="73"/>
      <c r="ANG347" s="73"/>
      <c r="ANH347" s="73"/>
      <c r="ANI347" s="73"/>
      <c r="ANJ347" s="73"/>
      <c r="ANK347" s="73"/>
      <c r="ANL347" s="73"/>
      <c r="ANM347" s="73"/>
      <c r="ANN347" s="73"/>
      <c r="ANO347" s="73"/>
      <c r="ANP347" s="73"/>
      <c r="ANQ347" s="73"/>
      <c r="ANR347" s="73"/>
      <c r="ANS347" s="73"/>
      <c r="ANT347" s="73"/>
      <c r="ANU347" s="73"/>
      <c r="ANV347" s="73"/>
      <c r="ANW347" s="73"/>
      <c r="ANX347" s="73"/>
      <c r="ANY347" s="73"/>
      <c r="ANZ347" s="73"/>
      <c r="AOA347" s="73"/>
      <c r="AOB347" s="73"/>
      <c r="AOC347" s="73"/>
      <c r="AOD347" s="73"/>
      <c r="AOE347" s="73"/>
      <c r="AOF347" s="73"/>
      <c r="AOG347" s="73"/>
      <c r="AOH347" s="73"/>
      <c r="AOI347" s="73"/>
      <c r="AOJ347" s="73"/>
      <c r="AOK347" s="73"/>
      <c r="AOL347" s="73"/>
      <c r="AOM347" s="73"/>
      <c r="AON347" s="73"/>
      <c r="AOO347" s="73"/>
      <c r="AOP347" s="73"/>
      <c r="AOQ347" s="73"/>
      <c r="AOR347" s="73"/>
      <c r="AOS347" s="73"/>
      <c r="AOT347" s="73"/>
      <c r="AOU347" s="73"/>
      <c r="AOV347" s="73"/>
      <c r="AOW347" s="73"/>
      <c r="AOX347" s="73"/>
      <c r="AOY347" s="73"/>
      <c r="AOZ347" s="73"/>
      <c r="APA347" s="73"/>
      <c r="APB347" s="73"/>
      <c r="APC347" s="73"/>
      <c r="APD347" s="73"/>
      <c r="APE347" s="73"/>
      <c r="APF347" s="73"/>
      <c r="APG347" s="73"/>
      <c r="APH347" s="73"/>
      <c r="API347" s="73"/>
      <c r="APJ347" s="73"/>
      <c r="APK347" s="73"/>
      <c r="APL347" s="73"/>
      <c r="APM347" s="73"/>
      <c r="APN347" s="73"/>
      <c r="APO347" s="73"/>
      <c r="APP347" s="73"/>
      <c r="APQ347" s="73"/>
      <c r="APR347" s="73"/>
      <c r="APS347" s="73"/>
      <c r="APT347" s="73"/>
      <c r="APU347" s="73"/>
      <c r="APV347" s="73"/>
      <c r="APW347" s="73"/>
      <c r="APX347" s="73"/>
      <c r="APY347" s="73"/>
      <c r="APZ347" s="73"/>
      <c r="AQA347" s="73"/>
      <c r="AQB347" s="73"/>
      <c r="AQC347" s="73"/>
      <c r="AQD347" s="73"/>
      <c r="AQE347" s="73"/>
      <c r="AQF347" s="73"/>
      <c r="AQG347" s="73"/>
      <c r="AQH347" s="73"/>
      <c r="AQI347" s="73"/>
      <c r="AQJ347" s="73"/>
      <c r="AQK347" s="73"/>
      <c r="AQL347" s="73"/>
      <c r="AQM347" s="73"/>
      <c r="AQN347" s="73"/>
      <c r="AQO347" s="73"/>
      <c r="AQP347" s="73"/>
      <c r="AQQ347" s="73"/>
      <c r="AQR347" s="73"/>
      <c r="AQS347" s="73"/>
      <c r="AQT347" s="73"/>
      <c r="AQU347" s="73"/>
      <c r="AQV347" s="73"/>
      <c r="AQW347" s="73"/>
      <c r="AQX347" s="73"/>
      <c r="AQY347" s="73"/>
      <c r="AQZ347" s="73"/>
      <c r="ARA347" s="73"/>
      <c r="ARB347" s="73"/>
      <c r="ARC347" s="73"/>
      <c r="ARD347" s="73"/>
      <c r="ARE347" s="73"/>
      <c r="ARF347" s="73"/>
      <c r="ARG347" s="73"/>
      <c r="ARH347" s="73"/>
      <c r="ARI347" s="73"/>
      <c r="ARJ347" s="73"/>
      <c r="ARK347" s="73"/>
      <c r="ARL347" s="73"/>
      <c r="ARM347" s="73"/>
      <c r="ARN347" s="73"/>
      <c r="ARO347" s="73"/>
      <c r="ARP347" s="73"/>
      <c r="ARQ347" s="73"/>
      <c r="ARR347" s="73"/>
      <c r="ARS347" s="73"/>
      <c r="ART347" s="73"/>
      <c r="ARU347" s="73"/>
      <c r="ARV347" s="73"/>
      <c r="ARW347" s="73"/>
      <c r="ARX347" s="73"/>
      <c r="ARY347" s="73"/>
      <c r="ARZ347" s="73"/>
      <c r="ASA347" s="73"/>
      <c r="ASB347" s="73"/>
      <c r="ASC347" s="73"/>
      <c r="ASD347" s="73"/>
      <c r="ASE347" s="73"/>
      <c r="ASF347" s="73"/>
      <c r="ASG347" s="73"/>
      <c r="ASH347" s="73"/>
      <c r="ASI347" s="73"/>
      <c r="ASJ347" s="73"/>
      <c r="ASK347" s="73"/>
      <c r="ASL347" s="73"/>
      <c r="ASM347" s="73"/>
      <c r="ASN347" s="73"/>
      <c r="ASO347" s="73"/>
      <c r="ASP347" s="73"/>
      <c r="ASQ347" s="73"/>
      <c r="ASR347" s="73"/>
      <c r="ASS347" s="73"/>
      <c r="AST347" s="73"/>
      <c r="ASU347" s="73"/>
      <c r="ASV347" s="73"/>
      <c r="ASW347" s="73"/>
      <c r="ASX347" s="73"/>
      <c r="ASY347" s="73"/>
      <c r="ASZ347" s="73"/>
      <c r="ATA347" s="73"/>
      <c r="ATB347" s="73"/>
      <c r="ATC347" s="73"/>
      <c r="ATD347" s="73"/>
      <c r="ATE347" s="73"/>
      <c r="ATF347" s="73"/>
      <c r="ATG347" s="73"/>
      <c r="ATH347" s="73"/>
      <c r="ATI347" s="73"/>
      <c r="ATJ347" s="73"/>
      <c r="ATK347" s="73"/>
      <c r="ATL347" s="73"/>
      <c r="ATM347" s="73"/>
      <c r="ATN347" s="73"/>
      <c r="ATO347" s="73"/>
      <c r="ATP347" s="73"/>
      <c r="ATQ347" s="73"/>
      <c r="ATR347" s="73"/>
      <c r="ATS347" s="73"/>
      <c r="ATT347" s="73"/>
      <c r="ATU347" s="73"/>
      <c r="ATV347" s="73"/>
      <c r="ATW347" s="73"/>
      <c r="ATX347" s="73"/>
      <c r="ATY347" s="73"/>
      <c r="ATZ347" s="73"/>
      <c r="AUA347" s="73"/>
      <c r="AUB347" s="73"/>
      <c r="AUC347" s="73"/>
      <c r="AUD347" s="73"/>
      <c r="AUE347" s="73"/>
      <c r="AUF347" s="73"/>
      <c r="AUG347" s="73"/>
      <c r="AUH347" s="73"/>
      <c r="AUI347" s="73"/>
      <c r="AUJ347" s="73"/>
      <c r="AUK347" s="73"/>
      <c r="AUL347" s="73"/>
      <c r="AUM347" s="73"/>
      <c r="AUN347" s="73"/>
      <c r="AUO347" s="73"/>
      <c r="AUP347" s="73"/>
      <c r="AUQ347" s="73"/>
      <c r="AUR347" s="73"/>
      <c r="AUS347" s="73"/>
      <c r="AUT347" s="73"/>
      <c r="AUU347" s="73"/>
      <c r="AUV347" s="73"/>
      <c r="AUW347" s="73"/>
      <c r="AUX347" s="73"/>
      <c r="AUY347" s="73"/>
      <c r="AUZ347" s="73"/>
      <c r="AVA347" s="73"/>
      <c r="AVB347" s="73"/>
      <c r="AVC347" s="73"/>
      <c r="AVD347" s="73"/>
      <c r="AVE347" s="73"/>
      <c r="AVF347" s="73"/>
      <c r="AVG347" s="73"/>
      <c r="AVH347" s="73"/>
      <c r="AVI347" s="73"/>
      <c r="AVJ347" s="73"/>
      <c r="AVK347" s="73"/>
      <c r="AVL347" s="73"/>
      <c r="AVM347" s="73"/>
      <c r="AVN347" s="73"/>
      <c r="AVO347" s="73"/>
      <c r="AVP347" s="73"/>
      <c r="AVQ347" s="73"/>
      <c r="AVR347" s="73"/>
      <c r="AVS347" s="73"/>
      <c r="AVT347" s="73"/>
      <c r="AVU347" s="73"/>
      <c r="AVV347" s="73"/>
      <c r="AVW347" s="73"/>
      <c r="AVX347" s="73"/>
      <c r="AVY347" s="73"/>
      <c r="AVZ347" s="73"/>
      <c r="AWA347" s="73"/>
      <c r="AWB347" s="73"/>
      <c r="AWC347" s="73"/>
      <c r="AWD347" s="73"/>
      <c r="AWE347" s="73"/>
      <c r="AWF347" s="73"/>
      <c r="AWG347" s="73"/>
      <c r="AWH347" s="73"/>
      <c r="AWI347" s="73"/>
      <c r="AWJ347" s="73"/>
      <c r="AWK347" s="73"/>
      <c r="AWL347" s="73"/>
      <c r="AWM347" s="73"/>
      <c r="AWN347" s="73"/>
      <c r="AWO347" s="73"/>
      <c r="AWP347" s="73"/>
      <c r="AWQ347" s="73"/>
      <c r="AWR347" s="73"/>
      <c r="AWS347" s="73"/>
      <c r="AWT347" s="73"/>
      <c r="AWU347" s="73"/>
      <c r="AWV347" s="73"/>
      <c r="AWW347" s="73"/>
      <c r="AWX347" s="73"/>
      <c r="AWY347" s="73"/>
      <c r="AWZ347" s="73"/>
      <c r="AXA347" s="73"/>
      <c r="AXB347" s="73"/>
      <c r="AXC347" s="73"/>
      <c r="AXD347" s="73"/>
      <c r="AXE347" s="73"/>
      <c r="AXF347" s="73"/>
      <c r="AXG347" s="73"/>
      <c r="AXH347" s="73"/>
      <c r="AXI347" s="73"/>
      <c r="AXJ347" s="73"/>
      <c r="AXK347" s="73"/>
      <c r="AXL347" s="73"/>
      <c r="AXM347" s="73"/>
      <c r="AXN347" s="73"/>
      <c r="AXO347" s="73"/>
      <c r="AXP347" s="73"/>
      <c r="AXQ347" s="73"/>
      <c r="AXR347" s="73"/>
      <c r="AXS347" s="73"/>
      <c r="AXT347" s="73"/>
      <c r="AXU347" s="73"/>
      <c r="AXV347" s="73"/>
      <c r="AXW347" s="73"/>
      <c r="AXX347" s="73"/>
      <c r="AXY347" s="73"/>
      <c r="AXZ347" s="73"/>
      <c r="AYA347" s="73"/>
      <c r="AYB347" s="73"/>
      <c r="AYC347" s="73"/>
      <c r="AYD347" s="73"/>
      <c r="AYE347" s="73"/>
      <c r="AYF347" s="73"/>
      <c r="AYG347" s="73"/>
      <c r="AYH347" s="73"/>
      <c r="AYI347" s="73"/>
      <c r="AYJ347" s="73"/>
      <c r="AYK347" s="73"/>
      <c r="AYL347" s="73"/>
      <c r="AYM347" s="73"/>
      <c r="AYN347" s="73"/>
      <c r="AYO347" s="73"/>
      <c r="AYP347" s="73"/>
      <c r="AYQ347" s="73"/>
      <c r="AYR347" s="73"/>
      <c r="AYS347" s="73"/>
      <c r="AYT347" s="73"/>
      <c r="AYU347" s="73"/>
      <c r="AYV347" s="73"/>
      <c r="AYW347" s="73"/>
      <c r="AYX347" s="73"/>
      <c r="AYY347" s="73"/>
      <c r="AYZ347" s="73"/>
      <c r="AZA347" s="73"/>
      <c r="AZB347" s="73"/>
      <c r="AZC347" s="73"/>
      <c r="AZD347" s="73"/>
      <c r="AZE347" s="73"/>
      <c r="AZF347" s="73"/>
      <c r="AZG347" s="73"/>
      <c r="AZH347" s="73"/>
      <c r="AZI347" s="73"/>
      <c r="AZJ347" s="73"/>
      <c r="AZK347" s="73"/>
      <c r="AZL347" s="73"/>
      <c r="AZM347" s="73"/>
      <c r="AZN347" s="73"/>
      <c r="AZO347" s="73"/>
      <c r="AZP347" s="73"/>
      <c r="AZQ347" s="73"/>
      <c r="AZR347" s="73"/>
      <c r="AZS347" s="73"/>
      <c r="AZT347" s="73"/>
      <c r="AZU347" s="73"/>
      <c r="AZV347" s="73"/>
      <c r="AZW347" s="73"/>
      <c r="AZX347" s="73"/>
      <c r="AZY347" s="73"/>
      <c r="AZZ347" s="73"/>
      <c r="BAA347" s="73"/>
      <c r="BAB347" s="73"/>
      <c r="BAC347" s="73"/>
      <c r="BAD347" s="73"/>
      <c r="BAE347" s="73"/>
      <c r="BAF347" s="73"/>
      <c r="BAG347" s="73"/>
      <c r="BAH347" s="73"/>
      <c r="BAI347" s="73"/>
      <c r="BAJ347" s="73"/>
      <c r="BAK347" s="73"/>
      <c r="BAL347" s="73"/>
      <c r="BAM347" s="73"/>
      <c r="BAN347" s="73"/>
      <c r="BAO347" s="73"/>
      <c r="BAP347" s="73"/>
      <c r="BAQ347" s="73"/>
      <c r="BAR347" s="73"/>
      <c r="BAS347" s="73"/>
      <c r="BAT347" s="73"/>
      <c r="BAU347" s="73"/>
      <c r="BAV347" s="73"/>
      <c r="BAW347" s="73"/>
      <c r="BAX347" s="73"/>
      <c r="BAY347" s="73"/>
      <c r="BAZ347" s="73"/>
      <c r="BBA347" s="73"/>
      <c r="BBB347" s="73"/>
      <c r="BBC347" s="73"/>
      <c r="BBD347" s="73"/>
      <c r="BBE347" s="73"/>
      <c r="BBF347" s="73"/>
      <c r="BBG347" s="73"/>
      <c r="BBH347" s="73"/>
      <c r="BBI347" s="73"/>
      <c r="BBJ347" s="73"/>
      <c r="BBK347" s="73"/>
      <c r="BBL347" s="73"/>
    </row>
    <row r="348" spans="1:1416" ht="24.95" customHeight="1">
      <c r="A348" s="43"/>
      <c r="B348" s="266" t="s">
        <v>319</v>
      </c>
      <c r="C348" s="146" t="s">
        <v>269</v>
      </c>
      <c r="D348" s="163">
        <v>12</v>
      </c>
      <c r="E348" s="279">
        <f t="shared" si="45"/>
        <v>36600</v>
      </c>
      <c r="F348" s="45">
        <v>3050</v>
      </c>
      <c r="G348" s="45">
        <v>3050</v>
      </c>
      <c r="H348" s="45">
        <v>3050</v>
      </c>
      <c r="I348" s="45">
        <v>3050</v>
      </c>
      <c r="J348" s="45">
        <v>3050</v>
      </c>
      <c r="K348" s="45">
        <v>3050</v>
      </c>
      <c r="L348" s="45">
        <v>3050</v>
      </c>
      <c r="M348" s="45">
        <v>3050</v>
      </c>
      <c r="N348" s="45">
        <v>3050</v>
      </c>
      <c r="O348" s="45">
        <v>3050</v>
      </c>
      <c r="P348" s="45">
        <v>3050</v>
      </c>
      <c r="Q348" s="45">
        <v>3050</v>
      </c>
      <c r="R348" s="45"/>
      <c r="S348" s="50" t="s">
        <v>98</v>
      </c>
    </row>
    <row r="349" spans="1:1416" ht="24.95" customHeight="1">
      <c r="A349" s="43"/>
      <c r="B349" s="272"/>
      <c r="C349" s="154"/>
      <c r="D349" s="164"/>
      <c r="E349" s="164" t="s">
        <v>98</v>
      </c>
      <c r="F349" s="50"/>
      <c r="G349" s="50"/>
      <c r="H349" s="50"/>
      <c r="I349" s="51"/>
      <c r="J349" s="50"/>
      <c r="K349" s="50"/>
      <c r="L349" s="50"/>
      <c r="M349" s="50"/>
      <c r="N349" s="50"/>
      <c r="O349" s="50"/>
      <c r="P349" s="50"/>
      <c r="Q349" s="50"/>
      <c r="R349" s="54"/>
      <c r="S349" s="43" t="s">
        <v>98</v>
      </c>
    </row>
    <row r="350" spans="1:1416" ht="24.95" customHeight="1">
      <c r="A350" s="43"/>
      <c r="B350" s="271" t="s">
        <v>320</v>
      </c>
      <c r="C350" s="146" t="s">
        <v>269</v>
      </c>
      <c r="D350" s="163">
        <v>12</v>
      </c>
      <c r="E350" s="279">
        <f t="shared" si="45"/>
        <v>60000</v>
      </c>
      <c r="F350" s="45">
        <v>5000</v>
      </c>
      <c r="G350" s="45">
        <v>5000</v>
      </c>
      <c r="H350" s="45">
        <v>5000</v>
      </c>
      <c r="I350" s="45">
        <v>5000</v>
      </c>
      <c r="J350" s="45">
        <v>5000</v>
      </c>
      <c r="K350" s="45">
        <v>5000</v>
      </c>
      <c r="L350" s="45">
        <v>5000</v>
      </c>
      <c r="M350" s="45">
        <v>5000</v>
      </c>
      <c r="N350" s="45">
        <v>5000</v>
      </c>
      <c r="O350" s="45">
        <v>5000</v>
      </c>
      <c r="P350" s="45">
        <v>5000</v>
      </c>
      <c r="Q350" s="183">
        <v>5000</v>
      </c>
      <c r="R350" s="44"/>
      <c r="S350" s="43" t="s">
        <v>98</v>
      </c>
    </row>
    <row r="351" spans="1:1416" ht="24.95" customHeight="1">
      <c r="A351" s="43"/>
      <c r="B351" s="272"/>
      <c r="C351" s="154"/>
      <c r="D351" s="164"/>
      <c r="E351" s="164" t="s">
        <v>98</v>
      </c>
      <c r="F351" s="50"/>
      <c r="G351" s="50"/>
      <c r="H351" s="50"/>
      <c r="I351" s="51"/>
      <c r="J351" s="50"/>
      <c r="K351" s="50"/>
      <c r="L351" s="50"/>
      <c r="M351" s="50"/>
      <c r="N351" s="50"/>
      <c r="O351" s="50"/>
      <c r="P351" s="50"/>
      <c r="Q351" s="50"/>
      <c r="R351" s="54"/>
      <c r="S351" s="43" t="s">
        <v>98</v>
      </c>
    </row>
    <row r="352" spans="1:1416" ht="24.95" customHeight="1">
      <c r="A352" s="43"/>
      <c r="B352" s="266" t="s">
        <v>321</v>
      </c>
      <c r="C352" s="146" t="s">
        <v>269</v>
      </c>
      <c r="D352" s="163">
        <v>12</v>
      </c>
      <c r="E352" s="279">
        <f t="shared" si="45"/>
        <v>71046</v>
      </c>
      <c r="F352" s="45">
        <v>6000</v>
      </c>
      <c r="G352" s="45">
        <v>6000</v>
      </c>
      <c r="H352" s="45">
        <v>6000</v>
      </c>
      <c r="I352" s="45">
        <v>6000</v>
      </c>
      <c r="J352" s="45">
        <v>6000</v>
      </c>
      <c r="K352" s="45">
        <v>6000</v>
      </c>
      <c r="L352" s="45">
        <v>6000</v>
      </c>
      <c r="M352" s="45">
        <v>6000</v>
      </c>
      <c r="N352" s="45">
        <v>6000</v>
      </c>
      <c r="O352" s="45">
        <v>6000</v>
      </c>
      <c r="P352" s="45">
        <v>6000</v>
      </c>
      <c r="Q352" s="45">
        <v>5046</v>
      </c>
      <c r="R352" s="44"/>
      <c r="S352" s="43" t="s">
        <v>98</v>
      </c>
    </row>
    <row r="353" spans="1:1416" s="73" customFormat="1" ht="24.95" customHeight="1">
      <c r="A353" s="54"/>
      <c r="B353" s="274"/>
      <c r="C353" s="155"/>
      <c r="D353" s="165"/>
      <c r="E353" s="165" t="s">
        <v>98</v>
      </c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4"/>
      <c r="S353" s="54" t="s">
        <v>98</v>
      </c>
    </row>
    <row r="354" spans="1:1416" ht="24.95" customHeight="1">
      <c r="A354" s="43"/>
      <c r="B354" s="266" t="s">
        <v>322</v>
      </c>
      <c r="C354" s="146" t="s">
        <v>269</v>
      </c>
      <c r="D354" s="163">
        <v>12</v>
      </c>
      <c r="E354" s="279">
        <f t="shared" ref="E354" si="46">SUM(F354:Q354)</f>
        <v>115190</v>
      </c>
      <c r="F354" s="45">
        <v>9600</v>
      </c>
      <c r="G354" s="45">
        <v>9600</v>
      </c>
      <c r="H354" s="45">
        <v>9599</v>
      </c>
      <c r="I354" s="45">
        <v>9599</v>
      </c>
      <c r="J354" s="45">
        <v>9599</v>
      </c>
      <c r="K354" s="45">
        <v>9599</v>
      </c>
      <c r="L354" s="45">
        <v>9599</v>
      </c>
      <c r="M354" s="45">
        <v>9599</v>
      </c>
      <c r="N354" s="45">
        <v>9599</v>
      </c>
      <c r="O354" s="45">
        <v>9599</v>
      </c>
      <c r="P354" s="45">
        <v>9599</v>
      </c>
      <c r="Q354" s="45">
        <v>9599</v>
      </c>
      <c r="R354" s="44"/>
      <c r="S354" s="43" t="s">
        <v>98</v>
      </c>
    </row>
    <row r="355" spans="1:1416" ht="24.95" customHeight="1">
      <c r="A355" s="43"/>
      <c r="B355" s="155"/>
      <c r="C355" s="155"/>
      <c r="D355" s="165"/>
      <c r="E355" s="16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4"/>
      <c r="S355" s="43" t="s">
        <v>98</v>
      </c>
    </row>
    <row r="356" spans="1:1416" ht="24.95" customHeight="1">
      <c r="A356" s="43"/>
      <c r="B356" s="219" t="s">
        <v>323</v>
      </c>
      <c r="C356" s="154"/>
      <c r="D356" s="164"/>
      <c r="E356" s="287">
        <f>SUM(E357:E360)</f>
        <v>900000</v>
      </c>
      <c r="F356" s="164" t="s">
        <v>98</v>
      </c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 t="s">
        <v>98</v>
      </c>
      <c r="R356" s="54"/>
      <c r="S356" s="43" t="s">
        <v>98</v>
      </c>
    </row>
    <row r="357" spans="1:1416" s="74" customFormat="1" ht="24.95" customHeight="1">
      <c r="A357" s="54"/>
      <c r="B357" s="146" t="s">
        <v>324</v>
      </c>
      <c r="C357" s="146" t="s">
        <v>269</v>
      </c>
      <c r="D357" s="163">
        <v>12</v>
      </c>
      <c r="E357" s="163">
        <f>SUM(F357:Q357)</f>
        <v>54600</v>
      </c>
      <c r="F357" s="45">
        <v>4550</v>
      </c>
      <c r="G357" s="45">
        <v>4550</v>
      </c>
      <c r="H357" s="45">
        <v>4550</v>
      </c>
      <c r="I357" s="45">
        <v>4550</v>
      </c>
      <c r="J357" s="45">
        <v>4550</v>
      </c>
      <c r="K357" s="45">
        <v>4550</v>
      </c>
      <c r="L357" s="45">
        <v>4550</v>
      </c>
      <c r="M357" s="45">
        <v>4550</v>
      </c>
      <c r="N357" s="45">
        <v>4550</v>
      </c>
      <c r="O357" s="45">
        <v>4550</v>
      </c>
      <c r="P357" s="45">
        <v>4550</v>
      </c>
      <c r="Q357" s="183">
        <v>4550</v>
      </c>
      <c r="R357" s="145"/>
      <c r="S357" s="144" t="s">
        <v>98</v>
      </c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3"/>
      <c r="AS357" s="73"/>
      <c r="AT357" s="73"/>
      <c r="AU357" s="73"/>
      <c r="AV357" s="73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  <c r="BI357" s="73"/>
      <c r="BJ357" s="73"/>
      <c r="BK357" s="73"/>
      <c r="BL357" s="73"/>
      <c r="BM357" s="73"/>
      <c r="BN357" s="73"/>
      <c r="BO357" s="73"/>
      <c r="BP357" s="73"/>
      <c r="BQ357" s="73"/>
      <c r="BR357" s="73"/>
      <c r="BS357" s="73"/>
      <c r="BT357" s="73"/>
      <c r="BU357" s="73"/>
      <c r="BV357" s="73"/>
      <c r="BW357" s="73"/>
      <c r="BX357" s="73"/>
      <c r="BY357" s="73"/>
      <c r="BZ357" s="73"/>
      <c r="CA357" s="73"/>
      <c r="CB357" s="73"/>
      <c r="CC357" s="73"/>
      <c r="CD357" s="73"/>
      <c r="CE357" s="73"/>
      <c r="CF357" s="73"/>
      <c r="CG357" s="73"/>
      <c r="CH357" s="73"/>
      <c r="CI357" s="73"/>
      <c r="CJ357" s="73"/>
      <c r="CK357" s="73"/>
      <c r="CL357" s="73"/>
      <c r="CM357" s="73"/>
      <c r="CN357" s="73"/>
      <c r="CO357" s="73"/>
      <c r="CP357" s="73"/>
      <c r="CQ357" s="73"/>
      <c r="CR357" s="73"/>
      <c r="CS357" s="73"/>
      <c r="CT357" s="73"/>
      <c r="CU357" s="73"/>
      <c r="CV357" s="73"/>
      <c r="CW357" s="73"/>
      <c r="CX357" s="73"/>
      <c r="CY357" s="73"/>
      <c r="CZ357" s="73"/>
      <c r="DA357" s="73"/>
      <c r="DB357" s="73"/>
      <c r="DC357" s="73"/>
      <c r="DD357" s="73"/>
      <c r="DE357" s="73"/>
      <c r="DF357" s="73"/>
      <c r="DG357" s="73"/>
      <c r="DH357" s="73"/>
      <c r="DI357" s="73"/>
      <c r="DJ357" s="73"/>
      <c r="DK357" s="73"/>
      <c r="DL357" s="73"/>
      <c r="DM357" s="73"/>
      <c r="DN357" s="73"/>
      <c r="DO357" s="73"/>
      <c r="DP357" s="73"/>
      <c r="DQ357" s="73"/>
      <c r="DR357" s="73"/>
      <c r="DS357" s="73"/>
      <c r="DT357" s="73"/>
      <c r="DU357" s="73"/>
      <c r="DV357" s="73"/>
      <c r="DW357" s="73"/>
      <c r="DX357" s="73"/>
      <c r="DY357" s="73"/>
      <c r="DZ357" s="73"/>
      <c r="EA357" s="73"/>
      <c r="EB357" s="73"/>
      <c r="EC357" s="73"/>
      <c r="ED357" s="73"/>
      <c r="EE357" s="73"/>
      <c r="EF357" s="73"/>
      <c r="EG357" s="73"/>
      <c r="EH357" s="73"/>
      <c r="EI357" s="73"/>
      <c r="EJ357" s="73"/>
      <c r="EK357" s="73"/>
      <c r="EL357" s="73"/>
      <c r="EM357" s="73"/>
      <c r="EN357" s="73"/>
      <c r="EO357" s="73"/>
      <c r="EP357" s="73"/>
      <c r="EQ357" s="73"/>
      <c r="ER357" s="73"/>
      <c r="ES357" s="73"/>
      <c r="ET357" s="73"/>
      <c r="EU357" s="73"/>
      <c r="EV357" s="73"/>
      <c r="EW357" s="73"/>
      <c r="EX357" s="73"/>
      <c r="EY357" s="73"/>
      <c r="EZ357" s="73"/>
      <c r="FA357" s="73"/>
      <c r="FB357" s="73"/>
      <c r="FC357" s="73"/>
      <c r="FD357" s="73"/>
      <c r="FE357" s="73"/>
      <c r="FF357" s="73"/>
      <c r="FG357" s="73"/>
      <c r="FH357" s="73"/>
      <c r="FI357" s="73"/>
      <c r="FJ357" s="73"/>
      <c r="FK357" s="73"/>
      <c r="FL357" s="73"/>
      <c r="FM357" s="73"/>
      <c r="FN357" s="73"/>
      <c r="FO357" s="73"/>
      <c r="FP357" s="73"/>
      <c r="FQ357" s="73"/>
      <c r="FR357" s="73"/>
      <c r="FS357" s="73"/>
      <c r="FT357" s="73"/>
      <c r="FU357" s="73"/>
      <c r="FV357" s="73"/>
      <c r="FW357" s="73"/>
      <c r="FX357" s="73"/>
      <c r="FY357" s="73"/>
      <c r="FZ357" s="73"/>
      <c r="GA357" s="73"/>
      <c r="GB357" s="73"/>
      <c r="GC357" s="73"/>
      <c r="GD357" s="73"/>
      <c r="GE357" s="73"/>
      <c r="GF357" s="73"/>
      <c r="GG357" s="73"/>
      <c r="GH357" s="73"/>
      <c r="GI357" s="73"/>
      <c r="GJ357" s="73"/>
      <c r="GK357" s="73"/>
      <c r="GL357" s="73"/>
      <c r="GM357" s="73"/>
      <c r="GN357" s="73"/>
      <c r="GO357" s="73"/>
      <c r="GP357" s="73"/>
      <c r="GQ357" s="73"/>
      <c r="GR357" s="73"/>
      <c r="GS357" s="73"/>
      <c r="GT357" s="73"/>
      <c r="GU357" s="73"/>
      <c r="GV357" s="73"/>
      <c r="GW357" s="73"/>
      <c r="GX357" s="73"/>
      <c r="GY357" s="73"/>
      <c r="GZ357" s="73"/>
      <c r="HA357" s="73"/>
      <c r="HB357" s="73"/>
      <c r="HC357" s="73"/>
      <c r="HD357" s="73"/>
      <c r="HE357" s="73"/>
      <c r="HF357" s="73"/>
      <c r="HG357" s="73"/>
      <c r="HH357" s="73"/>
      <c r="HI357" s="73"/>
      <c r="HJ357" s="73"/>
      <c r="HK357" s="73"/>
      <c r="HL357" s="73"/>
      <c r="HM357" s="73"/>
      <c r="HN357" s="73"/>
      <c r="HO357" s="73"/>
      <c r="HP357" s="73"/>
      <c r="HQ357" s="73"/>
      <c r="HR357" s="73"/>
      <c r="HS357" s="73"/>
      <c r="HT357" s="73"/>
      <c r="HU357" s="73"/>
      <c r="HV357" s="73"/>
      <c r="HW357" s="73"/>
      <c r="HX357" s="73"/>
      <c r="HY357" s="73"/>
      <c r="HZ357" s="73"/>
      <c r="IA357" s="73"/>
      <c r="IB357" s="73"/>
      <c r="IC357" s="73"/>
      <c r="ID357" s="73"/>
      <c r="IE357" s="73"/>
      <c r="IF357" s="73"/>
      <c r="IG357" s="73"/>
      <c r="IH357" s="73"/>
      <c r="II357" s="73"/>
      <c r="IJ357" s="73"/>
      <c r="IK357" s="73"/>
      <c r="IL357" s="73"/>
      <c r="IM357" s="73"/>
      <c r="IN357" s="73"/>
      <c r="IO357" s="73"/>
      <c r="IP357" s="73"/>
      <c r="IQ357" s="73"/>
      <c r="IR357" s="73"/>
      <c r="IS357" s="73"/>
      <c r="IT357" s="73"/>
      <c r="IU357" s="73"/>
      <c r="IV357" s="73"/>
      <c r="IW357" s="73"/>
      <c r="IX357" s="73"/>
      <c r="IY357" s="73"/>
      <c r="IZ357" s="73"/>
      <c r="JA357" s="73"/>
      <c r="JB357" s="73"/>
      <c r="JC357" s="73"/>
      <c r="JD357" s="73"/>
      <c r="JE357" s="73"/>
      <c r="JF357" s="73"/>
      <c r="JG357" s="73"/>
      <c r="JH357" s="73"/>
      <c r="JI357" s="73"/>
      <c r="JJ357" s="73"/>
      <c r="JK357" s="73"/>
      <c r="JL357" s="73"/>
      <c r="JM357" s="73"/>
      <c r="JN357" s="73"/>
      <c r="JO357" s="73"/>
      <c r="JP357" s="73"/>
      <c r="JQ357" s="73"/>
      <c r="JR357" s="73"/>
      <c r="JS357" s="73"/>
      <c r="JT357" s="73"/>
      <c r="JU357" s="73"/>
      <c r="JV357" s="73"/>
      <c r="JW357" s="73"/>
      <c r="JX357" s="73"/>
      <c r="JY357" s="73"/>
      <c r="JZ357" s="73"/>
      <c r="KA357" s="73"/>
      <c r="KB357" s="73"/>
      <c r="KC357" s="73"/>
      <c r="KD357" s="73"/>
      <c r="KE357" s="73"/>
      <c r="KF357" s="73"/>
      <c r="KG357" s="73"/>
      <c r="KH357" s="73"/>
      <c r="KI357" s="73"/>
      <c r="KJ357" s="73"/>
      <c r="KK357" s="73"/>
      <c r="KL357" s="73"/>
      <c r="KM357" s="73"/>
      <c r="KN357" s="73"/>
      <c r="KO357" s="73"/>
      <c r="KP357" s="73"/>
      <c r="KQ357" s="73"/>
      <c r="KR357" s="73"/>
      <c r="KS357" s="73"/>
      <c r="KT357" s="73"/>
      <c r="KU357" s="73"/>
      <c r="KV357" s="73"/>
      <c r="KW357" s="73"/>
      <c r="KX357" s="73"/>
      <c r="KY357" s="73"/>
      <c r="KZ357" s="73"/>
      <c r="LA357" s="73"/>
      <c r="LB357" s="73"/>
      <c r="LC357" s="73"/>
      <c r="LD357" s="73"/>
      <c r="LE357" s="73"/>
      <c r="LF357" s="73"/>
      <c r="LG357" s="73"/>
      <c r="LH357" s="73"/>
      <c r="LI357" s="73"/>
      <c r="LJ357" s="73"/>
      <c r="LK357" s="73"/>
      <c r="LL357" s="73"/>
      <c r="LM357" s="73"/>
      <c r="LN357" s="73"/>
      <c r="LO357" s="73"/>
      <c r="LP357" s="73"/>
      <c r="LQ357" s="73"/>
      <c r="LR357" s="73"/>
      <c r="LS357" s="73"/>
      <c r="LT357" s="73"/>
      <c r="LU357" s="73"/>
      <c r="LV357" s="73"/>
      <c r="LW357" s="73"/>
      <c r="LX357" s="73"/>
      <c r="LY357" s="73"/>
      <c r="LZ357" s="73"/>
      <c r="MA357" s="73"/>
      <c r="MB357" s="73"/>
      <c r="MC357" s="73"/>
      <c r="MD357" s="73"/>
      <c r="ME357" s="73"/>
      <c r="MF357" s="73"/>
      <c r="MG357" s="73"/>
      <c r="MH357" s="73"/>
      <c r="MI357" s="73"/>
      <c r="MJ357" s="73"/>
      <c r="MK357" s="73"/>
      <c r="ML357" s="73"/>
      <c r="MM357" s="73"/>
      <c r="MN357" s="73"/>
      <c r="MO357" s="73"/>
      <c r="MP357" s="73"/>
      <c r="MQ357" s="73"/>
      <c r="MR357" s="73"/>
      <c r="MS357" s="73"/>
      <c r="MT357" s="73"/>
      <c r="MU357" s="73"/>
      <c r="MV357" s="73"/>
      <c r="MW357" s="73"/>
      <c r="MX357" s="73"/>
      <c r="MY357" s="73"/>
      <c r="MZ357" s="73"/>
      <c r="NA357" s="73"/>
      <c r="NB357" s="73"/>
      <c r="NC357" s="73"/>
      <c r="ND357" s="73"/>
      <c r="NE357" s="73"/>
      <c r="NF357" s="73"/>
      <c r="NG357" s="73"/>
      <c r="NH357" s="73"/>
      <c r="NI357" s="73"/>
      <c r="NJ357" s="73"/>
      <c r="NK357" s="73"/>
      <c r="NL357" s="73"/>
      <c r="NM357" s="73"/>
      <c r="NN357" s="73"/>
      <c r="NO357" s="73"/>
      <c r="NP357" s="73"/>
      <c r="NQ357" s="73"/>
      <c r="NR357" s="73"/>
      <c r="NS357" s="73"/>
      <c r="NT357" s="73"/>
      <c r="NU357" s="73"/>
      <c r="NV357" s="73"/>
      <c r="NW357" s="73"/>
      <c r="NX357" s="73"/>
      <c r="NY357" s="73"/>
      <c r="NZ357" s="73"/>
      <c r="OA357" s="73"/>
      <c r="OB357" s="73"/>
      <c r="OC357" s="73"/>
      <c r="OD357" s="73"/>
      <c r="OE357" s="73"/>
      <c r="OF357" s="73"/>
      <c r="OG357" s="73"/>
      <c r="OH357" s="73"/>
      <c r="OI357" s="73"/>
      <c r="OJ357" s="73"/>
      <c r="OK357" s="73"/>
      <c r="OL357" s="73"/>
      <c r="OM357" s="73"/>
      <c r="ON357" s="73"/>
      <c r="OO357" s="73"/>
      <c r="OP357" s="73"/>
      <c r="OQ357" s="73"/>
      <c r="OR357" s="73"/>
      <c r="OS357" s="73"/>
      <c r="OT357" s="73"/>
      <c r="OU357" s="73"/>
      <c r="OV357" s="73"/>
      <c r="OW357" s="73"/>
      <c r="OX357" s="73"/>
      <c r="OY357" s="73"/>
      <c r="OZ357" s="73"/>
      <c r="PA357" s="73"/>
      <c r="PB357" s="73"/>
      <c r="PC357" s="73"/>
      <c r="PD357" s="73"/>
      <c r="PE357" s="73"/>
      <c r="PF357" s="73"/>
      <c r="PG357" s="73"/>
      <c r="PH357" s="73"/>
      <c r="PI357" s="73"/>
      <c r="PJ357" s="73"/>
      <c r="PK357" s="73"/>
      <c r="PL357" s="73"/>
      <c r="PM357" s="73"/>
      <c r="PN357" s="73"/>
      <c r="PO357" s="73"/>
      <c r="PP357" s="73"/>
      <c r="PQ357" s="73"/>
      <c r="PR357" s="73"/>
      <c r="PS357" s="73"/>
      <c r="PT357" s="73"/>
      <c r="PU357" s="73"/>
      <c r="PV357" s="73"/>
      <c r="PW357" s="73"/>
      <c r="PX357" s="73"/>
      <c r="PY357" s="73"/>
      <c r="PZ357" s="73"/>
      <c r="QA357" s="73"/>
      <c r="QB357" s="73"/>
      <c r="QC357" s="73"/>
      <c r="QD357" s="73"/>
      <c r="QE357" s="73"/>
      <c r="QF357" s="73"/>
      <c r="QG357" s="73"/>
      <c r="QH357" s="73"/>
      <c r="QI357" s="73"/>
      <c r="QJ357" s="73"/>
      <c r="QK357" s="73"/>
      <c r="QL357" s="73"/>
      <c r="QM357" s="73"/>
      <c r="QN357" s="73"/>
      <c r="QO357" s="73"/>
      <c r="QP357" s="73"/>
      <c r="QQ357" s="73"/>
      <c r="QR357" s="73"/>
      <c r="QS357" s="73"/>
      <c r="QT357" s="73"/>
      <c r="QU357" s="73"/>
      <c r="QV357" s="73"/>
      <c r="QW357" s="73"/>
      <c r="QX357" s="73"/>
      <c r="QY357" s="73"/>
      <c r="QZ357" s="73"/>
      <c r="RA357" s="73"/>
      <c r="RB357" s="73"/>
      <c r="RC357" s="73"/>
      <c r="RD357" s="73"/>
      <c r="RE357" s="73"/>
      <c r="RF357" s="73"/>
      <c r="RG357" s="73"/>
      <c r="RH357" s="73"/>
      <c r="RI357" s="73"/>
      <c r="RJ357" s="73"/>
      <c r="RK357" s="73"/>
      <c r="RL357" s="73"/>
      <c r="RM357" s="73"/>
      <c r="RN357" s="73"/>
      <c r="RO357" s="73"/>
      <c r="RP357" s="73"/>
      <c r="RQ357" s="73"/>
      <c r="RR357" s="73"/>
      <c r="RS357" s="73"/>
      <c r="RT357" s="73"/>
      <c r="RU357" s="73"/>
      <c r="RV357" s="73"/>
      <c r="RW357" s="73"/>
      <c r="RX357" s="73"/>
      <c r="RY357" s="73"/>
      <c r="RZ357" s="73"/>
      <c r="SA357" s="73"/>
      <c r="SB357" s="73"/>
      <c r="SC357" s="73"/>
      <c r="SD357" s="73"/>
      <c r="SE357" s="73"/>
      <c r="SF357" s="73"/>
      <c r="SG357" s="73"/>
      <c r="SH357" s="73"/>
      <c r="SI357" s="73"/>
      <c r="SJ357" s="73"/>
      <c r="SK357" s="73"/>
      <c r="SL357" s="73"/>
      <c r="SM357" s="73"/>
      <c r="SN357" s="73"/>
      <c r="SO357" s="73"/>
      <c r="SP357" s="73"/>
      <c r="SQ357" s="73"/>
      <c r="SR357" s="73"/>
      <c r="SS357" s="73"/>
      <c r="ST357" s="73"/>
      <c r="SU357" s="73"/>
      <c r="SV357" s="73"/>
      <c r="SW357" s="73"/>
      <c r="SX357" s="73"/>
      <c r="SY357" s="73"/>
      <c r="SZ357" s="73"/>
      <c r="TA357" s="73"/>
      <c r="TB357" s="73"/>
      <c r="TC357" s="73"/>
      <c r="TD357" s="73"/>
      <c r="TE357" s="73"/>
      <c r="TF357" s="73"/>
      <c r="TG357" s="73"/>
      <c r="TH357" s="73"/>
      <c r="TI357" s="73"/>
      <c r="TJ357" s="73"/>
      <c r="TK357" s="73"/>
      <c r="TL357" s="73"/>
      <c r="TM357" s="73"/>
      <c r="TN357" s="73"/>
      <c r="TO357" s="73"/>
      <c r="TP357" s="73"/>
      <c r="TQ357" s="73"/>
      <c r="TR357" s="73"/>
      <c r="TS357" s="73"/>
      <c r="TT357" s="73"/>
      <c r="TU357" s="73"/>
      <c r="TV357" s="73"/>
      <c r="TW357" s="73"/>
      <c r="TX357" s="73"/>
      <c r="TY357" s="73"/>
      <c r="TZ357" s="73"/>
      <c r="UA357" s="73"/>
      <c r="UB357" s="73"/>
      <c r="UC357" s="73"/>
      <c r="UD357" s="73"/>
      <c r="UE357" s="73"/>
      <c r="UF357" s="73"/>
      <c r="UG357" s="73"/>
      <c r="UH357" s="73"/>
      <c r="UI357" s="73"/>
      <c r="UJ357" s="73"/>
      <c r="UK357" s="73"/>
      <c r="UL357" s="73"/>
      <c r="UM357" s="73"/>
      <c r="UN357" s="73"/>
      <c r="UO357" s="73"/>
      <c r="UP357" s="73"/>
      <c r="UQ357" s="73"/>
      <c r="UR357" s="73"/>
      <c r="US357" s="73"/>
      <c r="UT357" s="73"/>
      <c r="UU357" s="73"/>
      <c r="UV357" s="73"/>
      <c r="UW357" s="73"/>
      <c r="UX357" s="73"/>
      <c r="UY357" s="73"/>
      <c r="UZ357" s="73"/>
      <c r="VA357" s="73"/>
      <c r="VB357" s="73"/>
      <c r="VC357" s="73"/>
      <c r="VD357" s="73"/>
      <c r="VE357" s="73"/>
      <c r="VF357" s="73"/>
      <c r="VG357" s="73"/>
      <c r="VH357" s="73"/>
      <c r="VI357" s="73"/>
      <c r="VJ357" s="73"/>
      <c r="VK357" s="73"/>
      <c r="VL357" s="73"/>
      <c r="VM357" s="73"/>
      <c r="VN357" s="73"/>
      <c r="VO357" s="73"/>
      <c r="VP357" s="73"/>
      <c r="VQ357" s="73"/>
      <c r="VR357" s="73"/>
      <c r="VS357" s="73"/>
      <c r="VT357" s="73"/>
      <c r="VU357" s="73"/>
      <c r="VV357" s="73"/>
      <c r="VW357" s="73"/>
      <c r="VX357" s="73"/>
      <c r="VY357" s="73"/>
      <c r="VZ357" s="73"/>
      <c r="WA357" s="73"/>
      <c r="WB357" s="73"/>
      <c r="WC357" s="73"/>
      <c r="WD357" s="73"/>
      <c r="WE357" s="73"/>
      <c r="WF357" s="73"/>
      <c r="WG357" s="73"/>
      <c r="WH357" s="73"/>
      <c r="WI357" s="73"/>
      <c r="WJ357" s="73"/>
      <c r="WK357" s="73"/>
      <c r="WL357" s="73"/>
      <c r="WM357" s="73"/>
      <c r="WN357" s="73"/>
      <c r="WO357" s="73"/>
      <c r="WP357" s="73"/>
      <c r="WQ357" s="73"/>
      <c r="WR357" s="73"/>
      <c r="WS357" s="73"/>
      <c r="WT357" s="73"/>
      <c r="WU357" s="73"/>
      <c r="WV357" s="73"/>
      <c r="WW357" s="73"/>
      <c r="WX357" s="73"/>
      <c r="WY357" s="73"/>
      <c r="WZ357" s="73"/>
      <c r="XA357" s="73"/>
      <c r="XB357" s="73"/>
      <c r="XC357" s="73"/>
      <c r="XD357" s="73"/>
      <c r="XE357" s="73"/>
      <c r="XF357" s="73"/>
      <c r="XG357" s="73"/>
      <c r="XH357" s="73"/>
      <c r="XI357" s="73"/>
      <c r="XJ357" s="73"/>
      <c r="XK357" s="73"/>
      <c r="XL357" s="73"/>
      <c r="XM357" s="73"/>
      <c r="XN357" s="73"/>
      <c r="XO357" s="73"/>
      <c r="XP357" s="73"/>
      <c r="XQ357" s="73"/>
      <c r="XR357" s="73"/>
      <c r="XS357" s="73"/>
      <c r="XT357" s="73"/>
      <c r="XU357" s="73"/>
      <c r="XV357" s="73"/>
      <c r="XW357" s="73"/>
      <c r="XX357" s="73"/>
      <c r="XY357" s="73"/>
      <c r="XZ357" s="73"/>
      <c r="YA357" s="73"/>
      <c r="YB357" s="73"/>
      <c r="YC357" s="73"/>
      <c r="YD357" s="73"/>
      <c r="YE357" s="73"/>
      <c r="YF357" s="73"/>
      <c r="YG357" s="73"/>
      <c r="YH357" s="73"/>
      <c r="YI357" s="73"/>
      <c r="YJ357" s="73"/>
      <c r="YK357" s="73"/>
      <c r="YL357" s="73"/>
      <c r="YM357" s="73"/>
      <c r="YN357" s="73"/>
      <c r="YO357" s="73"/>
      <c r="YP357" s="73"/>
      <c r="YQ357" s="73"/>
      <c r="YR357" s="73"/>
      <c r="YS357" s="73"/>
      <c r="YT357" s="73"/>
      <c r="YU357" s="73"/>
      <c r="YV357" s="73"/>
      <c r="YW357" s="73"/>
      <c r="YX357" s="73"/>
      <c r="YY357" s="73"/>
      <c r="YZ357" s="73"/>
      <c r="ZA357" s="73"/>
      <c r="ZB357" s="73"/>
      <c r="ZC357" s="73"/>
      <c r="ZD357" s="73"/>
      <c r="ZE357" s="73"/>
      <c r="ZF357" s="73"/>
      <c r="ZG357" s="73"/>
      <c r="ZH357" s="73"/>
      <c r="ZI357" s="73"/>
      <c r="ZJ357" s="73"/>
      <c r="ZK357" s="73"/>
      <c r="ZL357" s="73"/>
      <c r="ZM357" s="73"/>
      <c r="ZN357" s="73"/>
      <c r="ZO357" s="73"/>
      <c r="ZP357" s="73"/>
      <c r="ZQ357" s="73"/>
      <c r="ZR357" s="73"/>
      <c r="ZS357" s="73"/>
      <c r="ZT357" s="73"/>
      <c r="ZU357" s="73"/>
      <c r="ZV357" s="73"/>
      <c r="ZW357" s="73"/>
      <c r="ZX357" s="73"/>
      <c r="ZY357" s="73"/>
      <c r="ZZ357" s="73"/>
      <c r="AAA357" s="73"/>
      <c r="AAB357" s="73"/>
      <c r="AAC357" s="73"/>
      <c r="AAD357" s="73"/>
      <c r="AAE357" s="73"/>
      <c r="AAF357" s="73"/>
      <c r="AAG357" s="73"/>
      <c r="AAH357" s="73"/>
      <c r="AAI357" s="73"/>
      <c r="AAJ357" s="73"/>
      <c r="AAK357" s="73"/>
      <c r="AAL357" s="73"/>
      <c r="AAM357" s="73"/>
      <c r="AAN357" s="73"/>
      <c r="AAO357" s="73"/>
      <c r="AAP357" s="73"/>
      <c r="AAQ357" s="73"/>
      <c r="AAR357" s="73"/>
      <c r="AAS357" s="73"/>
      <c r="AAT357" s="73"/>
      <c r="AAU357" s="73"/>
      <c r="AAV357" s="73"/>
      <c r="AAW357" s="73"/>
      <c r="AAX357" s="73"/>
      <c r="AAY357" s="73"/>
      <c r="AAZ357" s="73"/>
      <c r="ABA357" s="73"/>
      <c r="ABB357" s="73"/>
      <c r="ABC357" s="73"/>
      <c r="ABD357" s="73"/>
      <c r="ABE357" s="73"/>
      <c r="ABF357" s="73"/>
      <c r="ABG357" s="73"/>
      <c r="ABH357" s="73"/>
      <c r="ABI357" s="73"/>
      <c r="ABJ357" s="73"/>
      <c r="ABK357" s="73"/>
      <c r="ABL357" s="73"/>
      <c r="ABM357" s="73"/>
      <c r="ABN357" s="73"/>
      <c r="ABO357" s="73"/>
      <c r="ABP357" s="73"/>
      <c r="ABQ357" s="73"/>
      <c r="ABR357" s="73"/>
      <c r="ABS357" s="73"/>
      <c r="ABT357" s="73"/>
      <c r="ABU357" s="73"/>
      <c r="ABV357" s="73"/>
      <c r="ABW357" s="73"/>
      <c r="ABX357" s="73"/>
      <c r="ABY357" s="73"/>
      <c r="ABZ357" s="73"/>
      <c r="ACA357" s="73"/>
      <c r="ACB357" s="73"/>
      <c r="ACC357" s="73"/>
      <c r="ACD357" s="73"/>
      <c r="ACE357" s="73"/>
      <c r="ACF357" s="73"/>
      <c r="ACG357" s="73"/>
      <c r="ACH357" s="73"/>
      <c r="ACI357" s="73"/>
      <c r="ACJ357" s="73"/>
      <c r="ACK357" s="73"/>
      <c r="ACL357" s="73"/>
      <c r="ACM357" s="73"/>
      <c r="ACN357" s="73"/>
      <c r="ACO357" s="73"/>
      <c r="ACP357" s="73"/>
      <c r="ACQ357" s="73"/>
      <c r="ACR357" s="73"/>
      <c r="ACS357" s="73"/>
      <c r="ACT357" s="73"/>
      <c r="ACU357" s="73"/>
      <c r="ACV357" s="73"/>
      <c r="ACW357" s="73"/>
      <c r="ACX357" s="73"/>
      <c r="ACY357" s="73"/>
      <c r="ACZ357" s="73"/>
      <c r="ADA357" s="73"/>
      <c r="ADB357" s="73"/>
      <c r="ADC357" s="73"/>
      <c r="ADD357" s="73"/>
      <c r="ADE357" s="73"/>
      <c r="ADF357" s="73"/>
      <c r="ADG357" s="73"/>
      <c r="ADH357" s="73"/>
      <c r="ADI357" s="73"/>
      <c r="ADJ357" s="73"/>
      <c r="ADK357" s="73"/>
      <c r="ADL357" s="73"/>
      <c r="ADM357" s="73"/>
      <c r="ADN357" s="73"/>
      <c r="ADO357" s="73"/>
      <c r="ADP357" s="73"/>
      <c r="ADQ357" s="73"/>
      <c r="ADR357" s="73"/>
      <c r="ADS357" s="73"/>
      <c r="ADT357" s="73"/>
      <c r="ADU357" s="73"/>
      <c r="ADV357" s="73"/>
      <c r="ADW357" s="73"/>
      <c r="ADX357" s="73"/>
      <c r="ADY357" s="73"/>
      <c r="ADZ357" s="73"/>
      <c r="AEA357" s="73"/>
      <c r="AEB357" s="73"/>
      <c r="AEC357" s="73"/>
      <c r="AED357" s="73"/>
      <c r="AEE357" s="73"/>
      <c r="AEF357" s="73"/>
      <c r="AEG357" s="73"/>
      <c r="AEH357" s="73"/>
      <c r="AEI357" s="73"/>
      <c r="AEJ357" s="73"/>
      <c r="AEK357" s="73"/>
      <c r="AEL357" s="73"/>
      <c r="AEM357" s="73"/>
      <c r="AEN357" s="73"/>
      <c r="AEO357" s="73"/>
      <c r="AEP357" s="73"/>
      <c r="AEQ357" s="73"/>
      <c r="AER357" s="73"/>
      <c r="AES357" s="73"/>
      <c r="AET357" s="73"/>
      <c r="AEU357" s="73"/>
      <c r="AEV357" s="73"/>
      <c r="AEW357" s="73"/>
      <c r="AEX357" s="73"/>
      <c r="AEY357" s="73"/>
      <c r="AEZ357" s="73"/>
      <c r="AFA357" s="73"/>
      <c r="AFB357" s="73"/>
      <c r="AFC357" s="73"/>
      <c r="AFD357" s="73"/>
      <c r="AFE357" s="73"/>
      <c r="AFF357" s="73"/>
      <c r="AFG357" s="73"/>
      <c r="AFH357" s="73"/>
      <c r="AFI357" s="73"/>
      <c r="AFJ357" s="73"/>
      <c r="AFK357" s="73"/>
      <c r="AFL357" s="73"/>
      <c r="AFM357" s="73"/>
      <c r="AFN357" s="73"/>
      <c r="AFO357" s="73"/>
      <c r="AFP357" s="73"/>
      <c r="AFQ357" s="73"/>
      <c r="AFR357" s="73"/>
      <c r="AFS357" s="73"/>
      <c r="AFT357" s="73"/>
      <c r="AFU357" s="73"/>
      <c r="AFV357" s="73"/>
      <c r="AFW357" s="73"/>
      <c r="AFX357" s="73"/>
      <c r="AFY357" s="73"/>
      <c r="AFZ357" s="73"/>
      <c r="AGA357" s="73"/>
      <c r="AGB357" s="73"/>
      <c r="AGC357" s="73"/>
      <c r="AGD357" s="73"/>
      <c r="AGE357" s="73"/>
      <c r="AGF357" s="73"/>
      <c r="AGG357" s="73"/>
      <c r="AGH357" s="73"/>
      <c r="AGI357" s="73"/>
      <c r="AGJ357" s="73"/>
      <c r="AGK357" s="73"/>
      <c r="AGL357" s="73"/>
      <c r="AGM357" s="73"/>
      <c r="AGN357" s="73"/>
      <c r="AGO357" s="73"/>
      <c r="AGP357" s="73"/>
      <c r="AGQ357" s="73"/>
      <c r="AGR357" s="73"/>
      <c r="AGS357" s="73"/>
      <c r="AGT357" s="73"/>
      <c r="AGU357" s="73"/>
      <c r="AGV357" s="73"/>
      <c r="AGW357" s="73"/>
      <c r="AGX357" s="73"/>
      <c r="AGY357" s="73"/>
      <c r="AGZ357" s="73"/>
      <c r="AHA357" s="73"/>
      <c r="AHB357" s="73"/>
      <c r="AHC357" s="73"/>
      <c r="AHD357" s="73"/>
      <c r="AHE357" s="73"/>
      <c r="AHF357" s="73"/>
      <c r="AHG357" s="73"/>
      <c r="AHH357" s="73"/>
      <c r="AHI357" s="73"/>
      <c r="AHJ357" s="73"/>
      <c r="AHK357" s="73"/>
      <c r="AHL357" s="73"/>
      <c r="AHM357" s="73"/>
      <c r="AHN357" s="73"/>
      <c r="AHO357" s="73"/>
      <c r="AHP357" s="73"/>
      <c r="AHQ357" s="73"/>
      <c r="AHR357" s="73"/>
      <c r="AHS357" s="73"/>
      <c r="AHT357" s="73"/>
      <c r="AHU357" s="73"/>
      <c r="AHV357" s="73"/>
      <c r="AHW357" s="73"/>
      <c r="AHX357" s="73"/>
      <c r="AHY357" s="73"/>
      <c r="AHZ357" s="73"/>
      <c r="AIA357" s="73"/>
      <c r="AIB357" s="73"/>
      <c r="AIC357" s="73"/>
      <c r="AID357" s="73"/>
      <c r="AIE357" s="73"/>
      <c r="AIF357" s="73"/>
      <c r="AIG357" s="73"/>
      <c r="AIH357" s="73"/>
      <c r="AII357" s="73"/>
      <c r="AIJ357" s="73"/>
      <c r="AIK357" s="73"/>
      <c r="AIL357" s="73"/>
      <c r="AIM357" s="73"/>
      <c r="AIN357" s="73"/>
      <c r="AIO357" s="73"/>
      <c r="AIP357" s="73"/>
      <c r="AIQ357" s="73"/>
      <c r="AIR357" s="73"/>
      <c r="AIS357" s="73"/>
      <c r="AIT357" s="73"/>
      <c r="AIU357" s="73"/>
      <c r="AIV357" s="73"/>
      <c r="AIW357" s="73"/>
      <c r="AIX357" s="73"/>
      <c r="AIY357" s="73"/>
      <c r="AIZ357" s="73"/>
      <c r="AJA357" s="73"/>
      <c r="AJB357" s="73"/>
      <c r="AJC357" s="73"/>
      <c r="AJD357" s="73"/>
      <c r="AJE357" s="73"/>
      <c r="AJF357" s="73"/>
      <c r="AJG357" s="73"/>
      <c r="AJH357" s="73"/>
      <c r="AJI357" s="73"/>
      <c r="AJJ357" s="73"/>
      <c r="AJK357" s="73"/>
      <c r="AJL357" s="73"/>
      <c r="AJM357" s="73"/>
      <c r="AJN357" s="73"/>
      <c r="AJO357" s="73"/>
      <c r="AJP357" s="73"/>
      <c r="AJQ357" s="73"/>
      <c r="AJR357" s="73"/>
      <c r="AJS357" s="73"/>
      <c r="AJT357" s="73"/>
      <c r="AJU357" s="73"/>
      <c r="AJV357" s="73"/>
      <c r="AJW357" s="73"/>
      <c r="AJX357" s="73"/>
      <c r="AJY357" s="73"/>
      <c r="AJZ357" s="73"/>
      <c r="AKA357" s="73"/>
      <c r="AKB357" s="73"/>
      <c r="AKC357" s="73"/>
      <c r="AKD357" s="73"/>
      <c r="AKE357" s="73"/>
      <c r="AKF357" s="73"/>
      <c r="AKG357" s="73"/>
      <c r="AKH357" s="73"/>
      <c r="AKI357" s="73"/>
      <c r="AKJ357" s="73"/>
      <c r="AKK357" s="73"/>
      <c r="AKL357" s="73"/>
      <c r="AKM357" s="73"/>
      <c r="AKN357" s="73"/>
      <c r="AKO357" s="73"/>
      <c r="AKP357" s="73"/>
      <c r="AKQ357" s="73"/>
      <c r="AKR357" s="73"/>
      <c r="AKS357" s="73"/>
      <c r="AKT357" s="73"/>
      <c r="AKU357" s="73"/>
      <c r="AKV357" s="73"/>
      <c r="AKW357" s="73"/>
      <c r="AKX357" s="73"/>
      <c r="AKY357" s="73"/>
      <c r="AKZ357" s="73"/>
      <c r="ALA357" s="73"/>
      <c r="ALB357" s="73"/>
      <c r="ALC357" s="73"/>
      <c r="ALD357" s="73"/>
      <c r="ALE357" s="73"/>
      <c r="ALF357" s="73"/>
      <c r="ALG357" s="73"/>
      <c r="ALH357" s="73"/>
      <c r="ALI357" s="73"/>
      <c r="ALJ357" s="73"/>
      <c r="ALK357" s="73"/>
      <c r="ALL357" s="73"/>
      <c r="ALM357" s="73"/>
      <c r="ALN357" s="73"/>
      <c r="ALO357" s="73"/>
      <c r="ALP357" s="73"/>
      <c r="ALQ357" s="73"/>
      <c r="ALR357" s="73"/>
      <c r="ALS357" s="73"/>
      <c r="ALT357" s="73"/>
      <c r="ALU357" s="73"/>
      <c r="ALV357" s="73"/>
      <c r="ALW357" s="73"/>
      <c r="ALX357" s="73"/>
      <c r="ALY357" s="73"/>
      <c r="ALZ357" s="73"/>
      <c r="AMA357" s="73"/>
      <c r="AMB357" s="73"/>
      <c r="AMC357" s="73"/>
      <c r="AMD357" s="73"/>
      <c r="AME357" s="73"/>
      <c r="AMF357" s="73"/>
      <c r="AMG357" s="73"/>
      <c r="AMH357" s="73"/>
      <c r="AMI357" s="73"/>
      <c r="AMJ357" s="73"/>
      <c r="AMK357" s="73"/>
      <c r="AML357" s="73"/>
      <c r="AMM357" s="73"/>
      <c r="AMN357" s="73"/>
      <c r="AMO357" s="73"/>
      <c r="AMP357" s="73"/>
      <c r="AMQ357" s="73"/>
      <c r="AMR357" s="73"/>
      <c r="AMS357" s="73"/>
      <c r="AMT357" s="73"/>
      <c r="AMU357" s="73"/>
      <c r="AMV357" s="73"/>
      <c r="AMW357" s="73"/>
      <c r="AMX357" s="73"/>
      <c r="AMY357" s="73"/>
      <c r="AMZ357" s="73"/>
      <c r="ANA357" s="73"/>
      <c r="ANB357" s="73"/>
      <c r="ANC357" s="73"/>
      <c r="AND357" s="73"/>
      <c r="ANE357" s="73"/>
      <c r="ANF357" s="73"/>
      <c r="ANG357" s="73"/>
      <c r="ANH357" s="73"/>
      <c r="ANI357" s="73"/>
      <c r="ANJ357" s="73"/>
      <c r="ANK357" s="73"/>
      <c r="ANL357" s="73"/>
      <c r="ANM357" s="73"/>
      <c r="ANN357" s="73"/>
      <c r="ANO357" s="73"/>
      <c r="ANP357" s="73"/>
      <c r="ANQ357" s="73"/>
      <c r="ANR357" s="73"/>
      <c r="ANS357" s="73"/>
      <c r="ANT357" s="73"/>
      <c r="ANU357" s="73"/>
      <c r="ANV357" s="73"/>
      <c r="ANW357" s="73"/>
      <c r="ANX357" s="73"/>
      <c r="ANY357" s="73"/>
      <c r="ANZ357" s="73"/>
      <c r="AOA357" s="73"/>
      <c r="AOB357" s="73"/>
      <c r="AOC357" s="73"/>
      <c r="AOD357" s="73"/>
      <c r="AOE357" s="73"/>
      <c r="AOF357" s="73"/>
      <c r="AOG357" s="73"/>
      <c r="AOH357" s="73"/>
      <c r="AOI357" s="73"/>
      <c r="AOJ357" s="73"/>
      <c r="AOK357" s="73"/>
      <c r="AOL357" s="73"/>
      <c r="AOM357" s="73"/>
      <c r="AON357" s="73"/>
      <c r="AOO357" s="73"/>
      <c r="AOP357" s="73"/>
      <c r="AOQ357" s="73"/>
      <c r="AOR357" s="73"/>
      <c r="AOS357" s="73"/>
      <c r="AOT357" s="73"/>
      <c r="AOU357" s="73"/>
      <c r="AOV357" s="73"/>
      <c r="AOW357" s="73"/>
      <c r="AOX357" s="73"/>
      <c r="AOY357" s="73"/>
      <c r="AOZ357" s="73"/>
      <c r="APA357" s="73"/>
      <c r="APB357" s="73"/>
      <c r="APC357" s="73"/>
      <c r="APD357" s="73"/>
      <c r="APE357" s="73"/>
      <c r="APF357" s="73"/>
      <c r="APG357" s="73"/>
      <c r="APH357" s="73"/>
      <c r="API357" s="73"/>
      <c r="APJ357" s="73"/>
      <c r="APK357" s="73"/>
      <c r="APL357" s="73"/>
      <c r="APM357" s="73"/>
      <c r="APN357" s="73"/>
      <c r="APO357" s="73"/>
      <c r="APP357" s="73"/>
      <c r="APQ357" s="73"/>
      <c r="APR357" s="73"/>
      <c r="APS357" s="73"/>
      <c r="APT357" s="73"/>
      <c r="APU357" s="73"/>
      <c r="APV357" s="73"/>
      <c r="APW357" s="73"/>
      <c r="APX357" s="73"/>
      <c r="APY357" s="73"/>
      <c r="APZ357" s="73"/>
      <c r="AQA357" s="73"/>
      <c r="AQB357" s="73"/>
      <c r="AQC357" s="73"/>
      <c r="AQD357" s="73"/>
      <c r="AQE357" s="73"/>
      <c r="AQF357" s="73"/>
      <c r="AQG357" s="73"/>
      <c r="AQH357" s="73"/>
      <c r="AQI357" s="73"/>
      <c r="AQJ357" s="73"/>
      <c r="AQK357" s="73"/>
      <c r="AQL357" s="73"/>
      <c r="AQM357" s="73"/>
      <c r="AQN357" s="73"/>
      <c r="AQO357" s="73"/>
      <c r="AQP357" s="73"/>
      <c r="AQQ357" s="73"/>
      <c r="AQR357" s="73"/>
      <c r="AQS357" s="73"/>
      <c r="AQT357" s="73"/>
      <c r="AQU357" s="73"/>
      <c r="AQV357" s="73"/>
      <c r="AQW357" s="73"/>
      <c r="AQX357" s="73"/>
      <c r="AQY357" s="73"/>
      <c r="AQZ357" s="73"/>
      <c r="ARA357" s="73"/>
      <c r="ARB357" s="73"/>
      <c r="ARC357" s="73"/>
      <c r="ARD357" s="73"/>
      <c r="ARE357" s="73"/>
      <c r="ARF357" s="73"/>
      <c r="ARG357" s="73"/>
      <c r="ARH357" s="73"/>
      <c r="ARI357" s="73"/>
      <c r="ARJ357" s="73"/>
      <c r="ARK357" s="73"/>
      <c r="ARL357" s="73"/>
      <c r="ARM357" s="73"/>
      <c r="ARN357" s="73"/>
      <c r="ARO357" s="73"/>
      <c r="ARP357" s="73"/>
      <c r="ARQ357" s="73"/>
      <c r="ARR357" s="73"/>
      <c r="ARS357" s="73"/>
      <c r="ART357" s="73"/>
      <c r="ARU357" s="73"/>
      <c r="ARV357" s="73"/>
      <c r="ARW357" s="73"/>
      <c r="ARX357" s="73"/>
      <c r="ARY357" s="73"/>
      <c r="ARZ357" s="73"/>
      <c r="ASA357" s="73"/>
      <c r="ASB357" s="73"/>
      <c r="ASC357" s="73"/>
      <c r="ASD357" s="73"/>
      <c r="ASE357" s="73"/>
      <c r="ASF357" s="73"/>
      <c r="ASG357" s="73"/>
      <c r="ASH357" s="73"/>
      <c r="ASI357" s="73"/>
      <c r="ASJ357" s="73"/>
      <c r="ASK357" s="73"/>
      <c r="ASL357" s="73"/>
      <c r="ASM357" s="73"/>
      <c r="ASN357" s="73"/>
      <c r="ASO357" s="73"/>
      <c r="ASP357" s="73"/>
      <c r="ASQ357" s="73"/>
      <c r="ASR357" s="73"/>
      <c r="ASS357" s="73"/>
      <c r="AST357" s="73"/>
      <c r="ASU357" s="73"/>
      <c r="ASV357" s="73"/>
      <c r="ASW357" s="73"/>
      <c r="ASX357" s="73"/>
      <c r="ASY357" s="73"/>
      <c r="ASZ357" s="73"/>
      <c r="ATA357" s="73"/>
      <c r="ATB357" s="73"/>
      <c r="ATC357" s="73"/>
      <c r="ATD357" s="73"/>
      <c r="ATE357" s="73"/>
      <c r="ATF357" s="73"/>
      <c r="ATG357" s="73"/>
      <c r="ATH357" s="73"/>
      <c r="ATI357" s="73"/>
      <c r="ATJ357" s="73"/>
      <c r="ATK357" s="73"/>
      <c r="ATL357" s="73"/>
      <c r="ATM357" s="73"/>
      <c r="ATN357" s="73"/>
      <c r="ATO357" s="73"/>
      <c r="ATP357" s="73"/>
      <c r="ATQ357" s="73"/>
      <c r="ATR357" s="73"/>
      <c r="ATS357" s="73"/>
      <c r="ATT357" s="73"/>
      <c r="ATU357" s="73"/>
      <c r="ATV357" s="73"/>
      <c r="ATW357" s="73"/>
      <c r="ATX357" s="73"/>
      <c r="ATY357" s="73"/>
      <c r="ATZ357" s="73"/>
      <c r="AUA357" s="73"/>
      <c r="AUB357" s="73"/>
      <c r="AUC357" s="73"/>
      <c r="AUD357" s="73"/>
      <c r="AUE357" s="73"/>
      <c r="AUF357" s="73"/>
      <c r="AUG357" s="73"/>
      <c r="AUH357" s="73"/>
      <c r="AUI357" s="73"/>
      <c r="AUJ357" s="73"/>
      <c r="AUK357" s="73"/>
      <c r="AUL357" s="73"/>
      <c r="AUM357" s="73"/>
      <c r="AUN357" s="73"/>
      <c r="AUO357" s="73"/>
      <c r="AUP357" s="73"/>
      <c r="AUQ357" s="73"/>
      <c r="AUR357" s="73"/>
      <c r="AUS357" s="73"/>
      <c r="AUT357" s="73"/>
      <c r="AUU357" s="73"/>
      <c r="AUV357" s="73"/>
      <c r="AUW357" s="73"/>
      <c r="AUX357" s="73"/>
      <c r="AUY357" s="73"/>
      <c r="AUZ357" s="73"/>
      <c r="AVA357" s="73"/>
      <c r="AVB357" s="73"/>
      <c r="AVC357" s="73"/>
      <c r="AVD357" s="73"/>
      <c r="AVE357" s="73"/>
      <c r="AVF357" s="73"/>
      <c r="AVG357" s="73"/>
      <c r="AVH357" s="73"/>
      <c r="AVI357" s="73"/>
      <c r="AVJ357" s="73"/>
      <c r="AVK357" s="73"/>
      <c r="AVL357" s="73"/>
      <c r="AVM357" s="73"/>
      <c r="AVN357" s="73"/>
      <c r="AVO357" s="73"/>
      <c r="AVP357" s="73"/>
      <c r="AVQ357" s="73"/>
      <c r="AVR357" s="73"/>
      <c r="AVS357" s="73"/>
      <c r="AVT357" s="73"/>
      <c r="AVU357" s="73"/>
      <c r="AVV357" s="73"/>
      <c r="AVW357" s="73"/>
      <c r="AVX357" s="73"/>
      <c r="AVY357" s="73"/>
      <c r="AVZ357" s="73"/>
      <c r="AWA357" s="73"/>
      <c r="AWB357" s="73"/>
      <c r="AWC357" s="73"/>
      <c r="AWD357" s="73"/>
      <c r="AWE357" s="73"/>
      <c r="AWF357" s="73"/>
      <c r="AWG357" s="73"/>
      <c r="AWH357" s="73"/>
      <c r="AWI357" s="73"/>
      <c r="AWJ357" s="73"/>
      <c r="AWK357" s="73"/>
      <c r="AWL357" s="73"/>
      <c r="AWM357" s="73"/>
      <c r="AWN357" s="73"/>
      <c r="AWO357" s="73"/>
      <c r="AWP357" s="73"/>
      <c r="AWQ357" s="73"/>
      <c r="AWR357" s="73"/>
      <c r="AWS357" s="73"/>
      <c r="AWT357" s="73"/>
      <c r="AWU357" s="73"/>
      <c r="AWV357" s="73"/>
      <c r="AWW357" s="73"/>
      <c r="AWX357" s="73"/>
      <c r="AWY357" s="73"/>
      <c r="AWZ357" s="73"/>
      <c r="AXA357" s="73"/>
      <c r="AXB357" s="73"/>
      <c r="AXC357" s="73"/>
      <c r="AXD357" s="73"/>
      <c r="AXE357" s="73"/>
      <c r="AXF357" s="73"/>
      <c r="AXG357" s="73"/>
      <c r="AXH357" s="73"/>
      <c r="AXI357" s="73"/>
      <c r="AXJ357" s="73"/>
      <c r="AXK357" s="73"/>
      <c r="AXL357" s="73"/>
      <c r="AXM357" s="73"/>
      <c r="AXN357" s="73"/>
      <c r="AXO357" s="73"/>
      <c r="AXP357" s="73"/>
      <c r="AXQ357" s="73"/>
      <c r="AXR357" s="73"/>
      <c r="AXS357" s="73"/>
      <c r="AXT357" s="73"/>
      <c r="AXU357" s="73"/>
      <c r="AXV357" s="73"/>
      <c r="AXW357" s="73"/>
      <c r="AXX357" s="73"/>
      <c r="AXY357" s="73"/>
      <c r="AXZ357" s="73"/>
      <c r="AYA357" s="73"/>
      <c r="AYB357" s="73"/>
      <c r="AYC357" s="73"/>
      <c r="AYD357" s="73"/>
      <c r="AYE357" s="73"/>
      <c r="AYF357" s="73"/>
      <c r="AYG357" s="73"/>
      <c r="AYH357" s="73"/>
      <c r="AYI357" s="73"/>
      <c r="AYJ357" s="73"/>
      <c r="AYK357" s="73"/>
      <c r="AYL357" s="73"/>
      <c r="AYM357" s="73"/>
      <c r="AYN357" s="73"/>
      <c r="AYO357" s="73"/>
      <c r="AYP357" s="73"/>
      <c r="AYQ357" s="73"/>
      <c r="AYR357" s="73"/>
      <c r="AYS357" s="73"/>
      <c r="AYT357" s="73"/>
      <c r="AYU357" s="73"/>
      <c r="AYV357" s="73"/>
      <c r="AYW357" s="73"/>
      <c r="AYX357" s="73"/>
      <c r="AYY357" s="73"/>
      <c r="AYZ357" s="73"/>
      <c r="AZA357" s="73"/>
      <c r="AZB357" s="73"/>
      <c r="AZC357" s="73"/>
      <c r="AZD357" s="73"/>
      <c r="AZE357" s="73"/>
      <c r="AZF357" s="73"/>
      <c r="AZG357" s="73"/>
      <c r="AZH357" s="73"/>
      <c r="AZI357" s="73"/>
      <c r="AZJ357" s="73"/>
      <c r="AZK357" s="73"/>
      <c r="AZL357" s="73"/>
      <c r="AZM357" s="73"/>
      <c r="AZN357" s="73"/>
      <c r="AZO357" s="73"/>
      <c r="AZP357" s="73"/>
      <c r="AZQ357" s="73"/>
      <c r="AZR357" s="73"/>
      <c r="AZS357" s="73"/>
      <c r="AZT357" s="73"/>
      <c r="AZU357" s="73"/>
      <c r="AZV357" s="73"/>
      <c r="AZW357" s="73"/>
      <c r="AZX357" s="73"/>
      <c r="AZY357" s="73"/>
      <c r="AZZ357" s="73"/>
      <c r="BAA357" s="73"/>
      <c r="BAB357" s="73"/>
      <c r="BAC357" s="73"/>
      <c r="BAD357" s="73"/>
      <c r="BAE357" s="73"/>
      <c r="BAF357" s="73"/>
      <c r="BAG357" s="73"/>
      <c r="BAH357" s="73"/>
      <c r="BAI357" s="73"/>
      <c r="BAJ357" s="73"/>
      <c r="BAK357" s="73"/>
      <c r="BAL357" s="73"/>
      <c r="BAM357" s="73"/>
      <c r="BAN357" s="73"/>
      <c r="BAO357" s="73"/>
      <c r="BAP357" s="73"/>
      <c r="BAQ357" s="73"/>
      <c r="BAR357" s="73"/>
      <c r="BAS357" s="73"/>
      <c r="BAT357" s="73"/>
      <c r="BAU357" s="73"/>
      <c r="BAV357" s="73"/>
      <c r="BAW357" s="73"/>
      <c r="BAX357" s="73"/>
      <c r="BAY357" s="73"/>
      <c r="BAZ357" s="73"/>
      <c r="BBA357" s="73"/>
      <c r="BBB357" s="73"/>
      <c r="BBC357" s="73"/>
      <c r="BBD357" s="73"/>
      <c r="BBE357" s="73"/>
      <c r="BBF357" s="73"/>
      <c r="BBG357" s="73"/>
      <c r="BBH357" s="73"/>
      <c r="BBI357" s="73"/>
      <c r="BBJ357" s="73"/>
      <c r="BBK357" s="73"/>
      <c r="BBL357" s="73"/>
    </row>
    <row r="358" spans="1:1416" s="74" customFormat="1" ht="24.95" customHeight="1">
      <c r="A358" s="54"/>
      <c r="B358" s="146" t="s">
        <v>325</v>
      </c>
      <c r="C358" s="146" t="s">
        <v>269</v>
      </c>
      <c r="D358" s="163">
        <v>1</v>
      </c>
      <c r="E358" s="163">
        <v>270000</v>
      </c>
      <c r="F358" s="45">
        <v>0</v>
      </c>
      <c r="G358" s="45">
        <v>0</v>
      </c>
      <c r="H358" s="45">
        <v>0</v>
      </c>
      <c r="I358" s="45">
        <v>0</v>
      </c>
      <c r="J358" s="45">
        <v>0</v>
      </c>
      <c r="K358" s="45">
        <v>270000</v>
      </c>
      <c r="L358" s="45">
        <v>0</v>
      </c>
      <c r="M358" s="45">
        <v>0</v>
      </c>
      <c r="N358" s="45">
        <v>0</v>
      </c>
      <c r="O358" s="45">
        <v>0</v>
      </c>
      <c r="P358" s="45">
        <v>0</v>
      </c>
      <c r="Q358" s="183">
        <v>0</v>
      </c>
      <c r="R358" s="145"/>
      <c r="S358" s="144" t="s">
        <v>98</v>
      </c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3"/>
      <c r="AS358" s="73"/>
      <c r="AT358" s="73"/>
      <c r="AU358" s="73"/>
      <c r="AV358" s="73"/>
      <c r="AW358" s="73"/>
      <c r="AX358" s="73"/>
      <c r="AY358" s="73"/>
      <c r="AZ358" s="73"/>
      <c r="BA358" s="73"/>
      <c r="BB358" s="73"/>
      <c r="BC358" s="73"/>
      <c r="BD358" s="73"/>
      <c r="BE358" s="73"/>
      <c r="BF358" s="73"/>
      <c r="BG358" s="73"/>
      <c r="BH358" s="73"/>
      <c r="BI358" s="73"/>
      <c r="BJ358" s="73"/>
      <c r="BK358" s="73"/>
      <c r="BL358" s="73"/>
      <c r="BM358" s="73"/>
      <c r="BN358" s="73"/>
      <c r="BO358" s="73"/>
      <c r="BP358" s="73"/>
      <c r="BQ358" s="73"/>
      <c r="BR358" s="73"/>
      <c r="BS358" s="73"/>
      <c r="BT358" s="73"/>
      <c r="BU358" s="73"/>
      <c r="BV358" s="73"/>
      <c r="BW358" s="73"/>
      <c r="BX358" s="73"/>
      <c r="BY358" s="73"/>
      <c r="BZ358" s="73"/>
      <c r="CA358" s="73"/>
      <c r="CB358" s="73"/>
      <c r="CC358" s="73"/>
      <c r="CD358" s="73"/>
      <c r="CE358" s="73"/>
      <c r="CF358" s="73"/>
      <c r="CG358" s="73"/>
      <c r="CH358" s="73"/>
      <c r="CI358" s="73"/>
      <c r="CJ358" s="73"/>
      <c r="CK358" s="73"/>
      <c r="CL358" s="73"/>
      <c r="CM358" s="73"/>
      <c r="CN358" s="73"/>
      <c r="CO358" s="73"/>
      <c r="CP358" s="73"/>
      <c r="CQ358" s="73"/>
      <c r="CR358" s="73"/>
      <c r="CS358" s="73"/>
      <c r="CT358" s="73"/>
      <c r="CU358" s="73"/>
      <c r="CV358" s="73"/>
      <c r="CW358" s="73"/>
      <c r="CX358" s="73"/>
      <c r="CY358" s="73"/>
      <c r="CZ358" s="73"/>
      <c r="DA358" s="73"/>
      <c r="DB358" s="73"/>
      <c r="DC358" s="73"/>
      <c r="DD358" s="73"/>
      <c r="DE358" s="73"/>
      <c r="DF358" s="73"/>
      <c r="DG358" s="73"/>
      <c r="DH358" s="73"/>
      <c r="DI358" s="73"/>
      <c r="DJ358" s="73"/>
      <c r="DK358" s="73"/>
      <c r="DL358" s="73"/>
      <c r="DM358" s="73"/>
      <c r="DN358" s="73"/>
      <c r="DO358" s="73"/>
      <c r="DP358" s="73"/>
      <c r="DQ358" s="73"/>
      <c r="DR358" s="73"/>
      <c r="DS358" s="73"/>
      <c r="DT358" s="73"/>
      <c r="DU358" s="73"/>
      <c r="DV358" s="73"/>
      <c r="DW358" s="73"/>
      <c r="DX358" s="73"/>
      <c r="DY358" s="73"/>
      <c r="DZ358" s="73"/>
      <c r="EA358" s="73"/>
      <c r="EB358" s="73"/>
      <c r="EC358" s="73"/>
      <c r="ED358" s="73"/>
      <c r="EE358" s="73"/>
      <c r="EF358" s="73"/>
      <c r="EG358" s="73"/>
      <c r="EH358" s="73"/>
      <c r="EI358" s="73"/>
      <c r="EJ358" s="73"/>
      <c r="EK358" s="73"/>
      <c r="EL358" s="73"/>
      <c r="EM358" s="73"/>
      <c r="EN358" s="73"/>
      <c r="EO358" s="73"/>
      <c r="EP358" s="73"/>
      <c r="EQ358" s="73"/>
      <c r="ER358" s="73"/>
      <c r="ES358" s="73"/>
      <c r="ET358" s="73"/>
      <c r="EU358" s="73"/>
      <c r="EV358" s="73"/>
      <c r="EW358" s="73"/>
      <c r="EX358" s="73"/>
      <c r="EY358" s="73"/>
      <c r="EZ358" s="73"/>
      <c r="FA358" s="73"/>
      <c r="FB358" s="73"/>
      <c r="FC358" s="73"/>
      <c r="FD358" s="73"/>
      <c r="FE358" s="73"/>
      <c r="FF358" s="73"/>
      <c r="FG358" s="73"/>
      <c r="FH358" s="73"/>
      <c r="FI358" s="73"/>
      <c r="FJ358" s="73"/>
      <c r="FK358" s="73"/>
      <c r="FL358" s="73"/>
      <c r="FM358" s="73"/>
      <c r="FN358" s="73"/>
      <c r="FO358" s="73"/>
      <c r="FP358" s="73"/>
      <c r="FQ358" s="73"/>
      <c r="FR358" s="73"/>
      <c r="FS358" s="73"/>
      <c r="FT358" s="73"/>
      <c r="FU358" s="73"/>
      <c r="FV358" s="73"/>
      <c r="FW358" s="73"/>
      <c r="FX358" s="73"/>
      <c r="FY358" s="73"/>
      <c r="FZ358" s="73"/>
      <c r="GA358" s="73"/>
      <c r="GB358" s="73"/>
      <c r="GC358" s="73"/>
      <c r="GD358" s="73"/>
      <c r="GE358" s="73"/>
      <c r="GF358" s="73"/>
      <c r="GG358" s="73"/>
      <c r="GH358" s="73"/>
      <c r="GI358" s="73"/>
      <c r="GJ358" s="73"/>
      <c r="GK358" s="73"/>
      <c r="GL358" s="73"/>
      <c r="GM358" s="73"/>
      <c r="GN358" s="73"/>
      <c r="GO358" s="73"/>
      <c r="GP358" s="73"/>
      <c r="GQ358" s="73"/>
      <c r="GR358" s="73"/>
      <c r="GS358" s="73"/>
      <c r="GT358" s="73"/>
      <c r="GU358" s="73"/>
      <c r="GV358" s="73"/>
      <c r="GW358" s="73"/>
      <c r="GX358" s="73"/>
      <c r="GY358" s="73"/>
      <c r="GZ358" s="73"/>
      <c r="HA358" s="73"/>
      <c r="HB358" s="73"/>
      <c r="HC358" s="73"/>
      <c r="HD358" s="73"/>
      <c r="HE358" s="73"/>
      <c r="HF358" s="73"/>
      <c r="HG358" s="73"/>
      <c r="HH358" s="73"/>
      <c r="HI358" s="73"/>
      <c r="HJ358" s="73"/>
      <c r="HK358" s="73"/>
      <c r="HL358" s="73"/>
      <c r="HM358" s="73"/>
      <c r="HN358" s="73"/>
      <c r="HO358" s="73"/>
      <c r="HP358" s="73"/>
      <c r="HQ358" s="73"/>
      <c r="HR358" s="73"/>
      <c r="HS358" s="73"/>
      <c r="HT358" s="73"/>
      <c r="HU358" s="73"/>
      <c r="HV358" s="73"/>
      <c r="HW358" s="73"/>
      <c r="HX358" s="73"/>
      <c r="HY358" s="73"/>
      <c r="HZ358" s="73"/>
      <c r="IA358" s="73"/>
      <c r="IB358" s="73"/>
      <c r="IC358" s="73"/>
      <c r="ID358" s="73"/>
      <c r="IE358" s="73"/>
      <c r="IF358" s="73"/>
      <c r="IG358" s="73"/>
      <c r="IH358" s="73"/>
      <c r="II358" s="73"/>
      <c r="IJ358" s="73"/>
      <c r="IK358" s="73"/>
      <c r="IL358" s="73"/>
      <c r="IM358" s="73"/>
      <c r="IN358" s="73"/>
      <c r="IO358" s="73"/>
      <c r="IP358" s="73"/>
      <c r="IQ358" s="73"/>
      <c r="IR358" s="73"/>
      <c r="IS358" s="73"/>
      <c r="IT358" s="73"/>
      <c r="IU358" s="73"/>
      <c r="IV358" s="73"/>
      <c r="IW358" s="73"/>
      <c r="IX358" s="73"/>
      <c r="IY358" s="73"/>
      <c r="IZ358" s="73"/>
      <c r="JA358" s="73"/>
      <c r="JB358" s="73"/>
      <c r="JC358" s="73"/>
      <c r="JD358" s="73"/>
      <c r="JE358" s="73"/>
      <c r="JF358" s="73"/>
      <c r="JG358" s="73"/>
      <c r="JH358" s="73"/>
      <c r="JI358" s="73"/>
      <c r="JJ358" s="73"/>
      <c r="JK358" s="73"/>
      <c r="JL358" s="73"/>
      <c r="JM358" s="73"/>
      <c r="JN358" s="73"/>
      <c r="JO358" s="73"/>
      <c r="JP358" s="73"/>
      <c r="JQ358" s="73"/>
      <c r="JR358" s="73"/>
      <c r="JS358" s="73"/>
      <c r="JT358" s="73"/>
      <c r="JU358" s="73"/>
      <c r="JV358" s="73"/>
      <c r="JW358" s="73"/>
      <c r="JX358" s="73"/>
      <c r="JY358" s="73"/>
      <c r="JZ358" s="73"/>
      <c r="KA358" s="73"/>
      <c r="KB358" s="73"/>
      <c r="KC358" s="73"/>
      <c r="KD358" s="73"/>
      <c r="KE358" s="73"/>
      <c r="KF358" s="73"/>
      <c r="KG358" s="73"/>
      <c r="KH358" s="73"/>
      <c r="KI358" s="73"/>
      <c r="KJ358" s="73"/>
      <c r="KK358" s="73"/>
      <c r="KL358" s="73"/>
      <c r="KM358" s="73"/>
      <c r="KN358" s="73"/>
      <c r="KO358" s="73"/>
      <c r="KP358" s="73"/>
      <c r="KQ358" s="73"/>
      <c r="KR358" s="73"/>
      <c r="KS358" s="73"/>
      <c r="KT358" s="73"/>
      <c r="KU358" s="73"/>
      <c r="KV358" s="73"/>
      <c r="KW358" s="73"/>
      <c r="KX358" s="73"/>
      <c r="KY358" s="73"/>
      <c r="KZ358" s="73"/>
      <c r="LA358" s="73"/>
      <c r="LB358" s="73"/>
      <c r="LC358" s="73"/>
      <c r="LD358" s="73"/>
      <c r="LE358" s="73"/>
      <c r="LF358" s="73"/>
      <c r="LG358" s="73"/>
      <c r="LH358" s="73"/>
      <c r="LI358" s="73"/>
      <c r="LJ358" s="73"/>
      <c r="LK358" s="73"/>
      <c r="LL358" s="73"/>
      <c r="LM358" s="73"/>
      <c r="LN358" s="73"/>
      <c r="LO358" s="73"/>
      <c r="LP358" s="73"/>
      <c r="LQ358" s="73"/>
      <c r="LR358" s="73"/>
      <c r="LS358" s="73"/>
      <c r="LT358" s="73"/>
      <c r="LU358" s="73"/>
      <c r="LV358" s="73"/>
      <c r="LW358" s="73"/>
      <c r="LX358" s="73"/>
      <c r="LY358" s="73"/>
      <c r="LZ358" s="73"/>
      <c r="MA358" s="73"/>
      <c r="MB358" s="73"/>
      <c r="MC358" s="73"/>
      <c r="MD358" s="73"/>
      <c r="ME358" s="73"/>
      <c r="MF358" s="73"/>
      <c r="MG358" s="73"/>
      <c r="MH358" s="73"/>
      <c r="MI358" s="73"/>
      <c r="MJ358" s="73"/>
      <c r="MK358" s="73"/>
      <c r="ML358" s="73"/>
      <c r="MM358" s="73"/>
      <c r="MN358" s="73"/>
      <c r="MO358" s="73"/>
      <c r="MP358" s="73"/>
      <c r="MQ358" s="73"/>
      <c r="MR358" s="73"/>
      <c r="MS358" s="73"/>
      <c r="MT358" s="73"/>
      <c r="MU358" s="73"/>
      <c r="MV358" s="73"/>
      <c r="MW358" s="73"/>
      <c r="MX358" s="73"/>
      <c r="MY358" s="73"/>
      <c r="MZ358" s="73"/>
      <c r="NA358" s="73"/>
      <c r="NB358" s="73"/>
      <c r="NC358" s="73"/>
      <c r="ND358" s="73"/>
      <c r="NE358" s="73"/>
      <c r="NF358" s="73"/>
      <c r="NG358" s="73"/>
      <c r="NH358" s="73"/>
      <c r="NI358" s="73"/>
      <c r="NJ358" s="73"/>
      <c r="NK358" s="73"/>
      <c r="NL358" s="73"/>
      <c r="NM358" s="73"/>
      <c r="NN358" s="73"/>
      <c r="NO358" s="73"/>
      <c r="NP358" s="73"/>
      <c r="NQ358" s="73"/>
      <c r="NR358" s="73"/>
      <c r="NS358" s="73"/>
      <c r="NT358" s="73"/>
      <c r="NU358" s="73"/>
      <c r="NV358" s="73"/>
      <c r="NW358" s="73"/>
      <c r="NX358" s="73"/>
      <c r="NY358" s="73"/>
      <c r="NZ358" s="73"/>
      <c r="OA358" s="73"/>
      <c r="OB358" s="73"/>
      <c r="OC358" s="73"/>
      <c r="OD358" s="73"/>
      <c r="OE358" s="73"/>
      <c r="OF358" s="73"/>
      <c r="OG358" s="73"/>
      <c r="OH358" s="73"/>
      <c r="OI358" s="73"/>
      <c r="OJ358" s="73"/>
      <c r="OK358" s="73"/>
      <c r="OL358" s="73"/>
      <c r="OM358" s="73"/>
      <c r="ON358" s="73"/>
      <c r="OO358" s="73"/>
      <c r="OP358" s="73"/>
      <c r="OQ358" s="73"/>
      <c r="OR358" s="73"/>
      <c r="OS358" s="73"/>
      <c r="OT358" s="73"/>
      <c r="OU358" s="73"/>
      <c r="OV358" s="73"/>
      <c r="OW358" s="73"/>
      <c r="OX358" s="73"/>
      <c r="OY358" s="73"/>
      <c r="OZ358" s="73"/>
      <c r="PA358" s="73"/>
      <c r="PB358" s="73"/>
      <c r="PC358" s="73"/>
      <c r="PD358" s="73"/>
      <c r="PE358" s="73"/>
      <c r="PF358" s="73"/>
      <c r="PG358" s="73"/>
      <c r="PH358" s="73"/>
      <c r="PI358" s="73"/>
      <c r="PJ358" s="73"/>
      <c r="PK358" s="73"/>
      <c r="PL358" s="73"/>
      <c r="PM358" s="73"/>
      <c r="PN358" s="73"/>
      <c r="PO358" s="73"/>
      <c r="PP358" s="73"/>
      <c r="PQ358" s="73"/>
      <c r="PR358" s="73"/>
      <c r="PS358" s="73"/>
      <c r="PT358" s="73"/>
      <c r="PU358" s="73"/>
      <c r="PV358" s="73"/>
      <c r="PW358" s="73"/>
      <c r="PX358" s="73"/>
      <c r="PY358" s="73"/>
      <c r="PZ358" s="73"/>
      <c r="QA358" s="73"/>
      <c r="QB358" s="73"/>
      <c r="QC358" s="73"/>
      <c r="QD358" s="73"/>
      <c r="QE358" s="73"/>
      <c r="QF358" s="73"/>
      <c r="QG358" s="73"/>
      <c r="QH358" s="73"/>
      <c r="QI358" s="73"/>
      <c r="QJ358" s="73"/>
      <c r="QK358" s="73"/>
      <c r="QL358" s="73"/>
      <c r="QM358" s="73"/>
      <c r="QN358" s="73"/>
      <c r="QO358" s="73"/>
      <c r="QP358" s="73"/>
      <c r="QQ358" s="73"/>
      <c r="QR358" s="73"/>
      <c r="QS358" s="73"/>
      <c r="QT358" s="73"/>
      <c r="QU358" s="73"/>
      <c r="QV358" s="73"/>
      <c r="QW358" s="73"/>
      <c r="QX358" s="73"/>
      <c r="QY358" s="73"/>
      <c r="QZ358" s="73"/>
      <c r="RA358" s="73"/>
      <c r="RB358" s="73"/>
      <c r="RC358" s="73"/>
      <c r="RD358" s="73"/>
      <c r="RE358" s="73"/>
      <c r="RF358" s="73"/>
      <c r="RG358" s="73"/>
      <c r="RH358" s="73"/>
      <c r="RI358" s="73"/>
      <c r="RJ358" s="73"/>
      <c r="RK358" s="73"/>
      <c r="RL358" s="73"/>
      <c r="RM358" s="73"/>
      <c r="RN358" s="73"/>
      <c r="RO358" s="73"/>
      <c r="RP358" s="73"/>
      <c r="RQ358" s="73"/>
      <c r="RR358" s="73"/>
      <c r="RS358" s="73"/>
      <c r="RT358" s="73"/>
      <c r="RU358" s="73"/>
      <c r="RV358" s="73"/>
      <c r="RW358" s="73"/>
      <c r="RX358" s="73"/>
      <c r="RY358" s="73"/>
      <c r="RZ358" s="73"/>
      <c r="SA358" s="73"/>
      <c r="SB358" s="73"/>
      <c r="SC358" s="73"/>
      <c r="SD358" s="73"/>
      <c r="SE358" s="73"/>
      <c r="SF358" s="73"/>
      <c r="SG358" s="73"/>
      <c r="SH358" s="73"/>
      <c r="SI358" s="73"/>
      <c r="SJ358" s="73"/>
      <c r="SK358" s="73"/>
      <c r="SL358" s="73"/>
      <c r="SM358" s="73"/>
      <c r="SN358" s="73"/>
      <c r="SO358" s="73"/>
      <c r="SP358" s="73"/>
      <c r="SQ358" s="73"/>
      <c r="SR358" s="73"/>
      <c r="SS358" s="73"/>
      <c r="ST358" s="73"/>
      <c r="SU358" s="73"/>
      <c r="SV358" s="73"/>
      <c r="SW358" s="73"/>
      <c r="SX358" s="73"/>
      <c r="SY358" s="73"/>
      <c r="SZ358" s="73"/>
      <c r="TA358" s="73"/>
      <c r="TB358" s="73"/>
      <c r="TC358" s="73"/>
      <c r="TD358" s="73"/>
      <c r="TE358" s="73"/>
      <c r="TF358" s="73"/>
      <c r="TG358" s="73"/>
      <c r="TH358" s="73"/>
      <c r="TI358" s="73"/>
      <c r="TJ358" s="73"/>
      <c r="TK358" s="73"/>
      <c r="TL358" s="73"/>
      <c r="TM358" s="73"/>
      <c r="TN358" s="73"/>
      <c r="TO358" s="73"/>
      <c r="TP358" s="73"/>
      <c r="TQ358" s="73"/>
      <c r="TR358" s="73"/>
      <c r="TS358" s="73"/>
      <c r="TT358" s="73"/>
      <c r="TU358" s="73"/>
      <c r="TV358" s="73"/>
      <c r="TW358" s="73"/>
      <c r="TX358" s="73"/>
      <c r="TY358" s="73"/>
      <c r="TZ358" s="73"/>
      <c r="UA358" s="73"/>
      <c r="UB358" s="73"/>
      <c r="UC358" s="73"/>
      <c r="UD358" s="73"/>
      <c r="UE358" s="73"/>
      <c r="UF358" s="73"/>
      <c r="UG358" s="73"/>
      <c r="UH358" s="73"/>
      <c r="UI358" s="73"/>
      <c r="UJ358" s="73"/>
      <c r="UK358" s="73"/>
      <c r="UL358" s="73"/>
      <c r="UM358" s="73"/>
      <c r="UN358" s="73"/>
      <c r="UO358" s="73"/>
      <c r="UP358" s="73"/>
      <c r="UQ358" s="73"/>
      <c r="UR358" s="73"/>
      <c r="US358" s="73"/>
      <c r="UT358" s="73"/>
      <c r="UU358" s="73"/>
      <c r="UV358" s="73"/>
      <c r="UW358" s="73"/>
      <c r="UX358" s="73"/>
      <c r="UY358" s="73"/>
      <c r="UZ358" s="73"/>
      <c r="VA358" s="73"/>
      <c r="VB358" s="73"/>
      <c r="VC358" s="73"/>
      <c r="VD358" s="73"/>
      <c r="VE358" s="73"/>
      <c r="VF358" s="73"/>
      <c r="VG358" s="73"/>
      <c r="VH358" s="73"/>
      <c r="VI358" s="73"/>
      <c r="VJ358" s="73"/>
      <c r="VK358" s="73"/>
      <c r="VL358" s="73"/>
      <c r="VM358" s="73"/>
      <c r="VN358" s="73"/>
      <c r="VO358" s="73"/>
      <c r="VP358" s="73"/>
      <c r="VQ358" s="73"/>
      <c r="VR358" s="73"/>
      <c r="VS358" s="73"/>
      <c r="VT358" s="73"/>
      <c r="VU358" s="73"/>
      <c r="VV358" s="73"/>
      <c r="VW358" s="73"/>
      <c r="VX358" s="73"/>
      <c r="VY358" s="73"/>
      <c r="VZ358" s="73"/>
      <c r="WA358" s="73"/>
      <c r="WB358" s="73"/>
      <c r="WC358" s="73"/>
      <c r="WD358" s="73"/>
      <c r="WE358" s="73"/>
      <c r="WF358" s="73"/>
      <c r="WG358" s="73"/>
      <c r="WH358" s="73"/>
      <c r="WI358" s="73"/>
      <c r="WJ358" s="73"/>
      <c r="WK358" s="73"/>
      <c r="WL358" s="73"/>
      <c r="WM358" s="73"/>
      <c r="WN358" s="73"/>
      <c r="WO358" s="73"/>
      <c r="WP358" s="73"/>
      <c r="WQ358" s="73"/>
      <c r="WR358" s="73"/>
      <c r="WS358" s="73"/>
      <c r="WT358" s="73"/>
      <c r="WU358" s="73"/>
      <c r="WV358" s="73"/>
      <c r="WW358" s="73"/>
      <c r="WX358" s="73"/>
      <c r="WY358" s="73"/>
      <c r="WZ358" s="73"/>
      <c r="XA358" s="73"/>
      <c r="XB358" s="73"/>
      <c r="XC358" s="73"/>
      <c r="XD358" s="73"/>
      <c r="XE358" s="73"/>
      <c r="XF358" s="73"/>
      <c r="XG358" s="73"/>
      <c r="XH358" s="73"/>
      <c r="XI358" s="73"/>
      <c r="XJ358" s="73"/>
      <c r="XK358" s="73"/>
      <c r="XL358" s="73"/>
      <c r="XM358" s="73"/>
      <c r="XN358" s="73"/>
      <c r="XO358" s="73"/>
      <c r="XP358" s="73"/>
      <c r="XQ358" s="73"/>
      <c r="XR358" s="73"/>
      <c r="XS358" s="73"/>
      <c r="XT358" s="73"/>
      <c r="XU358" s="73"/>
      <c r="XV358" s="73"/>
      <c r="XW358" s="73"/>
      <c r="XX358" s="73"/>
      <c r="XY358" s="73"/>
      <c r="XZ358" s="73"/>
      <c r="YA358" s="73"/>
      <c r="YB358" s="73"/>
      <c r="YC358" s="73"/>
      <c r="YD358" s="73"/>
      <c r="YE358" s="73"/>
      <c r="YF358" s="73"/>
      <c r="YG358" s="73"/>
      <c r="YH358" s="73"/>
      <c r="YI358" s="73"/>
      <c r="YJ358" s="73"/>
      <c r="YK358" s="73"/>
      <c r="YL358" s="73"/>
      <c r="YM358" s="73"/>
      <c r="YN358" s="73"/>
      <c r="YO358" s="73"/>
      <c r="YP358" s="73"/>
      <c r="YQ358" s="73"/>
      <c r="YR358" s="73"/>
      <c r="YS358" s="73"/>
      <c r="YT358" s="73"/>
      <c r="YU358" s="73"/>
      <c r="YV358" s="73"/>
      <c r="YW358" s="73"/>
      <c r="YX358" s="73"/>
      <c r="YY358" s="73"/>
      <c r="YZ358" s="73"/>
      <c r="ZA358" s="73"/>
      <c r="ZB358" s="73"/>
      <c r="ZC358" s="73"/>
      <c r="ZD358" s="73"/>
      <c r="ZE358" s="73"/>
      <c r="ZF358" s="73"/>
      <c r="ZG358" s="73"/>
      <c r="ZH358" s="73"/>
      <c r="ZI358" s="73"/>
      <c r="ZJ358" s="73"/>
      <c r="ZK358" s="73"/>
      <c r="ZL358" s="73"/>
      <c r="ZM358" s="73"/>
      <c r="ZN358" s="73"/>
      <c r="ZO358" s="73"/>
      <c r="ZP358" s="73"/>
      <c r="ZQ358" s="73"/>
      <c r="ZR358" s="73"/>
      <c r="ZS358" s="73"/>
      <c r="ZT358" s="73"/>
      <c r="ZU358" s="73"/>
      <c r="ZV358" s="73"/>
      <c r="ZW358" s="73"/>
      <c r="ZX358" s="73"/>
      <c r="ZY358" s="73"/>
      <c r="ZZ358" s="73"/>
      <c r="AAA358" s="73"/>
      <c r="AAB358" s="73"/>
      <c r="AAC358" s="73"/>
      <c r="AAD358" s="73"/>
      <c r="AAE358" s="73"/>
      <c r="AAF358" s="73"/>
      <c r="AAG358" s="73"/>
      <c r="AAH358" s="73"/>
      <c r="AAI358" s="73"/>
      <c r="AAJ358" s="73"/>
      <c r="AAK358" s="73"/>
      <c r="AAL358" s="73"/>
      <c r="AAM358" s="73"/>
      <c r="AAN358" s="73"/>
      <c r="AAO358" s="73"/>
      <c r="AAP358" s="73"/>
      <c r="AAQ358" s="73"/>
      <c r="AAR358" s="73"/>
      <c r="AAS358" s="73"/>
      <c r="AAT358" s="73"/>
      <c r="AAU358" s="73"/>
      <c r="AAV358" s="73"/>
      <c r="AAW358" s="73"/>
      <c r="AAX358" s="73"/>
      <c r="AAY358" s="73"/>
      <c r="AAZ358" s="73"/>
      <c r="ABA358" s="73"/>
      <c r="ABB358" s="73"/>
      <c r="ABC358" s="73"/>
      <c r="ABD358" s="73"/>
      <c r="ABE358" s="73"/>
      <c r="ABF358" s="73"/>
      <c r="ABG358" s="73"/>
      <c r="ABH358" s="73"/>
      <c r="ABI358" s="73"/>
      <c r="ABJ358" s="73"/>
      <c r="ABK358" s="73"/>
      <c r="ABL358" s="73"/>
      <c r="ABM358" s="73"/>
      <c r="ABN358" s="73"/>
      <c r="ABO358" s="73"/>
      <c r="ABP358" s="73"/>
      <c r="ABQ358" s="73"/>
      <c r="ABR358" s="73"/>
      <c r="ABS358" s="73"/>
      <c r="ABT358" s="73"/>
      <c r="ABU358" s="73"/>
      <c r="ABV358" s="73"/>
      <c r="ABW358" s="73"/>
      <c r="ABX358" s="73"/>
      <c r="ABY358" s="73"/>
      <c r="ABZ358" s="73"/>
      <c r="ACA358" s="73"/>
      <c r="ACB358" s="73"/>
      <c r="ACC358" s="73"/>
      <c r="ACD358" s="73"/>
      <c r="ACE358" s="73"/>
      <c r="ACF358" s="73"/>
      <c r="ACG358" s="73"/>
      <c r="ACH358" s="73"/>
      <c r="ACI358" s="73"/>
      <c r="ACJ358" s="73"/>
      <c r="ACK358" s="73"/>
      <c r="ACL358" s="73"/>
      <c r="ACM358" s="73"/>
      <c r="ACN358" s="73"/>
      <c r="ACO358" s="73"/>
      <c r="ACP358" s="73"/>
      <c r="ACQ358" s="73"/>
      <c r="ACR358" s="73"/>
      <c r="ACS358" s="73"/>
      <c r="ACT358" s="73"/>
      <c r="ACU358" s="73"/>
      <c r="ACV358" s="73"/>
      <c r="ACW358" s="73"/>
      <c r="ACX358" s="73"/>
      <c r="ACY358" s="73"/>
      <c r="ACZ358" s="73"/>
      <c r="ADA358" s="73"/>
      <c r="ADB358" s="73"/>
      <c r="ADC358" s="73"/>
      <c r="ADD358" s="73"/>
      <c r="ADE358" s="73"/>
      <c r="ADF358" s="73"/>
      <c r="ADG358" s="73"/>
      <c r="ADH358" s="73"/>
      <c r="ADI358" s="73"/>
      <c r="ADJ358" s="73"/>
      <c r="ADK358" s="73"/>
      <c r="ADL358" s="73"/>
      <c r="ADM358" s="73"/>
      <c r="ADN358" s="73"/>
      <c r="ADO358" s="73"/>
      <c r="ADP358" s="73"/>
      <c r="ADQ358" s="73"/>
      <c r="ADR358" s="73"/>
      <c r="ADS358" s="73"/>
      <c r="ADT358" s="73"/>
      <c r="ADU358" s="73"/>
      <c r="ADV358" s="73"/>
      <c r="ADW358" s="73"/>
      <c r="ADX358" s="73"/>
      <c r="ADY358" s="73"/>
      <c r="ADZ358" s="73"/>
      <c r="AEA358" s="73"/>
      <c r="AEB358" s="73"/>
      <c r="AEC358" s="73"/>
      <c r="AED358" s="73"/>
      <c r="AEE358" s="73"/>
      <c r="AEF358" s="73"/>
      <c r="AEG358" s="73"/>
      <c r="AEH358" s="73"/>
      <c r="AEI358" s="73"/>
      <c r="AEJ358" s="73"/>
      <c r="AEK358" s="73"/>
      <c r="AEL358" s="73"/>
      <c r="AEM358" s="73"/>
      <c r="AEN358" s="73"/>
      <c r="AEO358" s="73"/>
      <c r="AEP358" s="73"/>
      <c r="AEQ358" s="73"/>
      <c r="AER358" s="73"/>
      <c r="AES358" s="73"/>
      <c r="AET358" s="73"/>
      <c r="AEU358" s="73"/>
      <c r="AEV358" s="73"/>
      <c r="AEW358" s="73"/>
      <c r="AEX358" s="73"/>
      <c r="AEY358" s="73"/>
      <c r="AEZ358" s="73"/>
      <c r="AFA358" s="73"/>
      <c r="AFB358" s="73"/>
      <c r="AFC358" s="73"/>
      <c r="AFD358" s="73"/>
      <c r="AFE358" s="73"/>
      <c r="AFF358" s="73"/>
      <c r="AFG358" s="73"/>
      <c r="AFH358" s="73"/>
      <c r="AFI358" s="73"/>
      <c r="AFJ358" s="73"/>
      <c r="AFK358" s="73"/>
      <c r="AFL358" s="73"/>
      <c r="AFM358" s="73"/>
      <c r="AFN358" s="73"/>
      <c r="AFO358" s="73"/>
      <c r="AFP358" s="73"/>
      <c r="AFQ358" s="73"/>
      <c r="AFR358" s="73"/>
      <c r="AFS358" s="73"/>
      <c r="AFT358" s="73"/>
      <c r="AFU358" s="73"/>
      <c r="AFV358" s="73"/>
      <c r="AFW358" s="73"/>
      <c r="AFX358" s="73"/>
      <c r="AFY358" s="73"/>
      <c r="AFZ358" s="73"/>
      <c r="AGA358" s="73"/>
      <c r="AGB358" s="73"/>
      <c r="AGC358" s="73"/>
      <c r="AGD358" s="73"/>
      <c r="AGE358" s="73"/>
      <c r="AGF358" s="73"/>
      <c r="AGG358" s="73"/>
      <c r="AGH358" s="73"/>
      <c r="AGI358" s="73"/>
      <c r="AGJ358" s="73"/>
      <c r="AGK358" s="73"/>
      <c r="AGL358" s="73"/>
      <c r="AGM358" s="73"/>
      <c r="AGN358" s="73"/>
      <c r="AGO358" s="73"/>
      <c r="AGP358" s="73"/>
      <c r="AGQ358" s="73"/>
      <c r="AGR358" s="73"/>
      <c r="AGS358" s="73"/>
      <c r="AGT358" s="73"/>
      <c r="AGU358" s="73"/>
      <c r="AGV358" s="73"/>
      <c r="AGW358" s="73"/>
      <c r="AGX358" s="73"/>
      <c r="AGY358" s="73"/>
      <c r="AGZ358" s="73"/>
      <c r="AHA358" s="73"/>
      <c r="AHB358" s="73"/>
      <c r="AHC358" s="73"/>
      <c r="AHD358" s="73"/>
      <c r="AHE358" s="73"/>
      <c r="AHF358" s="73"/>
      <c r="AHG358" s="73"/>
      <c r="AHH358" s="73"/>
      <c r="AHI358" s="73"/>
      <c r="AHJ358" s="73"/>
      <c r="AHK358" s="73"/>
      <c r="AHL358" s="73"/>
      <c r="AHM358" s="73"/>
      <c r="AHN358" s="73"/>
      <c r="AHO358" s="73"/>
      <c r="AHP358" s="73"/>
      <c r="AHQ358" s="73"/>
      <c r="AHR358" s="73"/>
      <c r="AHS358" s="73"/>
      <c r="AHT358" s="73"/>
      <c r="AHU358" s="73"/>
      <c r="AHV358" s="73"/>
      <c r="AHW358" s="73"/>
      <c r="AHX358" s="73"/>
      <c r="AHY358" s="73"/>
      <c r="AHZ358" s="73"/>
      <c r="AIA358" s="73"/>
      <c r="AIB358" s="73"/>
      <c r="AIC358" s="73"/>
      <c r="AID358" s="73"/>
      <c r="AIE358" s="73"/>
      <c r="AIF358" s="73"/>
      <c r="AIG358" s="73"/>
      <c r="AIH358" s="73"/>
      <c r="AII358" s="73"/>
      <c r="AIJ358" s="73"/>
      <c r="AIK358" s="73"/>
      <c r="AIL358" s="73"/>
      <c r="AIM358" s="73"/>
      <c r="AIN358" s="73"/>
      <c r="AIO358" s="73"/>
      <c r="AIP358" s="73"/>
      <c r="AIQ358" s="73"/>
      <c r="AIR358" s="73"/>
      <c r="AIS358" s="73"/>
      <c r="AIT358" s="73"/>
      <c r="AIU358" s="73"/>
      <c r="AIV358" s="73"/>
      <c r="AIW358" s="73"/>
      <c r="AIX358" s="73"/>
      <c r="AIY358" s="73"/>
      <c r="AIZ358" s="73"/>
      <c r="AJA358" s="73"/>
      <c r="AJB358" s="73"/>
      <c r="AJC358" s="73"/>
      <c r="AJD358" s="73"/>
      <c r="AJE358" s="73"/>
      <c r="AJF358" s="73"/>
      <c r="AJG358" s="73"/>
      <c r="AJH358" s="73"/>
      <c r="AJI358" s="73"/>
      <c r="AJJ358" s="73"/>
      <c r="AJK358" s="73"/>
      <c r="AJL358" s="73"/>
      <c r="AJM358" s="73"/>
      <c r="AJN358" s="73"/>
      <c r="AJO358" s="73"/>
      <c r="AJP358" s="73"/>
      <c r="AJQ358" s="73"/>
      <c r="AJR358" s="73"/>
      <c r="AJS358" s="73"/>
      <c r="AJT358" s="73"/>
      <c r="AJU358" s="73"/>
      <c r="AJV358" s="73"/>
      <c r="AJW358" s="73"/>
      <c r="AJX358" s="73"/>
      <c r="AJY358" s="73"/>
      <c r="AJZ358" s="73"/>
      <c r="AKA358" s="73"/>
      <c r="AKB358" s="73"/>
      <c r="AKC358" s="73"/>
      <c r="AKD358" s="73"/>
      <c r="AKE358" s="73"/>
      <c r="AKF358" s="73"/>
      <c r="AKG358" s="73"/>
      <c r="AKH358" s="73"/>
      <c r="AKI358" s="73"/>
      <c r="AKJ358" s="73"/>
      <c r="AKK358" s="73"/>
      <c r="AKL358" s="73"/>
      <c r="AKM358" s="73"/>
      <c r="AKN358" s="73"/>
      <c r="AKO358" s="73"/>
      <c r="AKP358" s="73"/>
      <c r="AKQ358" s="73"/>
      <c r="AKR358" s="73"/>
      <c r="AKS358" s="73"/>
      <c r="AKT358" s="73"/>
      <c r="AKU358" s="73"/>
      <c r="AKV358" s="73"/>
      <c r="AKW358" s="73"/>
      <c r="AKX358" s="73"/>
      <c r="AKY358" s="73"/>
      <c r="AKZ358" s="73"/>
      <c r="ALA358" s="73"/>
      <c r="ALB358" s="73"/>
      <c r="ALC358" s="73"/>
      <c r="ALD358" s="73"/>
      <c r="ALE358" s="73"/>
      <c r="ALF358" s="73"/>
      <c r="ALG358" s="73"/>
      <c r="ALH358" s="73"/>
      <c r="ALI358" s="73"/>
      <c r="ALJ358" s="73"/>
      <c r="ALK358" s="73"/>
      <c r="ALL358" s="73"/>
      <c r="ALM358" s="73"/>
      <c r="ALN358" s="73"/>
      <c r="ALO358" s="73"/>
      <c r="ALP358" s="73"/>
      <c r="ALQ358" s="73"/>
      <c r="ALR358" s="73"/>
      <c r="ALS358" s="73"/>
      <c r="ALT358" s="73"/>
      <c r="ALU358" s="73"/>
      <c r="ALV358" s="73"/>
      <c r="ALW358" s="73"/>
      <c r="ALX358" s="73"/>
      <c r="ALY358" s="73"/>
      <c r="ALZ358" s="73"/>
      <c r="AMA358" s="73"/>
      <c r="AMB358" s="73"/>
      <c r="AMC358" s="73"/>
      <c r="AMD358" s="73"/>
      <c r="AME358" s="73"/>
      <c r="AMF358" s="73"/>
      <c r="AMG358" s="73"/>
      <c r="AMH358" s="73"/>
      <c r="AMI358" s="73"/>
      <c r="AMJ358" s="73"/>
      <c r="AMK358" s="73"/>
      <c r="AML358" s="73"/>
      <c r="AMM358" s="73"/>
      <c r="AMN358" s="73"/>
      <c r="AMO358" s="73"/>
      <c r="AMP358" s="73"/>
      <c r="AMQ358" s="73"/>
      <c r="AMR358" s="73"/>
      <c r="AMS358" s="73"/>
      <c r="AMT358" s="73"/>
      <c r="AMU358" s="73"/>
      <c r="AMV358" s="73"/>
      <c r="AMW358" s="73"/>
      <c r="AMX358" s="73"/>
      <c r="AMY358" s="73"/>
      <c r="AMZ358" s="73"/>
      <c r="ANA358" s="73"/>
      <c r="ANB358" s="73"/>
      <c r="ANC358" s="73"/>
      <c r="AND358" s="73"/>
      <c r="ANE358" s="73"/>
      <c r="ANF358" s="73"/>
      <c r="ANG358" s="73"/>
      <c r="ANH358" s="73"/>
      <c r="ANI358" s="73"/>
      <c r="ANJ358" s="73"/>
      <c r="ANK358" s="73"/>
      <c r="ANL358" s="73"/>
      <c r="ANM358" s="73"/>
      <c r="ANN358" s="73"/>
      <c r="ANO358" s="73"/>
      <c r="ANP358" s="73"/>
      <c r="ANQ358" s="73"/>
      <c r="ANR358" s="73"/>
      <c r="ANS358" s="73"/>
      <c r="ANT358" s="73"/>
      <c r="ANU358" s="73"/>
      <c r="ANV358" s="73"/>
      <c r="ANW358" s="73"/>
      <c r="ANX358" s="73"/>
      <c r="ANY358" s="73"/>
      <c r="ANZ358" s="73"/>
      <c r="AOA358" s="73"/>
      <c r="AOB358" s="73"/>
      <c r="AOC358" s="73"/>
      <c r="AOD358" s="73"/>
      <c r="AOE358" s="73"/>
      <c r="AOF358" s="73"/>
      <c r="AOG358" s="73"/>
      <c r="AOH358" s="73"/>
      <c r="AOI358" s="73"/>
      <c r="AOJ358" s="73"/>
      <c r="AOK358" s="73"/>
      <c r="AOL358" s="73"/>
      <c r="AOM358" s="73"/>
      <c r="AON358" s="73"/>
      <c r="AOO358" s="73"/>
      <c r="AOP358" s="73"/>
      <c r="AOQ358" s="73"/>
      <c r="AOR358" s="73"/>
      <c r="AOS358" s="73"/>
      <c r="AOT358" s="73"/>
      <c r="AOU358" s="73"/>
      <c r="AOV358" s="73"/>
      <c r="AOW358" s="73"/>
      <c r="AOX358" s="73"/>
      <c r="AOY358" s="73"/>
      <c r="AOZ358" s="73"/>
      <c r="APA358" s="73"/>
      <c r="APB358" s="73"/>
      <c r="APC358" s="73"/>
      <c r="APD358" s="73"/>
      <c r="APE358" s="73"/>
      <c r="APF358" s="73"/>
      <c r="APG358" s="73"/>
      <c r="APH358" s="73"/>
      <c r="API358" s="73"/>
      <c r="APJ358" s="73"/>
      <c r="APK358" s="73"/>
      <c r="APL358" s="73"/>
      <c r="APM358" s="73"/>
      <c r="APN358" s="73"/>
      <c r="APO358" s="73"/>
      <c r="APP358" s="73"/>
      <c r="APQ358" s="73"/>
      <c r="APR358" s="73"/>
      <c r="APS358" s="73"/>
      <c r="APT358" s="73"/>
      <c r="APU358" s="73"/>
      <c r="APV358" s="73"/>
      <c r="APW358" s="73"/>
      <c r="APX358" s="73"/>
      <c r="APY358" s="73"/>
      <c r="APZ358" s="73"/>
      <c r="AQA358" s="73"/>
      <c r="AQB358" s="73"/>
      <c r="AQC358" s="73"/>
      <c r="AQD358" s="73"/>
      <c r="AQE358" s="73"/>
      <c r="AQF358" s="73"/>
      <c r="AQG358" s="73"/>
      <c r="AQH358" s="73"/>
      <c r="AQI358" s="73"/>
      <c r="AQJ358" s="73"/>
      <c r="AQK358" s="73"/>
      <c r="AQL358" s="73"/>
      <c r="AQM358" s="73"/>
      <c r="AQN358" s="73"/>
      <c r="AQO358" s="73"/>
      <c r="AQP358" s="73"/>
      <c r="AQQ358" s="73"/>
      <c r="AQR358" s="73"/>
      <c r="AQS358" s="73"/>
      <c r="AQT358" s="73"/>
      <c r="AQU358" s="73"/>
      <c r="AQV358" s="73"/>
      <c r="AQW358" s="73"/>
      <c r="AQX358" s="73"/>
      <c r="AQY358" s="73"/>
      <c r="AQZ358" s="73"/>
      <c r="ARA358" s="73"/>
      <c r="ARB358" s="73"/>
      <c r="ARC358" s="73"/>
      <c r="ARD358" s="73"/>
      <c r="ARE358" s="73"/>
      <c r="ARF358" s="73"/>
      <c r="ARG358" s="73"/>
      <c r="ARH358" s="73"/>
      <c r="ARI358" s="73"/>
      <c r="ARJ358" s="73"/>
      <c r="ARK358" s="73"/>
      <c r="ARL358" s="73"/>
      <c r="ARM358" s="73"/>
      <c r="ARN358" s="73"/>
      <c r="ARO358" s="73"/>
      <c r="ARP358" s="73"/>
      <c r="ARQ358" s="73"/>
      <c r="ARR358" s="73"/>
      <c r="ARS358" s="73"/>
      <c r="ART358" s="73"/>
      <c r="ARU358" s="73"/>
      <c r="ARV358" s="73"/>
      <c r="ARW358" s="73"/>
      <c r="ARX358" s="73"/>
      <c r="ARY358" s="73"/>
      <c r="ARZ358" s="73"/>
      <c r="ASA358" s="73"/>
      <c r="ASB358" s="73"/>
      <c r="ASC358" s="73"/>
      <c r="ASD358" s="73"/>
      <c r="ASE358" s="73"/>
      <c r="ASF358" s="73"/>
      <c r="ASG358" s="73"/>
      <c r="ASH358" s="73"/>
      <c r="ASI358" s="73"/>
      <c r="ASJ358" s="73"/>
      <c r="ASK358" s="73"/>
      <c r="ASL358" s="73"/>
      <c r="ASM358" s="73"/>
      <c r="ASN358" s="73"/>
      <c r="ASO358" s="73"/>
      <c r="ASP358" s="73"/>
      <c r="ASQ358" s="73"/>
      <c r="ASR358" s="73"/>
      <c r="ASS358" s="73"/>
      <c r="AST358" s="73"/>
      <c r="ASU358" s="73"/>
      <c r="ASV358" s="73"/>
      <c r="ASW358" s="73"/>
      <c r="ASX358" s="73"/>
      <c r="ASY358" s="73"/>
      <c r="ASZ358" s="73"/>
      <c r="ATA358" s="73"/>
      <c r="ATB358" s="73"/>
      <c r="ATC358" s="73"/>
      <c r="ATD358" s="73"/>
      <c r="ATE358" s="73"/>
      <c r="ATF358" s="73"/>
      <c r="ATG358" s="73"/>
      <c r="ATH358" s="73"/>
      <c r="ATI358" s="73"/>
      <c r="ATJ358" s="73"/>
      <c r="ATK358" s="73"/>
      <c r="ATL358" s="73"/>
      <c r="ATM358" s="73"/>
      <c r="ATN358" s="73"/>
      <c r="ATO358" s="73"/>
      <c r="ATP358" s="73"/>
      <c r="ATQ358" s="73"/>
      <c r="ATR358" s="73"/>
      <c r="ATS358" s="73"/>
      <c r="ATT358" s="73"/>
      <c r="ATU358" s="73"/>
      <c r="ATV358" s="73"/>
      <c r="ATW358" s="73"/>
      <c r="ATX358" s="73"/>
      <c r="ATY358" s="73"/>
      <c r="ATZ358" s="73"/>
      <c r="AUA358" s="73"/>
      <c r="AUB358" s="73"/>
      <c r="AUC358" s="73"/>
      <c r="AUD358" s="73"/>
      <c r="AUE358" s="73"/>
      <c r="AUF358" s="73"/>
      <c r="AUG358" s="73"/>
      <c r="AUH358" s="73"/>
      <c r="AUI358" s="73"/>
      <c r="AUJ358" s="73"/>
      <c r="AUK358" s="73"/>
      <c r="AUL358" s="73"/>
      <c r="AUM358" s="73"/>
      <c r="AUN358" s="73"/>
      <c r="AUO358" s="73"/>
      <c r="AUP358" s="73"/>
      <c r="AUQ358" s="73"/>
      <c r="AUR358" s="73"/>
      <c r="AUS358" s="73"/>
      <c r="AUT358" s="73"/>
      <c r="AUU358" s="73"/>
      <c r="AUV358" s="73"/>
      <c r="AUW358" s="73"/>
      <c r="AUX358" s="73"/>
      <c r="AUY358" s="73"/>
      <c r="AUZ358" s="73"/>
      <c r="AVA358" s="73"/>
      <c r="AVB358" s="73"/>
      <c r="AVC358" s="73"/>
      <c r="AVD358" s="73"/>
      <c r="AVE358" s="73"/>
      <c r="AVF358" s="73"/>
      <c r="AVG358" s="73"/>
      <c r="AVH358" s="73"/>
      <c r="AVI358" s="73"/>
      <c r="AVJ358" s="73"/>
      <c r="AVK358" s="73"/>
      <c r="AVL358" s="73"/>
      <c r="AVM358" s="73"/>
      <c r="AVN358" s="73"/>
      <c r="AVO358" s="73"/>
      <c r="AVP358" s="73"/>
      <c r="AVQ358" s="73"/>
      <c r="AVR358" s="73"/>
      <c r="AVS358" s="73"/>
      <c r="AVT358" s="73"/>
      <c r="AVU358" s="73"/>
      <c r="AVV358" s="73"/>
      <c r="AVW358" s="73"/>
      <c r="AVX358" s="73"/>
      <c r="AVY358" s="73"/>
      <c r="AVZ358" s="73"/>
      <c r="AWA358" s="73"/>
      <c r="AWB358" s="73"/>
      <c r="AWC358" s="73"/>
      <c r="AWD358" s="73"/>
      <c r="AWE358" s="73"/>
      <c r="AWF358" s="73"/>
      <c r="AWG358" s="73"/>
      <c r="AWH358" s="73"/>
      <c r="AWI358" s="73"/>
      <c r="AWJ358" s="73"/>
      <c r="AWK358" s="73"/>
      <c r="AWL358" s="73"/>
      <c r="AWM358" s="73"/>
      <c r="AWN358" s="73"/>
      <c r="AWO358" s="73"/>
      <c r="AWP358" s="73"/>
      <c r="AWQ358" s="73"/>
      <c r="AWR358" s="73"/>
      <c r="AWS358" s="73"/>
      <c r="AWT358" s="73"/>
      <c r="AWU358" s="73"/>
      <c r="AWV358" s="73"/>
      <c r="AWW358" s="73"/>
      <c r="AWX358" s="73"/>
      <c r="AWY358" s="73"/>
      <c r="AWZ358" s="73"/>
      <c r="AXA358" s="73"/>
      <c r="AXB358" s="73"/>
      <c r="AXC358" s="73"/>
      <c r="AXD358" s="73"/>
      <c r="AXE358" s="73"/>
      <c r="AXF358" s="73"/>
      <c r="AXG358" s="73"/>
      <c r="AXH358" s="73"/>
      <c r="AXI358" s="73"/>
      <c r="AXJ358" s="73"/>
      <c r="AXK358" s="73"/>
      <c r="AXL358" s="73"/>
      <c r="AXM358" s="73"/>
      <c r="AXN358" s="73"/>
      <c r="AXO358" s="73"/>
      <c r="AXP358" s="73"/>
      <c r="AXQ358" s="73"/>
      <c r="AXR358" s="73"/>
      <c r="AXS358" s="73"/>
      <c r="AXT358" s="73"/>
      <c r="AXU358" s="73"/>
      <c r="AXV358" s="73"/>
      <c r="AXW358" s="73"/>
      <c r="AXX358" s="73"/>
      <c r="AXY358" s="73"/>
      <c r="AXZ358" s="73"/>
      <c r="AYA358" s="73"/>
      <c r="AYB358" s="73"/>
      <c r="AYC358" s="73"/>
      <c r="AYD358" s="73"/>
      <c r="AYE358" s="73"/>
      <c r="AYF358" s="73"/>
      <c r="AYG358" s="73"/>
      <c r="AYH358" s="73"/>
      <c r="AYI358" s="73"/>
      <c r="AYJ358" s="73"/>
      <c r="AYK358" s="73"/>
      <c r="AYL358" s="73"/>
      <c r="AYM358" s="73"/>
      <c r="AYN358" s="73"/>
      <c r="AYO358" s="73"/>
      <c r="AYP358" s="73"/>
      <c r="AYQ358" s="73"/>
      <c r="AYR358" s="73"/>
      <c r="AYS358" s="73"/>
      <c r="AYT358" s="73"/>
      <c r="AYU358" s="73"/>
      <c r="AYV358" s="73"/>
      <c r="AYW358" s="73"/>
      <c r="AYX358" s="73"/>
      <c r="AYY358" s="73"/>
      <c r="AYZ358" s="73"/>
      <c r="AZA358" s="73"/>
      <c r="AZB358" s="73"/>
      <c r="AZC358" s="73"/>
      <c r="AZD358" s="73"/>
      <c r="AZE358" s="73"/>
      <c r="AZF358" s="73"/>
      <c r="AZG358" s="73"/>
      <c r="AZH358" s="73"/>
      <c r="AZI358" s="73"/>
      <c r="AZJ358" s="73"/>
      <c r="AZK358" s="73"/>
      <c r="AZL358" s="73"/>
      <c r="AZM358" s="73"/>
      <c r="AZN358" s="73"/>
      <c r="AZO358" s="73"/>
      <c r="AZP358" s="73"/>
      <c r="AZQ358" s="73"/>
      <c r="AZR358" s="73"/>
      <c r="AZS358" s="73"/>
      <c r="AZT358" s="73"/>
      <c r="AZU358" s="73"/>
      <c r="AZV358" s="73"/>
      <c r="AZW358" s="73"/>
      <c r="AZX358" s="73"/>
      <c r="AZY358" s="73"/>
      <c r="AZZ358" s="73"/>
      <c r="BAA358" s="73"/>
      <c r="BAB358" s="73"/>
      <c r="BAC358" s="73"/>
      <c r="BAD358" s="73"/>
      <c r="BAE358" s="73"/>
      <c r="BAF358" s="73"/>
      <c r="BAG358" s="73"/>
      <c r="BAH358" s="73"/>
      <c r="BAI358" s="73"/>
      <c r="BAJ358" s="73"/>
      <c r="BAK358" s="73"/>
      <c r="BAL358" s="73"/>
      <c r="BAM358" s="73"/>
      <c r="BAN358" s="73"/>
      <c r="BAO358" s="73"/>
      <c r="BAP358" s="73"/>
      <c r="BAQ358" s="73"/>
      <c r="BAR358" s="73"/>
      <c r="BAS358" s="73"/>
      <c r="BAT358" s="73"/>
      <c r="BAU358" s="73"/>
      <c r="BAV358" s="73"/>
      <c r="BAW358" s="73"/>
      <c r="BAX358" s="73"/>
      <c r="BAY358" s="73"/>
      <c r="BAZ358" s="73"/>
      <c r="BBA358" s="73"/>
      <c r="BBB358" s="73"/>
      <c r="BBC358" s="73"/>
      <c r="BBD358" s="73"/>
      <c r="BBE358" s="73"/>
      <c r="BBF358" s="73"/>
      <c r="BBG358" s="73"/>
      <c r="BBH358" s="73"/>
      <c r="BBI358" s="73"/>
      <c r="BBJ358" s="73"/>
      <c r="BBK358" s="73"/>
      <c r="BBL358" s="73"/>
    </row>
    <row r="359" spans="1:1416" s="74" customFormat="1" ht="24.95" customHeight="1">
      <c r="A359" s="54"/>
      <c r="B359" s="146" t="s">
        <v>326</v>
      </c>
      <c r="C359" s="146" t="s">
        <v>269</v>
      </c>
      <c r="D359" s="163">
        <v>3</v>
      </c>
      <c r="E359" s="163">
        <f t="shared" ref="E359:E360" si="47">SUM(F359:Q359)</f>
        <v>260000</v>
      </c>
      <c r="F359" s="45">
        <v>90000</v>
      </c>
      <c r="G359" s="45">
        <v>0</v>
      </c>
      <c r="H359" s="45">
        <v>0</v>
      </c>
      <c r="I359" s="45">
        <v>85000</v>
      </c>
      <c r="J359" s="45">
        <v>0</v>
      </c>
      <c r="K359" s="45">
        <v>0</v>
      </c>
      <c r="L359" s="45">
        <v>0</v>
      </c>
      <c r="M359" s="45">
        <v>0</v>
      </c>
      <c r="N359" s="45">
        <v>85000</v>
      </c>
      <c r="O359" s="45">
        <v>0</v>
      </c>
      <c r="P359" s="45">
        <v>0</v>
      </c>
      <c r="Q359" s="183">
        <v>0</v>
      </c>
      <c r="R359" s="145"/>
      <c r="S359" s="144" t="s">
        <v>98</v>
      </c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3"/>
      <c r="AS359" s="73"/>
      <c r="AT359" s="73"/>
      <c r="AU359" s="73"/>
      <c r="AV359" s="73"/>
      <c r="AW359" s="73"/>
      <c r="AX359" s="73"/>
      <c r="AY359" s="73"/>
      <c r="AZ359" s="73"/>
      <c r="BA359" s="73"/>
      <c r="BB359" s="73"/>
      <c r="BC359" s="73"/>
      <c r="BD359" s="73"/>
      <c r="BE359" s="73"/>
      <c r="BF359" s="73"/>
      <c r="BG359" s="73"/>
      <c r="BH359" s="73"/>
      <c r="BI359" s="73"/>
      <c r="BJ359" s="73"/>
      <c r="BK359" s="73"/>
      <c r="BL359" s="73"/>
      <c r="BM359" s="73"/>
      <c r="BN359" s="73"/>
      <c r="BO359" s="73"/>
      <c r="BP359" s="73"/>
      <c r="BQ359" s="73"/>
      <c r="BR359" s="73"/>
      <c r="BS359" s="73"/>
      <c r="BT359" s="73"/>
      <c r="BU359" s="73"/>
      <c r="BV359" s="73"/>
      <c r="BW359" s="73"/>
      <c r="BX359" s="73"/>
      <c r="BY359" s="73"/>
      <c r="BZ359" s="73"/>
      <c r="CA359" s="73"/>
      <c r="CB359" s="73"/>
      <c r="CC359" s="73"/>
      <c r="CD359" s="73"/>
      <c r="CE359" s="73"/>
      <c r="CF359" s="73"/>
      <c r="CG359" s="73"/>
      <c r="CH359" s="73"/>
      <c r="CI359" s="73"/>
      <c r="CJ359" s="73"/>
      <c r="CK359" s="73"/>
      <c r="CL359" s="73"/>
      <c r="CM359" s="73"/>
      <c r="CN359" s="73"/>
      <c r="CO359" s="73"/>
      <c r="CP359" s="73"/>
      <c r="CQ359" s="73"/>
      <c r="CR359" s="73"/>
      <c r="CS359" s="73"/>
      <c r="CT359" s="73"/>
      <c r="CU359" s="73"/>
      <c r="CV359" s="73"/>
      <c r="CW359" s="73"/>
      <c r="CX359" s="73"/>
      <c r="CY359" s="73"/>
      <c r="CZ359" s="73"/>
      <c r="DA359" s="73"/>
      <c r="DB359" s="73"/>
      <c r="DC359" s="73"/>
      <c r="DD359" s="73"/>
      <c r="DE359" s="73"/>
      <c r="DF359" s="73"/>
      <c r="DG359" s="73"/>
      <c r="DH359" s="73"/>
      <c r="DI359" s="73"/>
      <c r="DJ359" s="73"/>
      <c r="DK359" s="73"/>
      <c r="DL359" s="73"/>
      <c r="DM359" s="73"/>
      <c r="DN359" s="73"/>
      <c r="DO359" s="73"/>
      <c r="DP359" s="73"/>
      <c r="DQ359" s="73"/>
      <c r="DR359" s="73"/>
      <c r="DS359" s="73"/>
      <c r="DT359" s="73"/>
      <c r="DU359" s="73"/>
      <c r="DV359" s="73"/>
      <c r="DW359" s="73"/>
      <c r="DX359" s="73"/>
      <c r="DY359" s="73"/>
      <c r="DZ359" s="73"/>
      <c r="EA359" s="73"/>
      <c r="EB359" s="73"/>
      <c r="EC359" s="73"/>
      <c r="ED359" s="73"/>
      <c r="EE359" s="73"/>
      <c r="EF359" s="73"/>
      <c r="EG359" s="73"/>
      <c r="EH359" s="73"/>
      <c r="EI359" s="73"/>
      <c r="EJ359" s="73"/>
      <c r="EK359" s="73"/>
      <c r="EL359" s="73"/>
      <c r="EM359" s="73"/>
      <c r="EN359" s="73"/>
      <c r="EO359" s="73"/>
      <c r="EP359" s="73"/>
      <c r="EQ359" s="73"/>
      <c r="ER359" s="73"/>
      <c r="ES359" s="73"/>
      <c r="ET359" s="73"/>
      <c r="EU359" s="73"/>
      <c r="EV359" s="73"/>
      <c r="EW359" s="73"/>
      <c r="EX359" s="73"/>
      <c r="EY359" s="73"/>
      <c r="EZ359" s="73"/>
      <c r="FA359" s="73"/>
      <c r="FB359" s="73"/>
      <c r="FC359" s="73"/>
      <c r="FD359" s="73"/>
      <c r="FE359" s="73"/>
      <c r="FF359" s="73"/>
      <c r="FG359" s="73"/>
      <c r="FH359" s="73"/>
      <c r="FI359" s="73"/>
      <c r="FJ359" s="73"/>
      <c r="FK359" s="73"/>
      <c r="FL359" s="73"/>
      <c r="FM359" s="73"/>
      <c r="FN359" s="73"/>
      <c r="FO359" s="73"/>
      <c r="FP359" s="73"/>
      <c r="FQ359" s="73"/>
      <c r="FR359" s="73"/>
      <c r="FS359" s="73"/>
      <c r="FT359" s="73"/>
      <c r="FU359" s="73"/>
      <c r="FV359" s="73"/>
      <c r="FW359" s="73"/>
      <c r="FX359" s="73"/>
      <c r="FY359" s="73"/>
      <c r="FZ359" s="73"/>
      <c r="GA359" s="73"/>
      <c r="GB359" s="73"/>
      <c r="GC359" s="73"/>
      <c r="GD359" s="73"/>
      <c r="GE359" s="73"/>
      <c r="GF359" s="73"/>
      <c r="GG359" s="73"/>
      <c r="GH359" s="73"/>
      <c r="GI359" s="73"/>
      <c r="GJ359" s="73"/>
      <c r="GK359" s="73"/>
      <c r="GL359" s="73"/>
      <c r="GM359" s="73"/>
      <c r="GN359" s="73"/>
      <c r="GO359" s="73"/>
      <c r="GP359" s="73"/>
      <c r="GQ359" s="73"/>
      <c r="GR359" s="73"/>
      <c r="GS359" s="73"/>
      <c r="GT359" s="73"/>
      <c r="GU359" s="73"/>
      <c r="GV359" s="73"/>
      <c r="GW359" s="73"/>
      <c r="GX359" s="73"/>
      <c r="GY359" s="73"/>
      <c r="GZ359" s="73"/>
      <c r="HA359" s="73"/>
      <c r="HB359" s="73"/>
      <c r="HC359" s="73"/>
      <c r="HD359" s="73"/>
      <c r="HE359" s="73"/>
      <c r="HF359" s="73"/>
      <c r="HG359" s="73"/>
      <c r="HH359" s="73"/>
      <c r="HI359" s="73"/>
      <c r="HJ359" s="73"/>
      <c r="HK359" s="73"/>
      <c r="HL359" s="73"/>
      <c r="HM359" s="73"/>
      <c r="HN359" s="73"/>
      <c r="HO359" s="73"/>
      <c r="HP359" s="73"/>
      <c r="HQ359" s="73"/>
      <c r="HR359" s="73"/>
      <c r="HS359" s="73"/>
      <c r="HT359" s="73"/>
      <c r="HU359" s="73"/>
      <c r="HV359" s="73"/>
      <c r="HW359" s="73"/>
      <c r="HX359" s="73"/>
      <c r="HY359" s="73"/>
      <c r="HZ359" s="73"/>
      <c r="IA359" s="73"/>
      <c r="IB359" s="73"/>
      <c r="IC359" s="73"/>
      <c r="ID359" s="73"/>
      <c r="IE359" s="73"/>
      <c r="IF359" s="73"/>
      <c r="IG359" s="73"/>
      <c r="IH359" s="73"/>
      <c r="II359" s="73"/>
      <c r="IJ359" s="73"/>
      <c r="IK359" s="73"/>
      <c r="IL359" s="73"/>
      <c r="IM359" s="73"/>
      <c r="IN359" s="73"/>
      <c r="IO359" s="73"/>
      <c r="IP359" s="73"/>
      <c r="IQ359" s="73"/>
      <c r="IR359" s="73"/>
      <c r="IS359" s="73"/>
      <c r="IT359" s="73"/>
      <c r="IU359" s="73"/>
      <c r="IV359" s="73"/>
      <c r="IW359" s="73"/>
      <c r="IX359" s="73"/>
      <c r="IY359" s="73"/>
      <c r="IZ359" s="73"/>
      <c r="JA359" s="73"/>
      <c r="JB359" s="73"/>
      <c r="JC359" s="73"/>
      <c r="JD359" s="73"/>
      <c r="JE359" s="73"/>
      <c r="JF359" s="73"/>
      <c r="JG359" s="73"/>
      <c r="JH359" s="73"/>
      <c r="JI359" s="73"/>
      <c r="JJ359" s="73"/>
      <c r="JK359" s="73"/>
      <c r="JL359" s="73"/>
      <c r="JM359" s="73"/>
      <c r="JN359" s="73"/>
      <c r="JO359" s="73"/>
      <c r="JP359" s="73"/>
      <c r="JQ359" s="73"/>
      <c r="JR359" s="73"/>
      <c r="JS359" s="73"/>
      <c r="JT359" s="73"/>
      <c r="JU359" s="73"/>
      <c r="JV359" s="73"/>
      <c r="JW359" s="73"/>
      <c r="JX359" s="73"/>
      <c r="JY359" s="73"/>
      <c r="JZ359" s="73"/>
      <c r="KA359" s="73"/>
      <c r="KB359" s="73"/>
      <c r="KC359" s="73"/>
      <c r="KD359" s="73"/>
      <c r="KE359" s="73"/>
      <c r="KF359" s="73"/>
      <c r="KG359" s="73"/>
      <c r="KH359" s="73"/>
      <c r="KI359" s="73"/>
      <c r="KJ359" s="73"/>
      <c r="KK359" s="73"/>
      <c r="KL359" s="73"/>
      <c r="KM359" s="73"/>
      <c r="KN359" s="73"/>
      <c r="KO359" s="73"/>
      <c r="KP359" s="73"/>
      <c r="KQ359" s="73"/>
      <c r="KR359" s="73"/>
      <c r="KS359" s="73"/>
      <c r="KT359" s="73"/>
      <c r="KU359" s="73"/>
      <c r="KV359" s="73"/>
      <c r="KW359" s="73"/>
      <c r="KX359" s="73"/>
      <c r="KY359" s="73"/>
      <c r="KZ359" s="73"/>
      <c r="LA359" s="73"/>
      <c r="LB359" s="73"/>
      <c r="LC359" s="73"/>
      <c r="LD359" s="73"/>
      <c r="LE359" s="73"/>
      <c r="LF359" s="73"/>
      <c r="LG359" s="73"/>
      <c r="LH359" s="73"/>
      <c r="LI359" s="73"/>
      <c r="LJ359" s="73"/>
      <c r="LK359" s="73"/>
      <c r="LL359" s="73"/>
      <c r="LM359" s="73"/>
      <c r="LN359" s="73"/>
      <c r="LO359" s="73"/>
      <c r="LP359" s="73"/>
      <c r="LQ359" s="73"/>
      <c r="LR359" s="73"/>
      <c r="LS359" s="73"/>
      <c r="LT359" s="73"/>
      <c r="LU359" s="73"/>
      <c r="LV359" s="73"/>
      <c r="LW359" s="73"/>
      <c r="LX359" s="73"/>
      <c r="LY359" s="73"/>
      <c r="LZ359" s="73"/>
      <c r="MA359" s="73"/>
      <c r="MB359" s="73"/>
      <c r="MC359" s="73"/>
      <c r="MD359" s="73"/>
      <c r="ME359" s="73"/>
      <c r="MF359" s="73"/>
      <c r="MG359" s="73"/>
      <c r="MH359" s="73"/>
      <c r="MI359" s="73"/>
      <c r="MJ359" s="73"/>
      <c r="MK359" s="73"/>
      <c r="ML359" s="73"/>
      <c r="MM359" s="73"/>
      <c r="MN359" s="73"/>
      <c r="MO359" s="73"/>
      <c r="MP359" s="73"/>
      <c r="MQ359" s="73"/>
      <c r="MR359" s="73"/>
      <c r="MS359" s="73"/>
      <c r="MT359" s="73"/>
      <c r="MU359" s="73"/>
      <c r="MV359" s="73"/>
      <c r="MW359" s="73"/>
      <c r="MX359" s="73"/>
      <c r="MY359" s="73"/>
      <c r="MZ359" s="73"/>
      <c r="NA359" s="73"/>
      <c r="NB359" s="73"/>
      <c r="NC359" s="73"/>
      <c r="ND359" s="73"/>
      <c r="NE359" s="73"/>
      <c r="NF359" s="73"/>
      <c r="NG359" s="73"/>
      <c r="NH359" s="73"/>
      <c r="NI359" s="73"/>
      <c r="NJ359" s="73"/>
      <c r="NK359" s="73"/>
      <c r="NL359" s="73"/>
      <c r="NM359" s="73"/>
      <c r="NN359" s="73"/>
      <c r="NO359" s="73"/>
      <c r="NP359" s="73"/>
      <c r="NQ359" s="73"/>
      <c r="NR359" s="73"/>
      <c r="NS359" s="73"/>
      <c r="NT359" s="73"/>
      <c r="NU359" s="73"/>
      <c r="NV359" s="73"/>
      <c r="NW359" s="73"/>
      <c r="NX359" s="73"/>
      <c r="NY359" s="73"/>
      <c r="NZ359" s="73"/>
      <c r="OA359" s="73"/>
      <c r="OB359" s="73"/>
      <c r="OC359" s="73"/>
      <c r="OD359" s="73"/>
      <c r="OE359" s="73"/>
      <c r="OF359" s="73"/>
      <c r="OG359" s="73"/>
      <c r="OH359" s="73"/>
      <c r="OI359" s="73"/>
      <c r="OJ359" s="73"/>
      <c r="OK359" s="73"/>
      <c r="OL359" s="73"/>
      <c r="OM359" s="73"/>
      <c r="ON359" s="73"/>
      <c r="OO359" s="73"/>
      <c r="OP359" s="73"/>
      <c r="OQ359" s="73"/>
      <c r="OR359" s="73"/>
      <c r="OS359" s="73"/>
      <c r="OT359" s="73"/>
      <c r="OU359" s="73"/>
      <c r="OV359" s="73"/>
      <c r="OW359" s="73"/>
      <c r="OX359" s="73"/>
      <c r="OY359" s="73"/>
      <c r="OZ359" s="73"/>
      <c r="PA359" s="73"/>
      <c r="PB359" s="73"/>
      <c r="PC359" s="73"/>
      <c r="PD359" s="73"/>
      <c r="PE359" s="73"/>
      <c r="PF359" s="73"/>
      <c r="PG359" s="73"/>
      <c r="PH359" s="73"/>
      <c r="PI359" s="73"/>
      <c r="PJ359" s="73"/>
      <c r="PK359" s="73"/>
      <c r="PL359" s="73"/>
      <c r="PM359" s="73"/>
      <c r="PN359" s="73"/>
      <c r="PO359" s="73"/>
      <c r="PP359" s="73"/>
      <c r="PQ359" s="73"/>
      <c r="PR359" s="73"/>
      <c r="PS359" s="73"/>
      <c r="PT359" s="73"/>
      <c r="PU359" s="73"/>
      <c r="PV359" s="73"/>
      <c r="PW359" s="73"/>
      <c r="PX359" s="73"/>
      <c r="PY359" s="73"/>
      <c r="PZ359" s="73"/>
      <c r="QA359" s="73"/>
      <c r="QB359" s="73"/>
      <c r="QC359" s="73"/>
      <c r="QD359" s="73"/>
      <c r="QE359" s="73"/>
      <c r="QF359" s="73"/>
      <c r="QG359" s="73"/>
      <c r="QH359" s="73"/>
      <c r="QI359" s="73"/>
      <c r="QJ359" s="73"/>
      <c r="QK359" s="73"/>
      <c r="QL359" s="73"/>
      <c r="QM359" s="73"/>
      <c r="QN359" s="73"/>
      <c r="QO359" s="73"/>
      <c r="QP359" s="73"/>
      <c r="QQ359" s="73"/>
      <c r="QR359" s="73"/>
      <c r="QS359" s="73"/>
      <c r="QT359" s="73"/>
      <c r="QU359" s="73"/>
      <c r="QV359" s="73"/>
      <c r="QW359" s="73"/>
      <c r="QX359" s="73"/>
      <c r="QY359" s="73"/>
      <c r="QZ359" s="73"/>
      <c r="RA359" s="73"/>
      <c r="RB359" s="73"/>
      <c r="RC359" s="73"/>
      <c r="RD359" s="73"/>
      <c r="RE359" s="73"/>
      <c r="RF359" s="73"/>
      <c r="RG359" s="73"/>
      <c r="RH359" s="73"/>
      <c r="RI359" s="73"/>
      <c r="RJ359" s="73"/>
      <c r="RK359" s="73"/>
      <c r="RL359" s="73"/>
      <c r="RM359" s="73"/>
      <c r="RN359" s="73"/>
      <c r="RO359" s="73"/>
      <c r="RP359" s="73"/>
      <c r="RQ359" s="73"/>
      <c r="RR359" s="73"/>
      <c r="RS359" s="73"/>
      <c r="RT359" s="73"/>
      <c r="RU359" s="73"/>
      <c r="RV359" s="73"/>
      <c r="RW359" s="73"/>
      <c r="RX359" s="73"/>
      <c r="RY359" s="73"/>
      <c r="RZ359" s="73"/>
      <c r="SA359" s="73"/>
      <c r="SB359" s="73"/>
      <c r="SC359" s="73"/>
      <c r="SD359" s="73"/>
      <c r="SE359" s="73"/>
      <c r="SF359" s="73"/>
      <c r="SG359" s="73"/>
      <c r="SH359" s="73"/>
      <c r="SI359" s="73"/>
      <c r="SJ359" s="73"/>
      <c r="SK359" s="73"/>
      <c r="SL359" s="73"/>
      <c r="SM359" s="73"/>
      <c r="SN359" s="73"/>
      <c r="SO359" s="73"/>
      <c r="SP359" s="73"/>
      <c r="SQ359" s="73"/>
      <c r="SR359" s="73"/>
      <c r="SS359" s="73"/>
      <c r="ST359" s="73"/>
      <c r="SU359" s="73"/>
      <c r="SV359" s="73"/>
      <c r="SW359" s="73"/>
      <c r="SX359" s="73"/>
      <c r="SY359" s="73"/>
      <c r="SZ359" s="73"/>
      <c r="TA359" s="73"/>
      <c r="TB359" s="73"/>
      <c r="TC359" s="73"/>
      <c r="TD359" s="73"/>
      <c r="TE359" s="73"/>
      <c r="TF359" s="73"/>
      <c r="TG359" s="73"/>
      <c r="TH359" s="73"/>
      <c r="TI359" s="73"/>
      <c r="TJ359" s="73"/>
      <c r="TK359" s="73"/>
      <c r="TL359" s="73"/>
      <c r="TM359" s="73"/>
      <c r="TN359" s="73"/>
      <c r="TO359" s="73"/>
      <c r="TP359" s="73"/>
      <c r="TQ359" s="73"/>
      <c r="TR359" s="73"/>
      <c r="TS359" s="73"/>
      <c r="TT359" s="73"/>
      <c r="TU359" s="73"/>
      <c r="TV359" s="73"/>
      <c r="TW359" s="73"/>
      <c r="TX359" s="73"/>
      <c r="TY359" s="73"/>
      <c r="TZ359" s="73"/>
      <c r="UA359" s="73"/>
      <c r="UB359" s="73"/>
      <c r="UC359" s="73"/>
      <c r="UD359" s="73"/>
      <c r="UE359" s="73"/>
      <c r="UF359" s="73"/>
      <c r="UG359" s="73"/>
      <c r="UH359" s="73"/>
      <c r="UI359" s="73"/>
      <c r="UJ359" s="73"/>
      <c r="UK359" s="73"/>
      <c r="UL359" s="73"/>
      <c r="UM359" s="73"/>
      <c r="UN359" s="73"/>
      <c r="UO359" s="73"/>
      <c r="UP359" s="73"/>
      <c r="UQ359" s="73"/>
      <c r="UR359" s="73"/>
      <c r="US359" s="73"/>
      <c r="UT359" s="73"/>
      <c r="UU359" s="73"/>
      <c r="UV359" s="73"/>
      <c r="UW359" s="73"/>
      <c r="UX359" s="73"/>
      <c r="UY359" s="73"/>
      <c r="UZ359" s="73"/>
      <c r="VA359" s="73"/>
      <c r="VB359" s="73"/>
      <c r="VC359" s="73"/>
      <c r="VD359" s="73"/>
      <c r="VE359" s="73"/>
      <c r="VF359" s="73"/>
      <c r="VG359" s="73"/>
      <c r="VH359" s="73"/>
      <c r="VI359" s="73"/>
      <c r="VJ359" s="73"/>
      <c r="VK359" s="73"/>
      <c r="VL359" s="73"/>
      <c r="VM359" s="73"/>
      <c r="VN359" s="73"/>
      <c r="VO359" s="73"/>
      <c r="VP359" s="73"/>
      <c r="VQ359" s="73"/>
      <c r="VR359" s="73"/>
      <c r="VS359" s="73"/>
      <c r="VT359" s="73"/>
      <c r="VU359" s="73"/>
      <c r="VV359" s="73"/>
      <c r="VW359" s="73"/>
      <c r="VX359" s="73"/>
      <c r="VY359" s="73"/>
      <c r="VZ359" s="73"/>
      <c r="WA359" s="73"/>
      <c r="WB359" s="73"/>
      <c r="WC359" s="73"/>
      <c r="WD359" s="73"/>
      <c r="WE359" s="73"/>
      <c r="WF359" s="73"/>
      <c r="WG359" s="73"/>
      <c r="WH359" s="73"/>
      <c r="WI359" s="73"/>
      <c r="WJ359" s="73"/>
      <c r="WK359" s="73"/>
      <c r="WL359" s="73"/>
      <c r="WM359" s="73"/>
      <c r="WN359" s="73"/>
      <c r="WO359" s="73"/>
      <c r="WP359" s="73"/>
      <c r="WQ359" s="73"/>
      <c r="WR359" s="73"/>
      <c r="WS359" s="73"/>
      <c r="WT359" s="73"/>
      <c r="WU359" s="73"/>
      <c r="WV359" s="73"/>
      <c r="WW359" s="73"/>
      <c r="WX359" s="73"/>
      <c r="WY359" s="73"/>
      <c r="WZ359" s="73"/>
      <c r="XA359" s="73"/>
      <c r="XB359" s="73"/>
      <c r="XC359" s="73"/>
      <c r="XD359" s="73"/>
      <c r="XE359" s="73"/>
      <c r="XF359" s="73"/>
      <c r="XG359" s="73"/>
      <c r="XH359" s="73"/>
      <c r="XI359" s="73"/>
      <c r="XJ359" s="73"/>
      <c r="XK359" s="73"/>
      <c r="XL359" s="73"/>
      <c r="XM359" s="73"/>
      <c r="XN359" s="73"/>
      <c r="XO359" s="73"/>
      <c r="XP359" s="73"/>
      <c r="XQ359" s="73"/>
      <c r="XR359" s="73"/>
      <c r="XS359" s="73"/>
      <c r="XT359" s="73"/>
      <c r="XU359" s="73"/>
      <c r="XV359" s="73"/>
      <c r="XW359" s="73"/>
      <c r="XX359" s="73"/>
      <c r="XY359" s="73"/>
      <c r="XZ359" s="73"/>
      <c r="YA359" s="73"/>
      <c r="YB359" s="73"/>
      <c r="YC359" s="73"/>
      <c r="YD359" s="73"/>
      <c r="YE359" s="73"/>
      <c r="YF359" s="73"/>
      <c r="YG359" s="73"/>
      <c r="YH359" s="73"/>
      <c r="YI359" s="73"/>
      <c r="YJ359" s="73"/>
      <c r="YK359" s="73"/>
      <c r="YL359" s="73"/>
      <c r="YM359" s="73"/>
      <c r="YN359" s="73"/>
      <c r="YO359" s="73"/>
      <c r="YP359" s="73"/>
      <c r="YQ359" s="73"/>
      <c r="YR359" s="73"/>
      <c r="YS359" s="73"/>
      <c r="YT359" s="73"/>
      <c r="YU359" s="73"/>
      <c r="YV359" s="73"/>
      <c r="YW359" s="73"/>
      <c r="YX359" s="73"/>
      <c r="YY359" s="73"/>
      <c r="YZ359" s="73"/>
      <c r="ZA359" s="73"/>
      <c r="ZB359" s="73"/>
      <c r="ZC359" s="73"/>
      <c r="ZD359" s="73"/>
      <c r="ZE359" s="73"/>
      <c r="ZF359" s="73"/>
      <c r="ZG359" s="73"/>
      <c r="ZH359" s="73"/>
      <c r="ZI359" s="73"/>
      <c r="ZJ359" s="73"/>
      <c r="ZK359" s="73"/>
      <c r="ZL359" s="73"/>
      <c r="ZM359" s="73"/>
      <c r="ZN359" s="73"/>
      <c r="ZO359" s="73"/>
      <c r="ZP359" s="73"/>
      <c r="ZQ359" s="73"/>
      <c r="ZR359" s="73"/>
      <c r="ZS359" s="73"/>
      <c r="ZT359" s="73"/>
      <c r="ZU359" s="73"/>
      <c r="ZV359" s="73"/>
      <c r="ZW359" s="73"/>
      <c r="ZX359" s="73"/>
      <c r="ZY359" s="73"/>
      <c r="ZZ359" s="73"/>
      <c r="AAA359" s="73"/>
      <c r="AAB359" s="73"/>
      <c r="AAC359" s="73"/>
      <c r="AAD359" s="73"/>
      <c r="AAE359" s="73"/>
      <c r="AAF359" s="73"/>
      <c r="AAG359" s="73"/>
      <c r="AAH359" s="73"/>
      <c r="AAI359" s="73"/>
      <c r="AAJ359" s="73"/>
      <c r="AAK359" s="73"/>
      <c r="AAL359" s="73"/>
      <c r="AAM359" s="73"/>
      <c r="AAN359" s="73"/>
      <c r="AAO359" s="73"/>
      <c r="AAP359" s="73"/>
      <c r="AAQ359" s="73"/>
      <c r="AAR359" s="73"/>
      <c r="AAS359" s="73"/>
      <c r="AAT359" s="73"/>
      <c r="AAU359" s="73"/>
      <c r="AAV359" s="73"/>
      <c r="AAW359" s="73"/>
      <c r="AAX359" s="73"/>
      <c r="AAY359" s="73"/>
      <c r="AAZ359" s="73"/>
      <c r="ABA359" s="73"/>
      <c r="ABB359" s="73"/>
      <c r="ABC359" s="73"/>
      <c r="ABD359" s="73"/>
      <c r="ABE359" s="73"/>
      <c r="ABF359" s="73"/>
      <c r="ABG359" s="73"/>
      <c r="ABH359" s="73"/>
      <c r="ABI359" s="73"/>
      <c r="ABJ359" s="73"/>
      <c r="ABK359" s="73"/>
      <c r="ABL359" s="73"/>
      <c r="ABM359" s="73"/>
      <c r="ABN359" s="73"/>
      <c r="ABO359" s="73"/>
      <c r="ABP359" s="73"/>
      <c r="ABQ359" s="73"/>
      <c r="ABR359" s="73"/>
      <c r="ABS359" s="73"/>
      <c r="ABT359" s="73"/>
      <c r="ABU359" s="73"/>
      <c r="ABV359" s="73"/>
      <c r="ABW359" s="73"/>
      <c r="ABX359" s="73"/>
      <c r="ABY359" s="73"/>
      <c r="ABZ359" s="73"/>
      <c r="ACA359" s="73"/>
      <c r="ACB359" s="73"/>
      <c r="ACC359" s="73"/>
      <c r="ACD359" s="73"/>
      <c r="ACE359" s="73"/>
      <c r="ACF359" s="73"/>
      <c r="ACG359" s="73"/>
      <c r="ACH359" s="73"/>
      <c r="ACI359" s="73"/>
      <c r="ACJ359" s="73"/>
      <c r="ACK359" s="73"/>
      <c r="ACL359" s="73"/>
      <c r="ACM359" s="73"/>
      <c r="ACN359" s="73"/>
      <c r="ACO359" s="73"/>
      <c r="ACP359" s="73"/>
      <c r="ACQ359" s="73"/>
      <c r="ACR359" s="73"/>
      <c r="ACS359" s="73"/>
      <c r="ACT359" s="73"/>
      <c r="ACU359" s="73"/>
      <c r="ACV359" s="73"/>
      <c r="ACW359" s="73"/>
      <c r="ACX359" s="73"/>
      <c r="ACY359" s="73"/>
      <c r="ACZ359" s="73"/>
      <c r="ADA359" s="73"/>
      <c r="ADB359" s="73"/>
      <c r="ADC359" s="73"/>
      <c r="ADD359" s="73"/>
      <c r="ADE359" s="73"/>
      <c r="ADF359" s="73"/>
      <c r="ADG359" s="73"/>
      <c r="ADH359" s="73"/>
      <c r="ADI359" s="73"/>
      <c r="ADJ359" s="73"/>
      <c r="ADK359" s="73"/>
      <c r="ADL359" s="73"/>
      <c r="ADM359" s="73"/>
      <c r="ADN359" s="73"/>
      <c r="ADO359" s="73"/>
      <c r="ADP359" s="73"/>
      <c r="ADQ359" s="73"/>
      <c r="ADR359" s="73"/>
      <c r="ADS359" s="73"/>
      <c r="ADT359" s="73"/>
      <c r="ADU359" s="73"/>
      <c r="ADV359" s="73"/>
      <c r="ADW359" s="73"/>
      <c r="ADX359" s="73"/>
      <c r="ADY359" s="73"/>
      <c r="ADZ359" s="73"/>
      <c r="AEA359" s="73"/>
      <c r="AEB359" s="73"/>
      <c r="AEC359" s="73"/>
      <c r="AED359" s="73"/>
      <c r="AEE359" s="73"/>
      <c r="AEF359" s="73"/>
      <c r="AEG359" s="73"/>
      <c r="AEH359" s="73"/>
      <c r="AEI359" s="73"/>
      <c r="AEJ359" s="73"/>
      <c r="AEK359" s="73"/>
      <c r="AEL359" s="73"/>
      <c r="AEM359" s="73"/>
      <c r="AEN359" s="73"/>
      <c r="AEO359" s="73"/>
      <c r="AEP359" s="73"/>
      <c r="AEQ359" s="73"/>
      <c r="AER359" s="73"/>
      <c r="AES359" s="73"/>
      <c r="AET359" s="73"/>
      <c r="AEU359" s="73"/>
      <c r="AEV359" s="73"/>
      <c r="AEW359" s="73"/>
      <c r="AEX359" s="73"/>
      <c r="AEY359" s="73"/>
      <c r="AEZ359" s="73"/>
      <c r="AFA359" s="73"/>
      <c r="AFB359" s="73"/>
      <c r="AFC359" s="73"/>
      <c r="AFD359" s="73"/>
      <c r="AFE359" s="73"/>
      <c r="AFF359" s="73"/>
      <c r="AFG359" s="73"/>
      <c r="AFH359" s="73"/>
      <c r="AFI359" s="73"/>
      <c r="AFJ359" s="73"/>
      <c r="AFK359" s="73"/>
      <c r="AFL359" s="73"/>
      <c r="AFM359" s="73"/>
      <c r="AFN359" s="73"/>
      <c r="AFO359" s="73"/>
      <c r="AFP359" s="73"/>
      <c r="AFQ359" s="73"/>
      <c r="AFR359" s="73"/>
      <c r="AFS359" s="73"/>
      <c r="AFT359" s="73"/>
      <c r="AFU359" s="73"/>
      <c r="AFV359" s="73"/>
      <c r="AFW359" s="73"/>
      <c r="AFX359" s="73"/>
      <c r="AFY359" s="73"/>
      <c r="AFZ359" s="73"/>
      <c r="AGA359" s="73"/>
      <c r="AGB359" s="73"/>
      <c r="AGC359" s="73"/>
      <c r="AGD359" s="73"/>
      <c r="AGE359" s="73"/>
      <c r="AGF359" s="73"/>
      <c r="AGG359" s="73"/>
      <c r="AGH359" s="73"/>
      <c r="AGI359" s="73"/>
      <c r="AGJ359" s="73"/>
      <c r="AGK359" s="73"/>
      <c r="AGL359" s="73"/>
      <c r="AGM359" s="73"/>
      <c r="AGN359" s="73"/>
      <c r="AGO359" s="73"/>
      <c r="AGP359" s="73"/>
      <c r="AGQ359" s="73"/>
      <c r="AGR359" s="73"/>
      <c r="AGS359" s="73"/>
      <c r="AGT359" s="73"/>
      <c r="AGU359" s="73"/>
      <c r="AGV359" s="73"/>
      <c r="AGW359" s="73"/>
      <c r="AGX359" s="73"/>
      <c r="AGY359" s="73"/>
      <c r="AGZ359" s="73"/>
      <c r="AHA359" s="73"/>
      <c r="AHB359" s="73"/>
      <c r="AHC359" s="73"/>
      <c r="AHD359" s="73"/>
      <c r="AHE359" s="73"/>
      <c r="AHF359" s="73"/>
      <c r="AHG359" s="73"/>
      <c r="AHH359" s="73"/>
      <c r="AHI359" s="73"/>
      <c r="AHJ359" s="73"/>
      <c r="AHK359" s="73"/>
      <c r="AHL359" s="73"/>
      <c r="AHM359" s="73"/>
      <c r="AHN359" s="73"/>
      <c r="AHO359" s="73"/>
      <c r="AHP359" s="73"/>
      <c r="AHQ359" s="73"/>
      <c r="AHR359" s="73"/>
      <c r="AHS359" s="73"/>
      <c r="AHT359" s="73"/>
      <c r="AHU359" s="73"/>
      <c r="AHV359" s="73"/>
      <c r="AHW359" s="73"/>
      <c r="AHX359" s="73"/>
      <c r="AHY359" s="73"/>
      <c r="AHZ359" s="73"/>
      <c r="AIA359" s="73"/>
      <c r="AIB359" s="73"/>
      <c r="AIC359" s="73"/>
      <c r="AID359" s="73"/>
      <c r="AIE359" s="73"/>
      <c r="AIF359" s="73"/>
      <c r="AIG359" s="73"/>
      <c r="AIH359" s="73"/>
      <c r="AII359" s="73"/>
      <c r="AIJ359" s="73"/>
      <c r="AIK359" s="73"/>
      <c r="AIL359" s="73"/>
      <c r="AIM359" s="73"/>
      <c r="AIN359" s="73"/>
      <c r="AIO359" s="73"/>
      <c r="AIP359" s="73"/>
      <c r="AIQ359" s="73"/>
      <c r="AIR359" s="73"/>
      <c r="AIS359" s="73"/>
      <c r="AIT359" s="73"/>
      <c r="AIU359" s="73"/>
      <c r="AIV359" s="73"/>
      <c r="AIW359" s="73"/>
      <c r="AIX359" s="73"/>
      <c r="AIY359" s="73"/>
      <c r="AIZ359" s="73"/>
      <c r="AJA359" s="73"/>
      <c r="AJB359" s="73"/>
      <c r="AJC359" s="73"/>
      <c r="AJD359" s="73"/>
      <c r="AJE359" s="73"/>
      <c r="AJF359" s="73"/>
      <c r="AJG359" s="73"/>
      <c r="AJH359" s="73"/>
      <c r="AJI359" s="73"/>
      <c r="AJJ359" s="73"/>
      <c r="AJK359" s="73"/>
      <c r="AJL359" s="73"/>
      <c r="AJM359" s="73"/>
      <c r="AJN359" s="73"/>
      <c r="AJO359" s="73"/>
      <c r="AJP359" s="73"/>
      <c r="AJQ359" s="73"/>
      <c r="AJR359" s="73"/>
      <c r="AJS359" s="73"/>
      <c r="AJT359" s="73"/>
      <c r="AJU359" s="73"/>
      <c r="AJV359" s="73"/>
      <c r="AJW359" s="73"/>
      <c r="AJX359" s="73"/>
      <c r="AJY359" s="73"/>
      <c r="AJZ359" s="73"/>
      <c r="AKA359" s="73"/>
      <c r="AKB359" s="73"/>
      <c r="AKC359" s="73"/>
      <c r="AKD359" s="73"/>
      <c r="AKE359" s="73"/>
      <c r="AKF359" s="73"/>
      <c r="AKG359" s="73"/>
      <c r="AKH359" s="73"/>
      <c r="AKI359" s="73"/>
      <c r="AKJ359" s="73"/>
      <c r="AKK359" s="73"/>
      <c r="AKL359" s="73"/>
      <c r="AKM359" s="73"/>
      <c r="AKN359" s="73"/>
      <c r="AKO359" s="73"/>
      <c r="AKP359" s="73"/>
      <c r="AKQ359" s="73"/>
      <c r="AKR359" s="73"/>
      <c r="AKS359" s="73"/>
      <c r="AKT359" s="73"/>
      <c r="AKU359" s="73"/>
      <c r="AKV359" s="73"/>
      <c r="AKW359" s="73"/>
      <c r="AKX359" s="73"/>
      <c r="AKY359" s="73"/>
      <c r="AKZ359" s="73"/>
      <c r="ALA359" s="73"/>
      <c r="ALB359" s="73"/>
      <c r="ALC359" s="73"/>
      <c r="ALD359" s="73"/>
      <c r="ALE359" s="73"/>
      <c r="ALF359" s="73"/>
      <c r="ALG359" s="73"/>
      <c r="ALH359" s="73"/>
      <c r="ALI359" s="73"/>
      <c r="ALJ359" s="73"/>
      <c r="ALK359" s="73"/>
      <c r="ALL359" s="73"/>
      <c r="ALM359" s="73"/>
      <c r="ALN359" s="73"/>
      <c r="ALO359" s="73"/>
      <c r="ALP359" s="73"/>
      <c r="ALQ359" s="73"/>
      <c r="ALR359" s="73"/>
      <c r="ALS359" s="73"/>
      <c r="ALT359" s="73"/>
      <c r="ALU359" s="73"/>
      <c r="ALV359" s="73"/>
      <c r="ALW359" s="73"/>
      <c r="ALX359" s="73"/>
      <c r="ALY359" s="73"/>
      <c r="ALZ359" s="73"/>
      <c r="AMA359" s="73"/>
      <c r="AMB359" s="73"/>
      <c r="AMC359" s="73"/>
      <c r="AMD359" s="73"/>
      <c r="AME359" s="73"/>
      <c r="AMF359" s="73"/>
      <c r="AMG359" s="73"/>
      <c r="AMH359" s="73"/>
      <c r="AMI359" s="73"/>
      <c r="AMJ359" s="73"/>
      <c r="AMK359" s="73"/>
      <c r="AML359" s="73"/>
      <c r="AMM359" s="73"/>
      <c r="AMN359" s="73"/>
      <c r="AMO359" s="73"/>
      <c r="AMP359" s="73"/>
      <c r="AMQ359" s="73"/>
      <c r="AMR359" s="73"/>
      <c r="AMS359" s="73"/>
      <c r="AMT359" s="73"/>
      <c r="AMU359" s="73"/>
      <c r="AMV359" s="73"/>
      <c r="AMW359" s="73"/>
      <c r="AMX359" s="73"/>
      <c r="AMY359" s="73"/>
      <c r="AMZ359" s="73"/>
      <c r="ANA359" s="73"/>
      <c r="ANB359" s="73"/>
      <c r="ANC359" s="73"/>
      <c r="AND359" s="73"/>
      <c r="ANE359" s="73"/>
      <c r="ANF359" s="73"/>
      <c r="ANG359" s="73"/>
      <c r="ANH359" s="73"/>
      <c r="ANI359" s="73"/>
      <c r="ANJ359" s="73"/>
      <c r="ANK359" s="73"/>
      <c r="ANL359" s="73"/>
      <c r="ANM359" s="73"/>
      <c r="ANN359" s="73"/>
      <c r="ANO359" s="73"/>
      <c r="ANP359" s="73"/>
      <c r="ANQ359" s="73"/>
      <c r="ANR359" s="73"/>
      <c r="ANS359" s="73"/>
      <c r="ANT359" s="73"/>
      <c r="ANU359" s="73"/>
      <c r="ANV359" s="73"/>
      <c r="ANW359" s="73"/>
      <c r="ANX359" s="73"/>
      <c r="ANY359" s="73"/>
      <c r="ANZ359" s="73"/>
      <c r="AOA359" s="73"/>
      <c r="AOB359" s="73"/>
      <c r="AOC359" s="73"/>
      <c r="AOD359" s="73"/>
      <c r="AOE359" s="73"/>
      <c r="AOF359" s="73"/>
      <c r="AOG359" s="73"/>
      <c r="AOH359" s="73"/>
      <c r="AOI359" s="73"/>
      <c r="AOJ359" s="73"/>
      <c r="AOK359" s="73"/>
      <c r="AOL359" s="73"/>
      <c r="AOM359" s="73"/>
      <c r="AON359" s="73"/>
      <c r="AOO359" s="73"/>
      <c r="AOP359" s="73"/>
      <c r="AOQ359" s="73"/>
      <c r="AOR359" s="73"/>
      <c r="AOS359" s="73"/>
      <c r="AOT359" s="73"/>
      <c r="AOU359" s="73"/>
      <c r="AOV359" s="73"/>
      <c r="AOW359" s="73"/>
      <c r="AOX359" s="73"/>
      <c r="AOY359" s="73"/>
      <c r="AOZ359" s="73"/>
      <c r="APA359" s="73"/>
      <c r="APB359" s="73"/>
      <c r="APC359" s="73"/>
      <c r="APD359" s="73"/>
      <c r="APE359" s="73"/>
      <c r="APF359" s="73"/>
      <c r="APG359" s="73"/>
      <c r="APH359" s="73"/>
      <c r="API359" s="73"/>
      <c r="APJ359" s="73"/>
      <c r="APK359" s="73"/>
      <c r="APL359" s="73"/>
      <c r="APM359" s="73"/>
      <c r="APN359" s="73"/>
      <c r="APO359" s="73"/>
      <c r="APP359" s="73"/>
      <c r="APQ359" s="73"/>
      <c r="APR359" s="73"/>
      <c r="APS359" s="73"/>
      <c r="APT359" s="73"/>
      <c r="APU359" s="73"/>
      <c r="APV359" s="73"/>
      <c r="APW359" s="73"/>
      <c r="APX359" s="73"/>
      <c r="APY359" s="73"/>
      <c r="APZ359" s="73"/>
      <c r="AQA359" s="73"/>
      <c r="AQB359" s="73"/>
      <c r="AQC359" s="73"/>
      <c r="AQD359" s="73"/>
      <c r="AQE359" s="73"/>
      <c r="AQF359" s="73"/>
      <c r="AQG359" s="73"/>
      <c r="AQH359" s="73"/>
      <c r="AQI359" s="73"/>
      <c r="AQJ359" s="73"/>
      <c r="AQK359" s="73"/>
      <c r="AQL359" s="73"/>
      <c r="AQM359" s="73"/>
      <c r="AQN359" s="73"/>
      <c r="AQO359" s="73"/>
      <c r="AQP359" s="73"/>
      <c r="AQQ359" s="73"/>
      <c r="AQR359" s="73"/>
      <c r="AQS359" s="73"/>
      <c r="AQT359" s="73"/>
      <c r="AQU359" s="73"/>
      <c r="AQV359" s="73"/>
      <c r="AQW359" s="73"/>
      <c r="AQX359" s="73"/>
      <c r="AQY359" s="73"/>
      <c r="AQZ359" s="73"/>
      <c r="ARA359" s="73"/>
      <c r="ARB359" s="73"/>
      <c r="ARC359" s="73"/>
      <c r="ARD359" s="73"/>
      <c r="ARE359" s="73"/>
      <c r="ARF359" s="73"/>
      <c r="ARG359" s="73"/>
      <c r="ARH359" s="73"/>
      <c r="ARI359" s="73"/>
      <c r="ARJ359" s="73"/>
      <c r="ARK359" s="73"/>
      <c r="ARL359" s="73"/>
      <c r="ARM359" s="73"/>
      <c r="ARN359" s="73"/>
      <c r="ARO359" s="73"/>
      <c r="ARP359" s="73"/>
      <c r="ARQ359" s="73"/>
      <c r="ARR359" s="73"/>
      <c r="ARS359" s="73"/>
      <c r="ART359" s="73"/>
      <c r="ARU359" s="73"/>
      <c r="ARV359" s="73"/>
      <c r="ARW359" s="73"/>
      <c r="ARX359" s="73"/>
      <c r="ARY359" s="73"/>
      <c r="ARZ359" s="73"/>
      <c r="ASA359" s="73"/>
      <c r="ASB359" s="73"/>
      <c r="ASC359" s="73"/>
      <c r="ASD359" s="73"/>
      <c r="ASE359" s="73"/>
      <c r="ASF359" s="73"/>
      <c r="ASG359" s="73"/>
      <c r="ASH359" s="73"/>
      <c r="ASI359" s="73"/>
      <c r="ASJ359" s="73"/>
      <c r="ASK359" s="73"/>
      <c r="ASL359" s="73"/>
      <c r="ASM359" s="73"/>
      <c r="ASN359" s="73"/>
      <c r="ASO359" s="73"/>
      <c r="ASP359" s="73"/>
      <c r="ASQ359" s="73"/>
      <c r="ASR359" s="73"/>
      <c r="ASS359" s="73"/>
      <c r="AST359" s="73"/>
      <c r="ASU359" s="73"/>
      <c r="ASV359" s="73"/>
      <c r="ASW359" s="73"/>
      <c r="ASX359" s="73"/>
      <c r="ASY359" s="73"/>
      <c r="ASZ359" s="73"/>
      <c r="ATA359" s="73"/>
      <c r="ATB359" s="73"/>
      <c r="ATC359" s="73"/>
      <c r="ATD359" s="73"/>
      <c r="ATE359" s="73"/>
      <c r="ATF359" s="73"/>
      <c r="ATG359" s="73"/>
      <c r="ATH359" s="73"/>
      <c r="ATI359" s="73"/>
      <c r="ATJ359" s="73"/>
      <c r="ATK359" s="73"/>
      <c r="ATL359" s="73"/>
      <c r="ATM359" s="73"/>
      <c r="ATN359" s="73"/>
      <c r="ATO359" s="73"/>
      <c r="ATP359" s="73"/>
      <c r="ATQ359" s="73"/>
      <c r="ATR359" s="73"/>
      <c r="ATS359" s="73"/>
      <c r="ATT359" s="73"/>
      <c r="ATU359" s="73"/>
      <c r="ATV359" s="73"/>
      <c r="ATW359" s="73"/>
      <c r="ATX359" s="73"/>
      <c r="ATY359" s="73"/>
      <c r="ATZ359" s="73"/>
      <c r="AUA359" s="73"/>
      <c r="AUB359" s="73"/>
      <c r="AUC359" s="73"/>
      <c r="AUD359" s="73"/>
      <c r="AUE359" s="73"/>
      <c r="AUF359" s="73"/>
      <c r="AUG359" s="73"/>
      <c r="AUH359" s="73"/>
      <c r="AUI359" s="73"/>
      <c r="AUJ359" s="73"/>
      <c r="AUK359" s="73"/>
      <c r="AUL359" s="73"/>
      <c r="AUM359" s="73"/>
      <c r="AUN359" s="73"/>
      <c r="AUO359" s="73"/>
      <c r="AUP359" s="73"/>
      <c r="AUQ359" s="73"/>
      <c r="AUR359" s="73"/>
      <c r="AUS359" s="73"/>
      <c r="AUT359" s="73"/>
      <c r="AUU359" s="73"/>
      <c r="AUV359" s="73"/>
      <c r="AUW359" s="73"/>
      <c r="AUX359" s="73"/>
      <c r="AUY359" s="73"/>
      <c r="AUZ359" s="73"/>
      <c r="AVA359" s="73"/>
      <c r="AVB359" s="73"/>
      <c r="AVC359" s="73"/>
      <c r="AVD359" s="73"/>
      <c r="AVE359" s="73"/>
      <c r="AVF359" s="73"/>
      <c r="AVG359" s="73"/>
      <c r="AVH359" s="73"/>
      <c r="AVI359" s="73"/>
      <c r="AVJ359" s="73"/>
      <c r="AVK359" s="73"/>
      <c r="AVL359" s="73"/>
      <c r="AVM359" s="73"/>
      <c r="AVN359" s="73"/>
      <c r="AVO359" s="73"/>
      <c r="AVP359" s="73"/>
      <c r="AVQ359" s="73"/>
      <c r="AVR359" s="73"/>
      <c r="AVS359" s="73"/>
      <c r="AVT359" s="73"/>
      <c r="AVU359" s="73"/>
      <c r="AVV359" s="73"/>
      <c r="AVW359" s="73"/>
      <c r="AVX359" s="73"/>
      <c r="AVY359" s="73"/>
      <c r="AVZ359" s="73"/>
      <c r="AWA359" s="73"/>
      <c r="AWB359" s="73"/>
      <c r="AWC359" s="73"/>
      <c r="AWD359" s="73"/>
      <c r="AWE359" s="73"/>
      <c r="AWF359" s="73"/>
      <c r="AWG359" s="73"/>
      <c r="AWH359" s="73"/>
      <c r="AWI359" s="73"/>
      <c r="AWJ359" s="73"/>
      <c r="AWK359" s="73"/>
      <c r="AWL359" s="73"/>
      <c r="AWM359" s="73"/>
      <c r="AWN359" s="73"/>
      <c r="AWO359" s="73"/>
      <c r="AWP359" s="73"/>
      <c r="AWQ359" s="73"/>
      <c r="AWR359" s="73"/>
      <c r="AWS359" s="73"/>
      <c r="AWT359" s="73"/>
      <c r="AWU359" s="73"/>
      <c r="AWV359" s="73"/>
      <c r="AWW359" s="73"/>
      <c r="AWX359" s="73"/>
      <c r="AWY359" s="73"/>
      <c r="AWZ359" s="73"/>
      <c r="AXA359" s="73"/>
      <c r="AXB359" s="73"/>
      <c r="AXC359" s="73"/>
      <c r="AXD359" s="73"/>
      <c r="AXE359" s="73"/>
      <c r="AXF359" s="73"/>
      <c r="AXG359" s="73"/>
      <c r="AXH359" s="73"/>
      <c r="AXI359" s="73"/>
      <c r="AXJ359" s="73"/>
      <c r="AXK359" s="73"/>
      <c r="AXL359" s="73"/>
      <c r="AXM359" s="73"/>
      <c r="AXN359" s="73"/>
      <c r="AXO359" s="73"/>
      <c r="AXP359" s="73"/>
      <c r="AXQ359" s="73"/>
      <c r="AXR359" s="73"/>
      <c r="AXS359" s="73"/>
      <c r="AXT359" s="73"/>
      <c r="AXU359" s="73"/>
      <c r="AXV359" s="73"/>
      <c r="AXW359" s="73"/>
      <c r="AXX359" s="73"/>
      <c r="AXY359" s="73"/>
      <c r="AXZ359" s="73"/>
      <c r="AYA359" s="73"/>
      <c r="AYB359" s="73"/>
      <c r="AYC359" s="73"/>
      <c r="AYD359" s="73"/>
      <c r="AYE359" s="73"/>
      <c r="AYF359" s="73"/>
      <c r="AYG359" s="73"/>
      <c r="AYH359" s="73"/>
      <c r="AYI359" s="73"/>
      <c r="AYJ359" s="73"/>
      <c r="AYK359" s="73"/>
      <c r="AYL359" s="73"/>
      <c r="AYM359" s="73"/>
      <c r="AYN359" s="73"/>
      <c r="AYO359" s="73"/>
      <c r="AYP359" s="73"/>
      <c r="AYQ359" s="73"/>
      <c r="AYR359" s="73"/>
      <c r="AYS359" s="73"/>
      <c r="AYT359" s="73"/>
      <c r="AYU359" s="73"/>
      <c r="AYV359" s="73"/>
      <c r="AYW359" s="73"/>
      <c r="AYX359" s="73"/>
      <c r="AYY359" s="73"/>
      <c r="AYZ359" s="73"/>
      <c r="AZA359" s="73"/>
      <c r="AZB359" s="73"/>
      <c r="AZC359" s="73"/>
      <c r="AZD359" s="73"/>
      <c r="AZE359" s="73"/>
      <c r="AZF359" s="73"/>
      <c r="AZG359" s="73"/>
      <c r="AZH359" s="73"/>
      <c r="AZI359" s="73"/>
      <c r="AZJ359" s="73"/>
      <c r="AZK359" s="73"/>
      <c r="AZL359" s="73"/>
      <c r="AZM359" s="73"/>
      <c r="AZN359" s="73"/>
      <c r="AZO359" s="73"/>
      <c r="AZP359" s="73"/>
      <c r="AZQ359" s="73"/>
      <c r="AZR359" s="73"/>
      <c r="AZS359" s="73"/>
      <c r="AZT359" s="73"/>
      <c r="AZU359" s="73"/>
      <c r="AZV359" s="73"/>
      <c r="AZW359" s="73"/>
      <c r="AZX359" s="73"/>
      <c r="AZY359" s="73"/>
      <c r="AZZ359" s="73"/>
      <c r="BAA359" s="73"/>
      <c r="BAB359" s="73"/>
      <c r="BAC359" s="73"/>
      <c r="BAD359" s="73"/>
      <c r="BAE359" s="73"/>
      <c r="BAF359" s="73"/>
      <c r="BAG359" s="73"/>
      <c r="BAH359" s="73"/>
      <c r="BAI359" s="73"/>
      <c r="BAJ359" s="73"/>
      <c r="BAK359" s="73"/>
      <c r="BAL359" s="73"/>
      <c r="BAM359" s="73"/>
      <c r="BAN359" s="73"/>
      <c r="BAO359" s="73"/>
      <c r="BAP359" s="73"/>
      <c r="BAQ359" s="73"/>
      <c r="BAR359" s="73"/>
      <c r="BAS359" s="73"/>
      <c r="BAT359" s="73"/>
      <c r="BAU359" s="73"/>
      <c r="BAV359" s="73"/>
      <c r="BAW359" s="73"/>
      <c r="BAX359" s="73"/>
      <c r="BAY359" s="73"/>
      <c r="BAZ359" s="73"/>
      <c r="BBA359" s="73"/>
      <c r="BBB359" s="73"/>
      <c r="BBC359" s="73"/>
      <c r="BBD359" s="73"/>
      <c r="BBE359" s="73"/>
      <c r="BBF359" s="73"/>
      <c r="BBG359" s="73"/>
      <c r="BBH359" s="73"/>
      <c r="BBI359" s="73"/>
      <c r="BBJ359" s="73"/>
      <c r="BBK359" s="73"/>
      <c r="BBL359" s="73"/>
    </row>
    <row r="360" spans="1:1416" s="74" customFormat="1" ht="24.95" customHeight="1">
      <c r="A360" s="54"/>
      <c r="B360" s="146" t="s">
        <v>327</v>
      </c>
      <c r="C360" s="146" t="s">
        <v>269</v>
      </c>
      <c r="D360" s="163">
        <v>12</v>
      </c>
      <c r="E360" s="163">
        <f t="shared" si="47"/>
        <v>315400</v>
      </c>
      <c r="F360" s="45">
        <v>26000</v>
      </c>
      <c r="G360" s="45">
        <v>26000</v>
      </c>
      <c r="H360" s="45">
        <v>25100</v>
      </c>
      <c r="I360" s="45">
        <v>23800</v>
      </c>
      <c r="J360" s="45">
        <v>23800</v>
      </c>
      <c r="K360" s="45">
        <v>26800</v>
      </c>
      <c r="L360" s="45">
        <v>26800</v>
      </c>
      <c r="M360" s="45">
        <v>26800</v>
      </c>
      <c r="N360" s="45">
        <v>26800</v>
      </c>
      <c r="O360" s="45">
        <v>28700</v>
      </c>
      <c r="P360" s="45">
        <v>26700</v>
      </c>
      <c r="Q360" s="183">
        <v>28100</v>
      </c>
      <c r="R360" s="145"/>
      <c r="S360" s="144" t="s">
        <v>98</v>
      </c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3"/>
      <c r="AS360" s="73"/>
      <c r="AT360" s="73"/>
      <c r="AU360" s="73"/>
      <c r="AV360" s="73"/>
      <c r="AW360" s="73"/>
      <c r="AX360" s="73"/>
      <c r="AY360" s="73"/>
      <c r="AZ360" s="73"/>
      <c r="BA360" s="73"/>
      <c r="BB360" s="73"/>
      <c r="BC360" s="73"/>
      <c r="BD360" s="73"/>
      <c r="BE360" s="73"/>
      <c r="BF360" s="73"/>
      <c r="BG360" s="73"/>
      <c r="BH360" s="73"/>
      <c r="BI360" s="73"/>
      <c r="BJ360" s="73"/>
      <c r="BK360" s="73"/>
      <c r="BL360" s="73"/>
      <c r="BM360" s="73"/>
      <c r="BN360" s="73"/>
      <c r="BO360" s="73"/>
      <c r="BP360" s="73"/>
      <c r="BQ360" s="73"/>
      <c r="BR360" s="73"/>
      <c r="BS360" s="73"/>
      <c r="BT360" s="73"/>
      <c r="BU360" s="73"/>
      <c r="BV360" s="73"/>
      <c r="BW360" s="73"/>
      <c r="BX360" s="73"/>
      <c r="BY360" s="73"/>
      <c r="BZ360" s="73"/>
      <c r="CA360" s="73"/>
      <c r="CB360" s="73"/>
      <c r="CC360" s="73"/>
      <c r="CD360" s="73"/>
      <c r="CE360" s="73"/>
      <c r="CF360" s="73"/>
      <c r="CG360" s="73"/>
      <c r="CH360" s="73"/>
      <c r="CI360" s="73"/>
      <c r="CJ360" s="73"/>
      <c r="CK360" s="73"/>
      <c r="CL360" s="73"/>
      <c r="CM360" s="73"/>
      <c r="CN360" s="73"/>
      <c r="CO360" s="73"/>
      <c r="CP360" s="73"/>
      <c r="CQ360" s="73"/>
      <c r="CR360" s="73"/>
      <c r="CS360" s="73"/>
      <c r="CT360" s="73"/>
      <c r="CU360" s="73"/>
      <c r="CV360" s="73"/>
      <c r="CW360" s="73"/>
      <c r="CX360" s="73"/>
      <c r="CY360" s="73"/>
      <c r="CZ360" s="73"/>
      <c r="DA360" s="73"/>
      <c r="DB360" s="73"/>
      <c r="DC360" s="73"/>
      <c r="DD360" s="73"/>
      <c r="DE360" s="73"/>
      <c r="DF360" s="73"/>
      <c r="DG360" s="73"/>
      <c r="DH360" s="73"/>
      <c r="DI360" s="73"/>
      <c r="DJ360" s="73"/>
      <c r="DK360" s="73"/>
      <c r="DL360" s="73"/>
      <c r="DM360" s="73"/>
      <c r="DN360" s="73"/>
      <c r="DO360" s="73"/>
      <c r="DP360" s="73"/>
      <c r="DQ360" s="73"/>
      <c r="DR360" s="73"/>
      <c r="DS360" s="73"/>
      <c r="DT360" s="73"/>
      <c r="DU360" s="73"/>
      <c r="DV360" s="73"/>
      <c r="DW360" s="73"/>
      <c r="DX360" s="73"/>
      <c r="DY360" s="73"/>
      <c r="DZ360" s="73"/>
      <c r="EA360" s="73"/>
      <c r="EB360" s="73"/>
      <c r="EC360" s="73"/>
      <c r="ED360" s="73"/>
      <c r="EE360" s="73"/>
      <c r="EF360" s="73"/>
      <c r="EG360" s="73"/>
      <c r="EH360" s="73"/>
      <c r="EI360" s="73"/>
      <c r="EJ360" s="73"/>
      <c r="EK360" s="73"/>
      <c r="EL360" s="73"/>
      <c r="EM360" s="73"/>
      <c r="EN360" s="73"/>
      <c r="EO360" s="73"/>
      <c r="EP360" s="73"/>
      <c r="EQ360" s="73"/>
      <c r="ER360" s="73"/>
      <c r="ES360" s="73"/>
      <c r="ET360" s="73"/>
      <c r="EU360" s="73"/>
      <c r="EV360" s="73"/>
      <c r="EW360" s="73"/>
      <c r="EX360" s="73"/>
      <c r="EY360" s="73"/>
      <c r="EZ360" s="73"/>
      <c r="FA360" s="73"/>
      <c r="FB360" s="73"/>
      <c r="FC360" s="73"/>
      <c r="FD360" s="73"/>
      <c r="FE360" s="73"/>
      <c r="FF360" s="73"/>
      <c r="FG360" s="73"/>
      <c r="FH360" s="73"/>
      <c r="FI360" s="73"/>
      <c r="FJ360" s="73"/>
      <c r="FK360" s="73"/>
      <c r="FL360" s="73"/>
      <c r="FM360" s="73"/>
      <c r="FN360" s="73"/>
      <c r="FO360" s="73"/>
      <c r="FP360" s="73"/>
      <c r="FQ360" s="73"/>
      <c r="FR360" s="73"/>
      <c r="FS360" s="73"/>
      <c r="FT360" s="73"/>
      <c r="FU360" s="73"/>
      <c r="FV360" s="73"/>
      <c r="FW360" s="73"/>
      <c r="FX360" s="73"/>
      <c r="FY360" s="73"/>
      <c r="FZ360" s="73"/>
      <c r="GA360" s="73"/>
      <c r="GB360" s="73"/>
      <c r="GC360" s="73"/>
      <c r="GD360" s="73"/>
      <c r="GE360" s="73"/>
      <c r="GF360" s="73"/>
      <c r="GG360" s="73"/>
      <c r="GH360" s="73"/>
      <c r="GI360" s="73"/>
      <c r="GJ360" s="73"/>
      <c r="GK360" s="73"/>
      <c r="GL360" s="73"/>
      <c r="GM360" s="73"/>
      <c r="GN360" s="73"/>
      <c r="GO360" s="73"/>
      <c r="GP360" s="73"/>
      <c r="GQ360" s="73"/>
      <c r="GR360" s="73"/>
      <c r="GS360" s="73"/>
      <c r="GT360" s="73"/>
      <c r="GU360" s="73"/>
      <c r="GV360" s="73"/>
      <c r="GW360" s="73"/>
      <c r="GX360" s="73"/>
      <c r="GY360" s="73"/>
      <c r="GZ360" s="73"/>
      <c r="HA360" s="73"/>
      <c r="HB360" s="73"/>
      <c r="HC360" s="73"/>
      <c r="HD360" s="73"/>
      <c r="HE360" s="73"/>
      <c r="HF360" s="73"/>
      <c r="HG360" s="73"/>
      <c r="HH360" s="73"/>
      <c r="HI360" s="73"/>
      <c r="HJ360" s="73"/>
      <c r="HK360" s="73"/>
      <c r="HL360" s="73"/>
      <c r="HM360" s="73"/>
      <c r="HN360" s="73"/>
      <c r="HO360" s="73"/>
      <c r="HP360" s="73"/>
      <c r="HQ360" s="73"/>
      <c r="HR360" s="73"/>
      <c r="HS360" s="73"/>
      <c r="HT360" s="73"/>
      <c r="HU360" s="73"/>
      <c r="HV360" s="73"/>
      <c r="HW360" s="73"/>
      <c r="HX360" s="73"/>
      <c r="HY360" s="73"/>
      <c r="HZ360" s="73"/>
      <c r="IA360" s="73"/>
      <c r="IB360" s="73"/>
      <c r="IC360" s="73"/>
      <c r="ID360" s="73"/>
      <c r="IE360" s="73"/>
      <c r="IF360" s="73"/>
      <c r="IG360" s="73"/>
      <c r="IH360" s="73"/>
      <c r="II360" s="73"/>
      <c r="IJ360" s="73"/>
      <c r="IK360" s="73"/>
      <c r="IL360" s="73"/>
      <c r="IM360" s="73"/>
      <c r="IN360" s="73"/>
      <c r="IO360" s="73"/>
      <c r="IP360" s="73"/>
      <c r="IQ360" s="73"/>
      <c r="IR360" s="73"/>
      <c r="IS360" s="73"/>
      <c r="IT360" s="73"/>
      <c r="IU360" s="73"/>
      <c r="IV360" s="73"/>
      <c r="IW360" s="73"/>
      <c r="IX360" s="73"/>
      <c r="IY360" s="73"/>
      <c r="IZ360" s="73"/>
      <c r="JA360" s="73"/>
      <c r="JB360" s="73"/>
      <c r="JC360" s="73"/>
      <c r="JD360" s="73"/>
      <c r="JE360" s="73"/>
      <c r="JF360" s="73"/>
      <c r="JG360" s="73"/>
      <c r="JH360" s="73"/>
      <c r="JI360" s="73"/>
      <c r="JJ360" s="73"/>
      <c r="JK360" s="73"/>
      <c r="JL360" s="73"/>
      <c r="JM360" s="73"/>
      <c r="JN360" s="73"/>
      <c r="JO360" s="73"/>
      <c r="JP360" s="73"/>
      <c r="JQ360" s="73"/>
      <c r="JR360" s="73"/>
      <c r="JS360" s="73"/>
      <c r="JT360" s="73"/>
      <c r="JU360" s="73"/>
      <c r="JV360" s="73"/>
      <c r="JW360" s="73"/>
      <c r="JX360" s="73"/>
      <c r="JY360" s="73"/>
      <c r="JZ360" s="73"/>
      <c r="KA360" s="73"/>
      <c r="KB360" s="73"/>
      <c r="KC360" s="73"/>
      <c r="KD360" s="73"/>
      <c r="KE360" s="73"/>
      <c r="KF360" s="73"/>
      <c r="KG360" s="73"/>
      <c r="KH360" s="73"/>
      <c r="KI360" s="73"/>
      <c r="KJ360" s="73"/>
      <c r="KK360" s="73"/>
      <c r="KL360" s="73"/>
      <c r="KM360" s="73"/>
      <c r="KN360" s="73"/>
      <c r="KO360" s="73"/>
      <c r="KP360" s="73"/>
      <c r="KQ360" s="73"/>
      <c r="KR360" s="73"/>
      <c r="KS360" s="73"/>
      <c r="KT360" s="73"/>
      <c r="KU360" s="73"/>
      <c r="KV360" s="73"/>
      <c r="KW360" s="73"/>
      <c r="KX360" s="73"/>
      <c r="KY360" s="73"/>
      <c r="KZ360" s="73"/>
      <c r="LA360" s="73"/>
      <c r="LB360" s="73"/>
      <c r="LC360" s="73"/>
      <c r="LD360" s="73"/>
      <c r="LE360" s="73"/>
      <c r="LF360" s="73"/>
      <c r="LG360" s="73"/>
      <c r="LH360" s="73"/>
      <c r="LI360" s="73"/>
      <c r="LJ360" s="73"/>
      <c r="LK360" s="73"/>
      <c r="LL360" s="73"/>
      <c r="LM360" s="73"/>
      <c r="LN360" s="73"/>
      <c r="LO360" s="73"/>
      <c r="LP360" s="73"/>
      <c r="LQ360" s="73"/>
      <c r="LR360" s="73"/>
      <c r="LS360" s="73"/>
      <c r="LT360" s="73"/>
      <c r="LU360" s="73"/>
      <c r="LV360" s="73"/>
      <c r="LW360" s="73"/>
      <c r="LX360" s="73"/>
      <c r="LY360" s="73"/>
      <c r="LZ360" s="73"/>
      <c r="MA360" s="73"/>
      <c r="MB360" s="73"/>
      <c r="MC360" s="73"/>
      <c r="MD360" s="73"/>
      <c r="ME360" s="73"/>
      <c r="MF360" s="73"/>
      <c r="MG360" s="73"/>
      <c r="MH360" s="73"/>
      <c r="MI360" s="73"/>
      <c r="MJ360" s="73"/>
      <c r="MK360" s="73"/>
      <c r="ML360" s="73"/>
      <c r="MM360" s="73"/>
      <c r="MN360" s="73"/>
      <c r="MO360" s="73"/>
      <c r="MP360" s="73"/>
      <c r="MQ360" s="73"/>
      <c r="MR360" s="73"/>
      <c r="MS360" s="73"/>
      <c r="MT360" s="73"/>
      <c r="MU360" s="73"/>
      <c r="MV360" s="73"/>
      <c r="MW360" s="73"/>
      <c r="MX360" s="73"/>
      <c r="MY360" s="73"/>
      <c r="MZ360" s="73"/>
      <c r="NA360" s="73"/>
      <c r="NB360" s="73"/>
      <c r="NC360" s="73"/>
      <c r="ND360" s="73"/>
      <c r="NE360" s="73"/>
      <c r="NF360" s="73"/>
      <c r="NG360" s="73"/>
      <c r="NH360" s="73"/>
      <c r="NI360" s="73"/>
      <c r="NJ360" s="73"/>
      <c r="NK360" s="73"/>
      <c r="NL360" s="73"/>
      <c r="NM360" s="73"/>
      <c r="NN360" s="73"/>
      <c r="NO360" s="73"/>
      <c r="NP360" s="73"/>
      <c r="NQ360" s="73"/>
      <c r="NR360" s="73"/>
      <c r="NS360" s="73"/>
      <c r="NT360" s="73"/>
      <c r="NU360" s="73"/>
      <c r="NV360" s="73"/>
      <c r="NW360" s="73"/>
      <c r="NX360" s="73"/>
      <c r="NY360" s="73"/>
      <c r="NZ360" s="73"/>
      <c r="OA360" s="73"/>
      <c r="OB360" s="73"/>
      <c r="OC360" s="73"/>
      <c r="OD360" s="73"/>
      <c r="OE360" s="73"/>
      <c r="OF360" s="73"/>
      <c r="OG360" s="73"/>
      <c r="OH360" s="73"/>
      <c r="OI360" s="73"/>
      <c r="OJ360" s="73"/>
      <c r="OK360" s="73"/>
      <c r="OL360" s="73"/>
      <c r="OM360" s="73"/>
      <c r="ON360" s="73"/>
      <c r="OO360" s="73"/>
      <c r="OP360" s="73"/>
      <c r="OQ360" s="73"/>
      <c r="OR360" s="73"/>
      <c r="OS360" s="73"/>
      <c r="OT360" s="73"/>
      <c r="OU360" s="73"/>
      <c r="OV360" s="73"/>
      <c r="OW360" s="73"/>
      <c r="OX360" s="73"/>
      <c r="OY360" s="73"/>
      <c r="OZ360" s="73"/>
      <c r="PA360" s="73"/>
      <c r="PB360" s="73"/>
      <c r="PC360" s="73"/>
      <c r="PD360" s="73"/>
      <c r="PE360" s="73"/>
      <c r="PF360" s="73"/>
      <c r="PG360" s="73"/>
      <c r="PH360" s="73"/>
      <c r="PI360" s="73"/>
      <c r="PJ360" s="73"/>
      <c r="PK360" s="73"/>
      <c r="PL360" s="73"/>
      <c r="PM360" s="73"/>
      <c r="PN360" s="73"/>
      <c r="PO360" s="73"/>
      <c r="PP360" s="73"/>
      <c r="PQ360" s="73"/>
      <c r="PR360" s="73"/>
      <c r="PS360" s="73"/>
      <c r="PT360" s="73"/>
      <c r="PU360" s="73"/>
      <c r="PV360" s="73"/>
      <c r="PW360" s="73"/>
      <c r="PX360" s="73"/>
      <c r="PY360" s="73"/>
      <c r="PZ360" s="73"/>
      <c r="QA360" s="73"/>
      <c r="QB360" s="73"/>
      <c r="QC360" s="73"/>
      <c r="QD360" s="73"/>
      <c r="QE360" s="73"/>
      <c r="QF360" s="73"/>
      <c r="QG360" s="73"/>
      <c r="QH360" s="73"/>
      <c r="QI360" s="73"/>
      <c r="QJ360" s="73"/>
      <c r="QK360" s="73"/>
      <c r="QL360" s="73"/>
      <c r="QM360" s="73"/>
      <c r="QN360" s="73"/>
      <c r="QO360" s="73"/>
      <c r="QP360" s="73"/>
      <c r="QQ360" s="73"/>
      <c r="QR360" s="73"/>
      <c r="QS360" s="73"/>
      <c r="QT360" s="73"/>
      <c r="QU360" s="73"/>
      <c r="QV360" s="73"/>
      <c r="QW360" s="73"/>
      <c r="QX360" s="73"/>
      <c r="QY360" s="73"/>
      <c r="QZ360" s="73"/>
      <c r="RA360" s="73"/>
      <c r="RB360" s="73"/>
      <c r="RC360" s="73"/>
      <c r="RD360" s="73"/>
      <c r="RE360" s="73"/>
      <c r="RF360" s="73"/>
      <c r="RG360" s="73"/>
      <c r="RH360" s="73"/>
      <c r="RI360" s="73"/>
      <c r="RJ360" s="73"/>
      <c r="RK360" s="73"/>
      <c r="RL360" s="73"/>
      <c r="RM360" s="73"/>
      <c r="RN360" s="73"/>
      <c r="RO360" s="73"/>
      <c r="RP360" s="73"/>
      <c r="RQ360" s="73"/>
      <c r="RR360" s="73"/>
      <c r="RS360" s="73"/>
      <c r="RT360" s="73"/>
      <c r="RU360" s="73"/>
      <c r="RV360" s="73"/>
      <c r="RW360" s="73"/>
      <c r="RX360" s="73"/>
      <c r="RY360" s="73"/>
      <c r="RZ360" s="73"/>
      <c r="SA360" s="73"/>
      <c r="SB360" s="73"/>
      <c r="SC360" s="73"/>
      <c r="SD360" s="73"/>
      <c r="SE360" s="73"/>
      <c r="SF360" s="73"/>
      <c r="SG360" s="73"/>
      <c r="SH360" s="73"/>
      <c r="SI360" s="73"/>
      <c r="SJ360" s="73"/>
      <c r="SK360" s="73"/>
      <c r="SL360" s="73"/>
      <c r="SM360" s="73"/>
      <c r="SN360" s="73"/>
      <c r="SO360" s="73"/>
      <c r="SP360" s="73"/>
      <c r="SQ360" s="73"/>
      <c r="SR360" s="73"/>
      <c r="SS360" s="73"/>
      <c r="ST360" s="73"/>
      <c r="SU360" s="73"/>
      <c r="SV360" s="73"/>
      <c r="SW360" s="73"/>
      <c r="SX360" s="73"/>
      <c r="SY360" s="73"/>
      <c r="SZ360" s="73"/>
      <c r="TA360" s="73"/>
      <c r="TB360" s="73"/>
      <c r="TC360" s="73"/>
      <c r="TD360" s="73"/>
      <c r="TE360" s="73"/>
      <c r="TF360" s="73"/>
      <c r="TG360" s="73"/>
      <c r="TH360" s="73"/>
      <c r="TI360" s="73"/>
      <c r="TJ360" s="73"/>
      <c r="TK360" s="73"/>
      <c r="TL360" s="73"/>
      <c r="TM360" s="73"/>
      <c r="TN360" s="73"/>
      <c r="TO360" s="73"/>
      <c r="TP360" s="73"/>
      <c r="TQ360" s="73"/>
      <c r="TR360" s="73"/>
      <c r="TS360" s="73"/>
      <c r="TT360" s="73"/>
      <c r="TU360" s="73"/>
      <c r="TV360" s="73"/>
      <c r="TW360" s="73"/>
      <c r="TX360" s="73"/>
      <c r="TY360" s="73"/>
      <c r="TZ360" s="73"/>
      <c r="UA360" s="73"/>
      <c r="UB360" s="73"/>
      <c r="UC360" s="73"/>
      <c r="UD360" s="73"/>
      <c r="UE360" s="73"/>
      <c r="UF360" s="73"/>
      <c r="UG360" s="73"/>
      <c r="UH360" s="73"/>
      <c r="UI360" s="73"/>
      <c r="UJ360" s="73"/>
      <c r="UK360" s="73"/>
      <c r="UL360" s="73"/>
      <c r="UM360" s="73"/>
      <c r="UN360" s="73"/>
      <c r="UO360" s="73"/>
      <c r="UP360" s="73"/>
      <c r="UQ360" s="73"/>
      <c r="UR360" s="73"/>
      <c r="US360" s="73"/>
      <c r="UT360" s="73"/>
      <c r="UU360" s="73"/>
      <c r="UV360" s="73"/>
      <c r="UW360" s="73"/>
      <c r="UX360" s="73"/>
      <c r="UY360" s="73"/>
      <c r="UZ360" s="73"/>
      <c r="VA360" s="73"/>
      <c r="VB360" s="73"/>
      <c r="VC360" s="73"/>
      <c r="VD360" s="73"/>
      <c r="VE360" s="73"/>
      <c r="VF360" s="73"/>
      <c r="VG360" s="73"/>
      <c r="VH360" s="73"/>
      <c r="VI360" s="73"/>
      <c r="VJ360" s="73"/>
      <c r="VK360" s="73"/>
      <c r="VL360" s="73"/>
      <c r="VM360" s="73"/>
      <c r="VN360" s="73"/>
      <c r="VO360" s="73"/>
      <c r="VP360" s="73"/>
      <c r="VQ360" s="73"/>
      <c r="VR360" s="73"/>
      <c r="VS360" s="73"/>
      <c r="VT360" s="73"/>
      <c r="VU360" s="73"/>
      <c r="VV360" s="73"/>
      <c r="VW360" s="73"/>
      <c r="VX360" s="73"/>
      <c r="VY360" s="73"/>
      <c r="VZ360" s="73"/>
      <c r="WA360" s="73"/>
      <c r="WB360" s="73"/>
      <c r="WC360" s="73"/>
      <c r="WD360" s="73"/>
      <c r="WE360" s="73"/>
      <c r="WF360" s="73"/>
      <c r="WG360" s="73"/>
      <c r="WH360" s="73"/>
      <c r="WI360" s="73"/>
      <c r="WJ360" s="73"/>
      <c r="WK360" s="73"/>
      <c r="WL360" s="73"/>
      <c r="WM360" s="73"/>
      <c r="WN360" s="73"/>
      <c r="WO360" s="73"/>
      <c r="WP360" s="73"/>
      <c r="WQ360" s="73"/>
      <c r="WR360" s="73"/>
      <c r="WS360" s="73"/>
      <c r="WT360" s="73"/>
      <c r="WU360" s="73"/>
      <c r="WV360" s="73"/>
      <c r="WW360" s="73"/>
      <c r="WX360" s="73"/>
      <c r="WY360" s="73"/>
      <c r="WZ360" s="73"/>
      <c r="XA360" s="73"/>
      <c r="XB360" s="73"/>
      <c r="XC360" s="73"/>
      <c r="XD360" s="73"/>
      <c r="XE360" s="73"/>
      <c r="XF360" s="73"/>
      <c r="XG360" s="73"/>
      <c r="XH360" s="73"/>
      <c r="XI360" s="73"/>
      <c r="XJ360" s="73"/>
      <c r="XK360" s="73"/>
      <c r="XL360" s="73"/>
      <c r="XM360" s="73"/>
      <c r="XN360" s="73"/>
      <c r="XO360" s="73"/>
      <c r="XP360" s="73"/>
      <c r="XQ360" s="73"/>
      <c r="XR360" s="73"/>
      <c r="XS360" s="73"/>
      <c r="XT360" s="73"/>
      <c r="XU360" s="73"/>
      <c r="XV360" s="73"/>
      <c r="XW360" s="73"/>
      <c r="XX360" s="73"/>
      <c r="XY360" s="73"/>
      <c r="XZ360" s="73"/>
      <c r="YA360" s="73"/>
      <c r="YB360" s="73"/>
      <c r="YC360" s="73"/>
      <c r="YD360" s="73"/>
      <c r="YE360" s="73"/>
      <c r="YF360" s="73"/>
      <c r="YG360" s="73"/>
      <c r="YH360" s="73"/>
      <c r="YI360" s="73"/>
      <c r="YJ360" s="73"/>
      <c r="YK360" s="73"/>
      <c r="YL360" s="73"/>
      <c r="YM360" s="73"/>
      <c r="YN360" s="73"/>
      <c r="YO360" s="73"/>
      <c r="YP360" s="73"/>
      <c r="YQ360" s="73"/>
      <c r="YR360" s="73"/>
      <c r="YS360" s="73"/>
      <c r="YT360" s="73"/>
      <c r="YU360" s="73"/>
      <c r="YV360" s="73"/>
      <c r="YW360" s="73"/>
      <c r="YX360" s="73"/>
      <c r="YY360" s="73"/>
      <c r="YZ360" s="73"/>
      <c r="ZA360" s="73"/>
      <c r="ZB360" s="73"/>
      <c r="ZC360" s="73"/>
      <c r="ZD360" s="73"/>
      <c r="ZE360" s="73"/>
      <c r="ZF360" s="73"/>
      <c r="ZG360" s="73"/>
      <c r="ZH360" s="73"/>
      <c r="ZI360" s="73"/>
      <c r="ZJ360" s="73"/>
      <c r="ZK360" s="73"/>
      <c r="ZL360" s="73"/>
      <c r="ZM360" s="73"/>
      <c r="ZN360" s="73"/>
      <c r="ZO360" s="73"/>
      <c r="ZP360" s="73"/>
      <c r="ZQ360" s="73"/>
      <c r="ZR360" s="73"/>
      <c r="ZS360" s="73"/>
      <c r="ZT360" s="73"/>
      <c r="ZU360" s="73"/>
      <c r="ZV360" s="73"/>
      <c r="ZW360" s="73"/>
      <c r="ZX360" s="73"/>
      <c r="ZY360" s="73"/>
      <c r="ZZ360" s="73"/>
      <c r="AAA360" s="73"/>
      <c r="AAB360" s="73"/>
      <c r="AAC360" s="73"/>
      <c r="AAD360" s="73"/>
      <c r="AAE360" s="73"/>
      <c r="AAF360" s="73"/>
      <c r="AAG360" s="73"/>
      <c r="AAH360" s="73"/>
      <c r="AAI360" s="73"/>
      <c r="AAJ360" s="73"/>
      <c r="AAK360" s="73"/>
      <c r="AAL360" s="73"/>
      <c r="AAM360" s="73"/>
      <c r="AAN360" s="73"/>
      <c r="AAO360" s="73"/>
      <c r="AAP360" s="73"/>
      <c r="AAQ360" s="73"/>
      <c r="AAR360" s="73"/>
      <c r="AAS360" s="73"/>
      <c r="AAT360" s="73"/>
      <c r="AAU360" s="73"/>
      <c r="AAV360" s="73"/>
      <c r="AAW360" s="73"/>
      <c r="AAX360" s="73"/>
      <c r="AAY360" s="73"/>
      <c r="AAZ360" s="73"/>
      <c r="ABA360" s="73"/>
      <c r="ABB360" s="73"/>
      <c r="ABC360" s="73"/>
      <c r="ABD360" s="73"/>
      <c r="ABE360" s="73"/>
      <c r="ABF360" s="73"/>
      <c r="ABG360" s="73"/>
      <c r="ABH360" s="73"/>
      <c r="ABI360" s="73"/>
      <c r="ABJ360" s="73"/>
      <c r="ABK360" s="73"/>
      <c r="ABL360" s="73"/>
      <c r="ABM360" s="73"/>
      <c r="ABN360" s="73"/>
      <c r="ABO360" s="73"/>
      <c r="ABP360" s="73"/>
      <c r="ABQ360" s="73"/>
      <c r="ABR360" s="73"/>
      <c r="ABS360" s="73"/>
      <c r="ABT360" s="73"/>
      <c r="ABU360" s="73"/>
      <c r="ABV360" s="73"/>
      <c r="ABW360" s="73"/>
      <c r="ABX360" s="73"/>
      <c r="ABY360" s="73"/>
      <c r="ABZ360" s="73"/>
      <c r="ACA360" s="73"/>
      <c r="ACB360" s="73"/>
      <c r="ACC360" s="73"/>
      <c r="ACD360" s="73"/>
      <c r="ACE360" s="73"/>
      <c r="ACF360" s="73"/>
      <c r="ACG360" s="73"/>
      <c r="ACH360" s="73"/>
      <c r="ACI360" s="73"/>
      <c r="ACJ360" s="73"/>
      <c r="ACK360" s="73"/>
      <c r="ACL360" s="73"/>
      <c r="ACM360" s="73"/>
      <c r="ACN360" s="73"/>
      <c r="ACO360" s="73"/>
      <c r="ACP360" s="73"/>
      <c r="ACQ360" s="73"/>
      <c r="ACR360" s="73"/>
      <c r="ACS360" s="73"/>
      <c r="ACT360" s="73"/>
      <c r="ACU360" s="73"/>
      <c r="ACV360" s="73"/>
      <c r="ACW360" s="73"/>
      <c r="ACX360" s="73"/>
      <c r="ACY360" s="73"/>
      <c r="ACZ360" s="73"/>
      <c r="ADA360" s="73"/>
      <c r="ADB360" s="73"/>
      <c r="ADC360" s="73"/>
      <c r="ADD360" s="73"/>
      <c r="ADE360" s="73"/>
      <c r="ADF360" s="73"/>
      <c r="ADG360" s="73"/>
      <c r="ADH360" s="73"/>
      <c r="ADI360" s="73"/>
      <c r="ADJ360" s="73"/>
      <c r="ADK360" s="73"/>
      <c r="ADL360" s="73"/>
      <c r="ADM360" s="73"/>
      <c r="ADN360" s="73"/>
      <c r="ADO360" s="73"/>
      <c r="ADP360" s="73"/>
      <c r="ADQ360" s="73"/>
      <c r="ADR360" s="73"/>
      <c r="ADS360" s="73"/>
      <c r="ADT360" s="73"/>
      <c r="ADU360" s="73"/>
      <c r="ADV360" s="73"/>
      <c r="ADW360" s="73"/>
      <c r="ADX360" s="73"/>
      <c r="ADY360" s="73"/>
      <c r="ADZ360" s="73"/>
      <c r="AEA360" s="73"/>
      <c r="AEB360" s="73"/>
      <c r="AEC360" s="73"/>
      <c r="AED360" s="73"/>
      <c r="AEE360" s="73"/>
      <c r="AEF360" s="73"/>
      <c r="AEG360" s="73"/>
      <c r="AEH360" s="73"/>
      <c r="AEI360" s="73"/>
      <c r="AEJ360" s="73"/>
      <c r="AEK360" s="73"/>
      <c r="AEL360" s="73"/>
      <c r="AEM360" s="73"/>
      <c r="AEN360" s="73"/>
      <c r="AEO360" s="73"/>
      <c r="AEP360" s="73"/>
      <c r="AEQ360" s="73"/>
      <c r="AER360" s="73"/>
      <c r="AES360" s="73"/>
      <c r="AET360" s="73"/>
      <c r="AEU360" s="73"/>
      <c r="AEV360" s="73"/>
      <c r="AEW360" s="73"/>
      <c r="AEX360" s="73"/>
      <c r="AEY360" s="73"/>
      <c r="AEZ360" s="73"/>
      <c r="AFA360" s="73"/>
      <c r="AFB360" s="73"/>
      <c r="AFC360" s="73"/>
      <c r="AFD360" s="73"/>
      <c r="AFE360" s="73"/>
      <c r="AFF360" s="73"/>
      <c r="AFG360" s="73"/>
      <c r="AFH360" s="73"/>
      <c r="AFI360" s="73"/>
      <c r="AFJ360" s="73"/>
      <c r="AFK360" s="73"/>
      <c r="AFL360" s="73"/>
      <c r="AFM360" s="73"/>
      <c r="AFN360" s="73"/>
      <c r="AFO360" s="73"/>
      <c r="AFP360" s="73"/>
      <c r="AFQ360" s="73"/>
      <c r="AFR360" s="73"/>
      <c r="AFS360" s="73"/>
      <c r="AFT360" s="73"/>
      <c r="AFU360" s="73"/>
      <c r="AFV360" s="73"/>
      <c r="AFW360" s="73"/>
      <c r="AFX360" s="73"/>
      <c r="AFY360" s="73"/>
      <c r="AFZ360" s="73"/>
      <c r="AGA360" s="73"/>
      <c r="AGB360" s="73"/>
      <c r="AGC360" s="73"/>
      <c r="AGD360" s="73"/>
      <c r="AGE360" s="73"/>
      <c r="AGF360" s="73"/>
      <c r="AGG360" s="73"/>
      <c r="AGH360" s="73"/>
      <c r="AGI360" s="73"/>
      <c r="AGJ360" s="73"/>
      <c r="AGK360" s="73"/>
      <c r="AGL360" s="73"/>
      <c r="AGM360" s="73"/>
      <c r="AGN360" s="73"/>
      <c r="AGO360" s="73"/>
      <c r="AGP360" s="73"/>
      <c r="AGQ360" s="73"/>
      <c r="AGR360" s="73"/>
      <c r="AGS360" s="73"/>
      <c r="AGT360" s="73"/>
      <c r="AGU360" s="73"/>
      <c r="AGV360" s="73"/>
      <c r="AGW360" s="73"/>
      <c r="AGX360" s="73"/>
      <c r="AGY360" s="73"/>
      <c r="AGZ360" s="73"/>
      <c r="AHA360" s="73"/>
      <c r="AHB360" s="73"/>
      <c r="AHC360" s="73"/>
      <c r="AHD360" s="73"/>
      <c r="AHE360" s="73"/>
      <c r="AHF360" s="73"/>
      <c r="AHG360" s="73"/>
      <c r="AHH360" s="73"/>
      <c r="AHI360" s="73"/>
      <c r="AHJ360" s="73"/>
      <c r="AHK360" s="73"/>
      <c r="AHL360" s="73"/>
      <c r="AHM360" s="73"/>
      <c r="AHN360" s="73"/>
      <c r="AHO360" s="73"/>
      <c r="AHP360" s="73"/>
      <c r="AHQ360" s="73"/>
      <c r="AHR360" s="73"/>
      <c r="AHS360" s="73"/>
      <c r="AHT360" s="73"/>
      <c r="AHU360" s="73"/>
      <c r="AHV360" s="73"/>
      <c r="AHW360" s="73"/>
      <c r="AHX360" s="73"/>
      <c r="AHY360" s="73"/>
      <c r="AHZ360" s="73"/>
      <c r="AIA360" s="73"/>
      <c r="AIB360" s="73"/>
      <c r="AIC360" s="73"/>
      <c r="AID360" s="73"/>
      <c r="AIE360" s="73"/>
      <c r="AIF360" s="73"/>
      <c r="AIG360" s="73"/>
      <c r="AIH360" s="73"/>
      <c r="AII360" s="73"/>
      <c r="AIJ360" s="73"/>
      <c r="AIK360" s="73"/>
      <c r="AIL360" s="73"/>
      <c r="AIM360" s="73"/>
      <c r="AIN360" s="73"/>
      <c r="AIO360" s="73"/>
      <c r="AIP360" s="73"/>
      <c r="AIQ360" s="73"/>
      <c r="AIR360" s="73"/>
      <c r="AIS360" s="73"/>
      <c r="AIT360" s="73"/>
      <c r="AIU360" s="73"/>
      <c r="AIV360" s="73"/>
      <c r="AIW360" s="73"/>
      <c r="AIX360" s="73"/>
      <c r="AIY360" s="73"/>
      <c r="AIZ360" s="73"/>
      <c r="AJA360" s="73"/>
      <c r="AJB360" s="73"/>
      <c r="AJC360" s="73"/>
      <c r="AJD360" s="73"/>
      <c r="AJE360" s="73"/>
      <c r="AJF360" s="73"/>
      <c r="AJG360" s="73"/>
      <c r="AJH360" s="73"/>
      <c r="AJI360" s="73"/>
      <c r="AJJ360" s="73"/>
      <c r="AJK360" s="73"/>
      <c r="AJL360" s="73"/>
      <c r="AJM360" s="73"/>
      <c r="AJN360" s="73"/>
      <c r="AJO360" s="73"/>
      <c r="AJP360" s="73"/>
      <c r="AJQ360" s="73"/>
      <c r="AJR360" s="73"/>
      <c r="AJS360" s="73"/>
      <c r="AJT360" s="73"/>
      <c r="AJU360" s="73"/>
      <c r="AJV360" s="73"/>
      <c r="AJW360" s="73"/>
      <c r="AJX360" s="73"/>
      <c r="AJY360" s="73"/>
      <c r="AJZ360" s="73"/>
      <c r="AKA360" s="73"/>
      <c r="AKB360" s="73"/>
      <c r="AKC360" s="73"/>
      <c r="AKD360" s="73"/>
      <c r="AKE360" s="73"/>
      <c r="AKF360" s="73"/>
      <c r="AKG360" s="73"/>
      <c r="AKH360" s="73"/>
      <c r="AKI360" s="73"/>
      <c r="AKJ360" s="73"/>
      <c r="AKK360" s="73"/>
      <c r="AKL360" s="73"/>
      <c r="AKM360" s="73"/>
      <c r="AKN360" s="73"/>
      <c r="AKO360" s="73"/>
      <c r="AKP360" s="73"/>
      <c r="AKQ360" s="73"/>
      <c r="AKR360" s="73"/>
      <c r="AKS360" s="73"/>
      <c r="AKT360" s="73"/>
      <c r="AKU360" s="73"/>
      <c r="AKV360" s="73"/>
      <c r="AKW360" s="73"/>
      <c r="AKX360" s="73"/>
      <c r="AKY360" s="73"/>
      <c r="AKZ360" s="73"/>
      <c r="ALA360" s="73"/>
      <c r="ALB360" s="73"/>
      <c r="ALC360" s="73"/>
      <c r="ALD360" s="73"/>
      <c r="ALE360" s="73"/>
      <c r="ALF360" s="73"/>
      <c r="ALG360" s="73"/>
      <c r="ALH360" s="73"/>
      <c r="ALI360" s="73"/>
      <c r="ALJ360" s="73"/>
      <c r="ALK360" s="73"/>
      <c r="ALL360" s="73"/>
      <c r="ALM360" s="73"/>
      <c r="ALN360" s="73"/>
      <c r="ALO360" s="73"/>
      <c r="ALP360" s="73"/>
      <c r="ALQ360" s="73"/>
      <c r="ALR360" s="73"/>
      <c r="ALS360" s="73"/>
      <c r="ALT360" s="73"/>
      <c r="ALU360" s="73"/>
      <c r="ALV360" s="73"/>
      <c r="ALW360" s="73"/>
      <c r="ALX360" s="73"/>
      <c r="ALY360" s="73"/>
      <c r="ALZ360" s="73"/>
      <c r="AMA360" s="73"/>
      <c r="AMB360" s="73"/>
      <c r="AMC360" s="73"/>
      <c r="AMD360" s="73"/>
      <c r="AME360" s="73"/>
      <c r="AMF360" s="73"/>
      <c r="AMG360" s="73"/>
      <c r="AMH360" s="73"/>
      <c r="AMI360" s="73"/>
      <c r="AMJ360" s="73"/>
      <c r="AMK360" s="73"/>
      <c r="AML360" s="73"/>
      <c r="AMM360" s="73"/>
      <c r="AMN360" s="73"/>
      <c r="AMO360" s="73"/>
      <c r="AMP360" s="73"/>
      <c r="AMQ360" s="73"/>
      <c r="AMR360" s="73"/>
      <c r="AMS360" s="73"/>
      <c r="AMT360" s="73"/>
      <c r="AMU360" s="73"/>
      <c r="AMV360" s="73"/>
      <c r="AMW360" s="73"/>
      <c r="AMX360" s="73"/>
      <c r="AMY360" s="73"/>
      <c r="AMZ360" s="73"/>
      <c r="ANA360" s="73"/>
      <c r="ANB360" s="73"/>
      <c r="ANC360" s="73"/>
      <c r="AND360" s="73"/>
      <c r="ANE360" s="73"/>
      <c r="ANF360" s="73"/>
      <c r="ANG360" s="73"/>
      <c r="ANH360" s="73"/>
      <c r="ANI360" s="73"/>
      <c r="ANJ360" s="73"/>
      <c r="ANK360" s="73"/>
      <c r="ANL360" s="73"/>
      <c r="ANM360" s="73"/>
      <c r="ANN360" s="73"/>
      <c r="ANO360" s="73"/>
      <c r="ANP360" s="73"/>
      <c r="ANQ360" s="73"/>
      <c r="ANR360" s="73"/>
      <c r="ANS360" s="73"/>
      <c r="ANT360" s="73"/>
      <c r="ANU360" s="73"/>
      <c r="ANV360" s="73"/>
      <c r="ANW360" s="73"/>
      <c r="ANX360" s="73"/>
      <c r="ANY360" s="73"/>
      <c r="ANZ360" s="73"/>
      <c r="AOA360" s="73"/>
      <c r="AOB360" s="73"/>
      <c r="AOC360" s="73"/>
      <c r="AOD360" s="73"/>
      <c r="AOE360" s="73"/>
      <c r="AOF360" s="73"/>
      <c r="AOG360" s="73"/>
      <c r="AOH360" s="73"/>
      <c r="AOI360" s="73"/>
      <c r="AOJ360" s="73"/>
      <c r="AOK360" s="73"/>
      <c r="AOL360" s="73"/>
      <c r="AOM360" s="73"/>
      <c r="AON360" s="73"/>
      <c r="AOO360" s="73"/>
      <c r="AOP360" s="73"/>
      <c r="AOQ360" s="73"/>
      <c r="AOR360" s="73"/>
      <c r="AOS360" s="73"/>
      <c r="AOT360" s="73"/>
      <c r="AOU360" s="73"/>
      <c r="AOV360" s="73"/>
      <c r="AOW360" s="73"/>
      <c r="AOX360" s="73"/>
      <c r="AOY360" s="73"/>
      <c r="AOZ360" s="73"/>
      <c r="APA360" s="73"/>
      <c r="APB360" s="73"/>
      <c r="APC360" s="73"/>
      <c r="APD360" s="73"/>
      <c r="APE360" s="73"/>
      <c r="APF360" s="73"/>
      <c r="APG360" s="73"/>
      <c r="APH360" s="73"/>
      <c r="API360" s="73"/>
      <c r="APJ360" s="73"/>
      <c r="APK360" s="73"/>
      <c r="APL360" s="73"/>
      <c r="APM360" s="73"/>
      <c r="APN360" s="73"/>
      <c r="APO360" s="73"/>
      <c r="APP360" s="73"/>
      <c r="APQ360" s="73"/>
      <c r="APR360" s="73"/>
      <c r="APS360" s="73"/>
      <c r="APT360" s="73"/>
      <c r="APU360" s="73"/>
      <c r="APV360" s="73"/>
      <c r="APW360" s="73"/>
      <c r="APX360" s="73"/>
      <c r="APY360" s="73"/>
      <c r="APZ360" s="73"/>
      <c r="AQA360" s="73"/>
      <c r="AQB360" s="73"/>
      <c r="AQC360" s="73"/>
      <c r="AQD360" s="73"/>
      <c r="AQE360" s="73"/>
      <c r="AQF360" s="73"/>
      <c r="AQG360" s="73"/>
      <c r="AQH360" s="73"/>
      <c r="AQI360" s="73"/>
      <c r="AQJ360" s="73"/>
      <c r="AQK360" s="73"/>
      <c r="AQL360" s="73"/>
      <c r="AQM360" s="73"/>
      <c r="AQN360" s="73"/>
      <c r="AQO360" s="73"/>
      <c r="AQP360" s="73"/>
      <c r="AQQ360" s="73"/>
      <c r="AQR360" s="73"/>
      <c r="AQS360" s="73"/>
      <c r="AQT360" s="73"/>
      <c r="AQU360" s="73"/>
      <c r="AQV360" s="73"/>
      <c r="AQW360" s="73"/>
      <c r="AQX360" s="73"/>
      <c r="AQY360" s="73"/>
      <c r="AQZ360" s="73"/>
      <c r="ARA360" s="73"/>
      <c r="ARB360" s="73"/>
      <c r="ARC360" s="73"/>
      <c r="ARD360" s="73"/>
      <c r="ARE360" s="73"/>
      <c r="ARF360" s="73"/>
      <c r="ARG360" s="73"/>
      <c r="ARH360" s="73"/>
      <c r="ARI360" s="73"/>
      <c r="ARJ360" s="73"/>
      <c r="ARK360" s="73"/>
      <c r="ARL360" s="73"/>
      <c r="ARM360" s="73"/>
      <c r="ARN360" s="73"/>
      <c r="ARO360" s="73"/>
      <c r="ARP360" s="73"/>
      <c r="ARQ360" s="73"/>
      <c r="ARR360" s="73"/>
      <c r="ARS360" s="73"/>
      <c r="ART360" s="73"/>
      <c r="ARU360" s="73"/>
      <c r="ARV360" s="73"/>
      <c r="ARW360" s="73"/>
      <c r="ARX360" s="73"/>
      <c r="ARY360" s="73"/>
      <c r="ARZ360" s="73"/>
      <c r="ASA360" s="73"/>
      <c r="ASB360" s="73"/>
      <c r="ASC360" s="73"/>
      <c r="ASD360" s="73"/>
      <c r="ASE360" s="73"/>
      <c r="ASF360" s="73"/>
      <c r="ASG360" s="73"/>
      <c r="ASH360" s="73"/>
      <c r="ASI360" s="73"/>
      <c r="ASJ360" s="73"/>
      <c r="ASK360" s="73"/>
      <c r="ASL360" s="73"/>
      <c r="ASM360" s="73"/>
      <c r="ASN360" s="73"/>
      <c r="ASO360" s="73"/>
      <c r="ASP360" s="73"/>
      <c r="ASQ360" s="73"/>
      <c r="ASR360" s="73"/>
      <c r="ASS360" s="73"/>
      <c r="AST360" s="73"/>
      <c r="ASU360" s="73"/>
      <c r="ASV360" s="73"/>
      <c r="ASW360" s="73"/>
      <c r="ASX360" s="73"/>
      <c r="ASY360" s="73"/>
      <c r="ASZ360" s="73"/>
      <c r="ATA360" s="73"/>
      <c r="ATB360" s="73"/>
      <c r="ATC360" s="73"/>
      <c r="ATD360" s="73"/>
      <c r="ATE360" s="73"/>
      <c r="ATF360" s="73"/>
      <c r="ATG360" s="73"/>
      <c r="ATH360" s="73"/>
      <c r="ATI360" s="73"/>
      <c r="ATJ360" s="73"/>
      <c r="ATK360" s="73"/>
      <c r="ATL360" s="73"/>
      <c r="ATM360" s="73"/>
      <c r="ATN360" s="73"/>
      <c r="ATO360" s="73"/>
      <c r="ATP360" s="73"/>
      <c r="ATQ360" s="73"/>
      <c r="ATR360" s="73"/>
      <c r="ATS360" s="73"/>
      <c r="ATT360" s="73"/>
      <c r="ATU360" s="73"/>
      <c r="ATV360" s="73"/>
      <c r="ATW360" s="73"/>
      <c r="ATX360" s="73"/>
      <c r="ATY360" s="73"/>
      <c r="ATZ360" s="73"/>
      <c r="AUA360" s="73"/>
      <c r="AUB360" s="73"/>
      <c r="AUC360" s="73"/>
      <c r="AUD360" s="73"/>
      <c r="AUE360" s="73"/>
      <c r="AUF360" s="73"/>
      <c r="AUG360" s="73"/>
      <c r="AUH360" s="73"/>
      <c r="AUI360" s="73"/>
      <c r="AUJ360" s="73"/>
      <c r="AUK360" s="73"/>
      <c r="AUL360" s="73"/>
      <c r="AUM360" s="73"/>
      <c r="AUN360" s="73"/>
      <c r="AUO360" s="73"/>
      <c r="AUP360" s="73"/>
      <c r="AUQ360" s="73"/>
      <c r="AUR360" s="73"/>
      <c r="AUS360" s="73"/>
      <c r="AUT360" s="73"/>
      <c r="AUU360" s="73"/>
      <c r="AUV360" s="73"/>
      <c r="AUW360" s="73"/>
      <c r="AUX360" s="73"/>
      <c r="AUY360" s="73"/>
      <c r="AUZ360" s="73"/>
      <c r="AVA360" s="73"/>
      <c r="AVB360" s="73"/>
      <c r="AVC360" s="73"/>
      <c r="AVD360" s="73"/>
      <c r="AVE360" s="73"/>
      <c r="AVF360" s="73"/>
      <c r="AVG360" s="73"/>
      <c r="AVH360" s="73"/>
      <c r="AVI360" s="73"/>
      <c r="AVJ360" s="73"/>
      <c r="AVK360" s="73"/>
      <c r="AVL360" s="73"/>
      <c r="AVM360" s="73"/>
      <c r="AVN360" s="73"/>
      <c r="AVO360" s="73"/>
      <c r="AVP360" s="73"/>
      <c r="AVQ360" s="73"/>
      <c r="AVR360" s="73"/>
      <c r="AVS360" s="73"/>
      <c r="AVT360" s="73"/>
      <c r="AVU360" s="73"/>
      <c r="AVV360" s="73"/>
      <c r="AVW360" s="73"/>
      <c r="AVX360" s="73"/>
      <c r="AVY360" s="73"/>
      <c r="AVZ360" s="73"/>
      <c r="AWA360" s="73"/>
      <c r="AWB360" s="73"/>
      <c r="AWC360" s="73"/>
      <c r="AWD360" s="73"/>
      <c r="AWE360" s="73"/>
      <c r="AWF360" s="73"/>
      <c r="AWG360" s="73"/>
      <c r="AWH360" s="73"/>
      <c r="AWI360" s="73"/>
      <c r="AWJ360" s="73"/>
      <c r="AWK360" s="73"/>
      <c r="AWL360" s="73"/>
      <c r="AWM360" s="73"/>
      <c r="AWN360" s="73"/>
      <c r="AWO360" s="73"/>
      <c r="AWP360" s="73"/>
      <c r="AWQ360" s="73"/>
      <c r="AWR360" s="73"/>
      <c r="AWS360" s="73"/>
      <c r="AWT360" s="73"/>
      <c r="AWU360" s="73"/>
      <c r="AWV360" s="73"/>
      <c r="AWW360" s="73"/>
      <c r="AWX360" s="73"/>
      <c r="AWY360" s="73"/>
      <c r="AWZ360" s="73"/>
      <c r="AXA360" s="73"/>
      <c r="AXB360" s="73"/>
      <c r="AXC360" s="73"/>
      <c r="AXD360" s="73"/>
      <c r="AXE360" s="73"/>
      <c r="AXF360" s="73"/>
      <c r="AXG360" s="73"/>
      <c r="AXH360" s="73"/>
      <c r="AXI360" s="73"/>
      <c r="AXJ360" s="73"/>
      <c r="AXK360" s="73"/>
      <c r="AXL360" s="73"/>
      <c r="AXM360" s="73"/>
      <c r="AXN360" s="73"/>
      <c r="AXO360" s="73"/>
      <c r="AXP360" s="73"/>
      <c r="AXQ360" s="73"/>
      <c r="AXR360" s="73"/>
      <c r="AXS360" s="73"/>
      <c r="AXT360" s="73"/>
      <c r="AXU360" s="73"/>
      <c r="AXV360" s="73"/>
      <c r="AXW360" s="73"/>
      <c r="AXX360" s="73"/>
      <c r="AXY360" s="73"/>
      <c r="AXZ360" s="73"/>
      <c r="AYA360" s="73"/>
      <c r="AYB360" s="73"/>
      <c r="AYC360" s="73"/>
      <c r="AYD360" s="73"/>
      <c r="AYE360" s="73"/>
      <c r="AYF360" s="73"/>
      <c r="AYG360" s="73"/>
      <c r="AYH360" s="73"/>
      <c r="AYI360" s="73"/>
      <c r="AYJ360" s="73"/>
      <c r="AYK360" s="73"/>
      <c r="AYL360" s="73"/>
      <c r="AYM360" s="73"/>
      <c r="AYN360" s="73"/>
      <c r="AYO360" s="73"/>
      <c r="AYP360" s="73"/>
      <c r="AYQ360" s="73"/>
      <c r="AYR360" s="73"/>
      <c r="AYS360" s="73"/>
      <c r="AYT360" s="73"/>
      <c r="AYU360" s="73"/>
      <c r="AYV360" s="73"/>
      <c r="AYW360" s="73"/>
      <c r="AYX360" s="73"/>
      <c r="AYY360" s="73"/>
      <c r="AYZ360" s="73"/>
      <c r="AZA360" s="73"/>
      <c r="AZB360" s="73"/>
      <c r="AZC360" s="73"/>
      <c r="AZD360" s="73"/>
      <c r="AZE360" s="73"/>
      <c r="AZF360" s="73"/>
      <c r="AZG360" s="73"/>
      <c r="AZH360" s="73"/>
      <c r="AZI360" s="73"/>
      <c r="AZJ360" s="73"/>
      <c r="AZK360" s="73"/>
      <c r="AZL360" s="73"/>
      <c r="AZM360" s="73"/>
      <c r="AZN360" s="73"/>
      <c r="AZO360" s="73"/>
      <c r="AZP360" s="73"/>
      <c r="AZQ360" s="73"/>
      <c r="AZR360" s="73"/>
      <c r="AZS360" s="73"/>
      <c r="AZT360" s="73"/>
      <c r="AZU360" s="73"/>
      <c r="AZV360" s="73"/>
      <c r="AZW360" s="73"/>
      <c r="AZX360" s="73"/>
      <c r="AZY360" s="73"/>
      <c r="AZZ360" s="73"/>
      <c r="BAA360" s="73"/>
      <c r="BAB360" s="73"/>
      <c r="BAC360" s="73"/>
      <c r="BAD360" s="73"/>
      <c r="BAE360" s="73"/>
      <c r="BAF360" s="73"/>
      <c r="BAG360" s="73"/>
      <c r="BAH360" s="73"/>
      <c r="BAI360" s="73"/>
      <c r="BAJ360" s="73"/>
      <c r="BAK360" s="73"/>
      <c r="BAL360" s="73"/>
      <c r="BAM360" s="73"/>
      <c r="BAN360" s="73"/>
      <c r="BAO360" s="73"/>
      <c r="BAP360" s="73"/>
      <c r="BAQ360" s="73"/>
      <c r="BAR360" s="73"/>
      <c r="BAS360" s="73"/>
      <c r="BAT360" s="73"/>
      <c r="BAU360" s="73"/>
      <c r="BAV360" s="73"/>
      <c r="BAW360" s="73"/>
      <c r="BAX360" s="73"/>
      <c r="BAY360" s="73"/>
      <c r="BAZ360" s="73"/>
      <c r="BBA360" s="73"/>
      <c r="BBB360" s="73"/>
      <c r="BBC360" s="73"/>
      <c r="BBD360" s="73"/>
      <c r="BBE360" s="73"/>
      <c r="BBF360" s="73"/>
      <c r="BBG360" s="73"/>
      <c r="BBH360" s="73"/>
      <c r="BBI360" s="73"/>
      <c r="BBJ360" s="73"/>
      <c r="BBK360" s="73"/>
      <c r="BBL360" s="73"/>
    </row>
    <row r="361" spans="1:1416" s="74" customFormat="1" ht="24.95" customHeight="1">
      <c r="A361" s="54"/>
      <c r="B361" s="155"/>
      <c r="C361" s="155"/>
      <c r="D361" s="165"/>
      <c r="E361" s="177" t="s">
        <v>98</v>
      </c>
      <c r="F361" s="55" t="s">
        <v>98</v>
      </c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4"/>
      <c r="S361" s="54" t="s">
        <v>98</v>
      </c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3"/>
      <c r="AS361" s="73"/>
      <c r="AT361" s="73"/>
      <c r="AU361" s="73"/>
      <c r="AV361" s="73"/>
      <c r="AW361" s="73"/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3"/>
      <c r="BJ361" s="73"/>
      <c r="BK361" s="73"/>
      <c r="BL361" s="73"/>
      <c r="BM361" s="73"/>
      <c r="BN361" s="73"/>
      <c r="BO361" s="73"/>
      <c r="BP361" s="73"/>
      <c r="BQ361" s="73"/>
      <c r="BR361" s="73"/>
      <c r="BS361" s="73"/>
      <c r="BT361" s="73"/>
      <c r="BU361" s="73"/>
      <c r="BV361" s="73"/>
      <c r="BW361" s="73"/>
      <c r="BX361" s="73"/>
      <c r="BY361" s="73"/>
      <c r="BZ361" s="73"/>
      <c r="CA361" s="73"/>
      <c r="CB361" s="73"/>
      <c r="CC361" s="73"/>
      <c r="CD361" s="73"/>
      <c r="CE361" s="73"/>
      <c r="CF361" s="73"/>
      <c r="CG361" s="73"/>
      <c r="CH361" s="73"/>
      <c r="CI361" s="73"/>
      <c r="CJ361" s="73"/>
      <c r="CK361" s="73"/>
      <c r="CL361" s="73"/>
      <c r="CM361" s="73"/>
      <c r="CN361" s="73"/>
      <c r="CO361" s="73"/>
      <c r="CP361" s="73"/>
      <c r="CQ361" s="73"/>
      <c r="CR361" s="73"/>
      <c r="CS361" s="73"/>
      <c r="CT361" s="73"/>
      <c r="CU361" s="73"/>
      <c r="CV361" s="73"/>
      <c r="CW361" s="73"/>
      <c r="CX361" s="73"/>
      <c r="CY361" s="73"/>
      <c r="CZ361" s="73"/>
      <c r="DA361" s="73"/>
      <c r="DB361" s="73"/>
      <c r="DC361" s="73"/>
      <c r="DD361" s="73"/>
      <c r="DE361" s="73"/>
      <c r="DF361" s="73"/>
      <c r="DG361" s="73"/>
      <c r="DH361" s="73"/>
      <c r="DI361" s="73"/>
      <c r="DJ361" s="73"/>
      <c r="DK361" s="73"/>
      <c r="DL361" s="73"/>
      <c r="DM361" s="73"/>
      <c r="DN361" s="73"/>
      <c r="DO361" s="73"/>
      <c r="DP361" s="73"/>
      <c r="DQ361" s="73"/>
      <c r="DR361" s="73"/>
      <c r="DS361" s="73"/>
      <c r="DT361" s="73"/>
      <c r="DU361" s="73"/>
      <c r="DV361" s="73"/>
      <c r="DW361" s="73"/>
      <c r="DX361" s="73"/>
      <c r="DY361" s="73"/>
      <c r="DZ361" s="73"/>
      <c r="EA361" s="73"/>
      <c r="EB361" s="73"/>
      <c r="EC361" s="73"/>
      <c r="ED361" s="73"/>
      <c r="EE361" s="73"/>
      <c r="EF361" s="73"/>
      <c r="EG361" s="73"/>
      <c r="EH361" s="73"/>
      <c r="EI361" s="73"/>
      <c r="EJ361" s="73"/>
      <c r="EK361" s="73"/>
      <c r="EL361" s="73"/>
      <c r="EM361" s="73"/>
      <c r="EN361" s="73"/>
      <c r="EO361" s="73"/>
      <c r="EP361" s="73"/>
      <c r="EQ361" s="73"/>
      <c r="ER361" s="73"/>
      <c r="ES361" s="73"/>
      <c r="ET361" s="73"/>
      <c r="EU361" s="73"/>
      <c r="EV361" s="73"/>
      <c r="EW361" s="73"/>
      <c r="EX361" s="73"/>
      <c r="EY361" s="73"/>
      <c r="EZ361" s="73"/>
      <c r="FA361" s="73"/>
      <c r="FB361" s="73"/>
      <c r="FC361" s="73"/>
      <c r="FD361" s="73"/>
      <c r="FE361" s="73"/>
      <c r="FF361" s="73"/>
      <c r="FG361" s="73"/>
      <c r="FH361" s="73"/>
      <c r="FI361" s="73"/>
      <c r="FJ361" s="73"/>
      <c r="FK361" s="73"/>
      <c r="FL361" s="73"/>
      <c r="FM361" s="73"/>
      <c r="FN361" s="73"/>
      <c r="FO361" s="73"/>
      <c r="FP361" s="73"/>
      <c r="FQ361" s="73"/>
      <c r="FR361" s="73"/>
      <c r="FS361" s="73"/>
      <c r="FT361" s="73"/>
      <c r="FU361" s="73"/>
      <c r="FV361" s="73"/>
      <c r="FW361" s="73"/>
      <c r="FX361" s="73"/>
      <c r="FY361" s="73"/>
      <c r="FZ361" s="73"/>
      <c r="GA361" s="73"/>
      <c r="GB361" s="73"/>
      <c r="GC361" s="73"/>
      <c r="GD361" s="73"/>
      <c r="GE361" s="73"/>
      <c r="GF361" s="73"/>
      <c r="GG361" s="73"/>
      <c r="GH361" s="73"/>
      <c r="GI361" s="73"/>
      <c r="GJ361" s="73"/>
      <c r="GK361" s="73"/>
      <c r="GL361" s="73"/>
      <c r="GM361" s="73"/>
      <c r="GN361" s="73"/>
      <c r="GO361" s="73"/>
      <c r="GP361" s="73"/>
      <c r="GQ361" s="73"/>
      <c r="GR361" s="73"/>
      <c r="GS361" s="73"/>
      <c r="GT361" s="73"/>
      <c r="GU361" s="73"/>
      <c r="GV361" s="73"/>
      <c r="GW361" s="73"/>
      <c r="GX361" s="73"/>
      <c r="GY361" s="73"/>
      <c r="GZ361" s="73"/>
      <c r="HA361" s="73"/>
      <c r="HB361" s="73"/>
      <c r="HC361" s="73"/>
      <c r="HD361" s="73"/>
      <c r="HE361" s="73"/>
      <c r="HF361" s="73"/>
      <c r="HG361" s="73"/>
      <c r="HH361" s="73"/>
      <c r="HI361" s="73"/>
      <c r="HJ361" s="73"/>
      <c r="HK361" s="73"/>
      <c r="HL361" s="73"/>
      <c r="HM361" s="73"/>
      <c r="HN361" s="73"/>
      <c r="HO361" s="73"/>
      <c r="HP361" s="73"/>
      <c r="HQ361" s="73"/>
      <c r="HR361" s="73"/>
      <c r="HS361" s="73"/>
      <c r="HT361" s="73"/>
      <c r="HU361" s="73"/>
      <c r="HV361" s="73"/>
      <c r="HW361" s="73"/>
      <c r="HX361" s="73"/>
      <c r="HY361" s="73"/>
      <c r="HZ361" s="73"/>
      <c r="IA361" s="73"/>
      <c r="IB361" s="73"/>
      <c r="IC361" s="73"/>
      <c r="ID361" s="73"/>
      <c r="IE361" s="73"/>
      <c r="IF361" s="73"/>
      <c r="IG361" s="73"/>
      <c r="IH361" s="73"/>
      <c r="II361" s="73"/>
      <c r="IJ361" s="73"/>
      <c r="IK361" s="73"/>
      <c r="IL361" s="73"/>
      <c r="IM361" s="73"/>
      <c r="IN361" s="73"/>
      <c r="IO361" s="73"/>
      <c r="IP361" s="73"/>
      <c r="IQ361" s="73"/>
      <c r="IR361" s="73"/>
      <c r="IS361" s="73"/>
      <c r="IT361" s="73"/>
      <c r="IU361" s="73"/>
      <c r="IV361" s="73"/>
      <c r="IW361" s="73"/>
      <c r="IX361" s="73"/>
      <c r="IY361" s="73"/>
      <c r="IZ361" s="73"/>
      <c r="JA361" s="73"/>
      <c r="JB361" s="73"/>
      <c r="JC361" s="73"/>
      <c r="JD361" s="73"/>
      <c r="JE361" s="73"/>
      <c r="JF361" s="73"/>
      <c r="JG361" s="73"/>
      <c r="JH361" s="73"/>
      <c r="JI361" s="73"/>
      <c r="JJ361" s="73"/>
      <c r="JK361" s="73"/>
      <c r="JL361" s="73"/>
      <c r="JM361" s="73"/>
      <c r="JN361" s="73"/>
      <c r="JO361" s="73"/>
      <c r="JP361" s="73"/>
      <c r="JQ361" s="73"/>
      <c r="JR361" s="73"/>
      <c r="JS361" s="73"/>
      <c r="JT361" s="73"/>
      <c r="JU361" s="73"/>
      <c r="JV361" s="73"/>
      <c r="JW361" s="73"/>
      <c r="JX361" s="73"/>
      <c r="JY361" s="73"/>
      <c r="JZ361" s="73"/>
      <c r="KA361" s="73"/>
      <c r="KB361" s="73"/>
      <c r="KC361" s="73"/>
      <c r="KD361" s="73"/>
      <c r="KE361" s="73"/>
      <c r="KF361" s="73"/>
      <c r="KG361" s="73"/>
      <c r="KH361" s="73"/>
      <c r="KI361" s="73"/>
      <c r="KJ361" s="73"/>
      <c r="KK361" s="73"/>
      <c r="KL361" s="73"/>
      <c r="KM361" s="73"/>
      <c r="KN361" s="73"/>
      <c r="KO361" s="73"/>
      <c r="KP361" s="73"/>
      <c r="KQ361" s="73"/>
      <c r="KR361" s="73"/>
      <c r="KS361" s="73"/>
      <c r="KT361" s="73"/>
      <c r="KU361" s="73"/>
      <c r="KV361" s="73"/>
      <c r="KW361" s="73"/>
      <c r="KX361" s="73"/>
      <c r="KY361" s="73"/>
      <c r="KZ361" s="73"/>
      <c r="LA361" s="73"/>
      <c r="LB361" s="73"/>
      <c r="LC361" s="73"/>
      <c r="LD361" s="73"/>
      <c r="LE361" s="73"/>
      <c r="LF361" s="73"/>
      <c r="LG361" s="73"/>
      <c r="LH361" s="73"/>
      <c r="LI361" s="73"/>
      <c r="LJ361" s="73"/>
      <c r="LK361" s="73"/>
      <c r="LL361" s="73"/>
      <c r="LM361" s="73"/>
      <c r="LN361" s="73"/>
      <c r="LO361" s="73"/>
      <c r="LP361" s="73"/>
      <c r="LQ361" s="73"/>
      <c r="LR361" s="73"/>
      <c r="LS361" s="73"/>
      <c r="LT361" s="73"/>
      <c r="LU361" s="73"/>
      <c r="LV361" s="73"/>
      <c r="LW361" s="73"/>
      <c r="LX361" s="73"/>
      <c r="LY361" s="73"/>
      <c r="LZ361" s="73"/>
      <c r="MA361" s="73"/>
      <c r="MB361" s="73"/>
      <c r="MC361" s="73"/>
      <c r="MD361" s="73"/>
      <c r="ME361" s="73"/>
      <c r="MF361" s="73"/>
      <c r="MG361" s="73"/>
      <c r="MH361" s="73"/>
      <c r="MI361" s="73"/>
      <c r="MJ361" s="73"/>
      <c r="MK361" s="73"/>
      <c r="ML361" s="73"/>
      <c r="MM361" s="73"/>
      <c r="MN361" s="73"/>
      <c r="MO361" s="73"/>
      <c r="MP361" s="73"/>
      <c r="MQ361" s="73"/>
      <c r="MR361" s="73"/>
      <c r="MS361" s="73"/>
      <c r="MT361" s="73"/>
      <c r="MU361" s="73"/>
      <c r="MV361" s="73"/>
      <c r="MW361" s="73"/>
      <c r="MX361" s="73"/>
      <c r="MY361" s="73"/>
      <c r="MZ361" s="73"/>
      <c r="NA361" s="73"/>
      <c r="NB361" s="73"/>
      <c r="NC361" s="73"/>
      <c r="ND361" s="73"/>
      <c r="NE361" s="73"/>
      <c r="NF361" s="73"/>
      <c r="NG361" s="73"/>
      <c r="NH361" s="73"/>
      <c r="NI361" s="73"/>
      <c r="NJ361" s="73"/>
      <c r="NK361" s="73"/>
      <c r="NL361" s="73"/>
      <c r="NM361" s="73"/>
      <c r="NN361" s="73"/>
      <c r="NO361" s="73"/>
      <c r="NP361" s="73"/>
      <c r="NQ361" s="73"/>
      <c r="NR361" s="73"/>
      <c r="NS361" s="73"/>
      <c r="NT361" s="73"/>
      <c r="NU361" s="73"/>
      <c r="NV361" s="73"/>
      <c r="NW361" s="73"/>
      <c r="NX361" s="73"/>
      <c r="NY361" s="73"/>
      <c r="NZ361" s="73"/>
      <c r="OA361" s="73"/>
      <c r="OB361" s="73"/>
      <c r="OC361" s="73"/>
      <c r="OD361" s="73"/>
      <c r="OE361" s="73"/>
      <c r="OF361" s="73"/>
      <c r="OG361" s="73"/>
      <c r="OH361" s="73"/>
      <c r="OI361" s="73"/>
      <c r="OJ361" s="73"/>
      <c r="OK361" s="73"/>
      <c r="OL361" s="73"/>
      <c r="OM361" s="73"/>
      <c r="ON361" s="73"/>
      <c r="OO361" s="73"/>
      <c r="OP361" s="73"/>
      <c r="OQ361" s="73"/>
      <c r="OR361" s="73"/>
      <c r="OS361" s="73"/>
      <c r="OT361" s="73"/>
      <c r="OU361" s="73"/>
      <c r="OV361" s="73"/>
      <c r="OW361" s="73"/>
      <c r="OX361" s="73"/>
      <c r="OY361" s="73"/>
      <c r="OZ361" s="73"/>
      <c r="PA361" s="73"/>
      <c r="PB361" s="73"/>
      <c r="PC361" s="73"/>
      <c r="PD361" s="73"/>
      <c r="PE361" s="73"/>
      <c r="PF361" s="73"/>
      <c r="PG361" s="73"/>
      <c r="PH361" s="73"/>
      <c r="PI361" s="73"/>
      <c r="PJ361" s="73"/>
      <c r="PK361" s="73"/>
      <c r="PL361" s="73"/>
      <c r="PM361" s="73"/>
      <c r="PN361" s="73"/>
      <c r="PO361" s="73"/>
      <c r="PP361" s="73"/>
      <c r="PQ361" s="73"/>
      <c r="PR361" s="73"/>
      <c r="PS361" s="73"/>
      <c r="PT361" s="73"/>
      <c r="PU361" s="73"/>
      <c r="PV361" s="73"/>
      <c r="PW361" s="73"/>
      <c r="PX361" s="73"/>
      <c r="PY361" s="73"/>
      <c r="PZ361" s="73"/>
      <c r="QA361" s="73"/>
      <c r="QB361" s="73"/>
      <c r="QC361" s="73"/>
      <c r="QD361" s="73"/>
      <c r="QE361" s="73"/>
      <c r="QF361" s="73"/>
      <c r="QG361" s="73"/>
      <c r="QH361" s="73"/>
      <c r="QI361" s="73"/>
      <c r="QJ361" s="73"/>
      <c r="QK361" s="73"/>
      <c r="QL361" s="73"/>
      <c r="QM361" s="73"/>
      <c r="QN361" s="73"/>
      <c r="QO361" s="73"/>
      <c r="QP361" s="73"/>
      <c r="QQ361" s="73"/>
      <c r="QR361" s="73"/>
      <c r="QS361" s="73"/>
      <c r="QT361" s="73"/>
      <c r="QU361" s="73"/>
      <c r="QV361" s="73"/>
      <c r="QW361" s="73"/>
      <c r="QX361" s="73"/>
      <c r="QY361" s="73"/>
      <c r="QZ361" s="73"/>
      <c r="RA361" s="73"/>
      <c r="RB361" s="73"/>
      <c r="RC361" s="73"/>
      <c r="RD361" s="73"/>
      <c r="RE361" s="73"/>
      <c r="RF361" s="73"/>
      <c r="RG361" s="73"/>
      <c r="RH361" s="73"/>
      <c r="RI361" s="73"/>
      <c r="RJ361" s="73"/>
      <c r="RK361" s="73"/>
      <c r="RL361" s="73"/>
      <c r="RM361" s="73"/>
      <c r="RN361" s="73"/>
      <c r="RO361" s="73"/>
      <c r="RP361" s="73"/>
      <c r="RQ361" s="73"/>
      <c r="RR361" s="73"/>
      <c r="RS361" s="73"/>
      <c r="RT361" s="73"/>
      <c r="RU361" s="73"/>
      <c r="RV361" s="73"/>
      <c r="RW361" s="73"/>
      <c r="RX361" s="73"/>
      <c r="RY361" s="73"/>
      <c r="RZ361" s="73"/>
      <c r="SA361" s="73"/>
      <c r="SB361" s="73"/>
      <c r="SC361" s="73"/>
      <c r="SD361" s="73"/>
      <c r="SE361" s="73"/>
      <c r="SF361" s="73"/>
      <c r="SG361" s="73"/>
      <c r="SH361" s="73"/>
      <c r="SI361" s="73"/>
      <c r="SJ361" s="73"/>
      <c r="SK361" s="73"/>
      <c r="SL361" s="73"/>
      <c r="SM361" s="73"/>
      <c r="SN361" s="73"/>
      <c r="SO361" s="73"/>
      <c r="SP361" s="73"/>
      <c r="SQ361" s="73"/>
      <c r="SR361" s="73"/>
      <c r="SS361" s="73"/>
      <c r="ST361" s="73"/>
      <c r="SU361" s="73"/>
      <c r="SV361" s="73"/>
      <c r="SW361" s="73"/>
      <c r="SX361" s="73"/>
      <c r="SY361" s="73"/>
      <c r="SZ361" s="73"/>
      <c r="TA361" s="73"/>
      <c r="TB361" s="73"/>
      <c r="TC361" s="73"/>
      <c r="TD361" s="73"/>
      <c r="TE361" s="73"/>
      <c r="TF361" s="73"/>
      <c r="TG361" s="73"/>
      <c r="TH361" s="73"/>
      <c r="TI361" s="73"/>
      <c r="TJ361" s="73"/>
      <c r="TK361" s="73"/>
      <c r="TL361" s="73"/>
      <c r="TM361" s="73"/>
      <c r="TN361" s="73"/>
      <c r="TO361" s="73"/>
      <c r="TP361" s="73"/>
      <c r="TQ361" s="73"/>
      <c r="TR361" s="73"/>
      <c r="TS361" s="73"/>
      <c r="TT361" s="73"/>
      <c r="TU361" s="73"/>
      <c r="TV361" s="73"/>
      <c r="TW361" s="73"/>
      <c r="TX361" s="73"/>
      <c r="TY361" s="73"/>
      <c r="TZ361" s="73"/>
      <c r="UA361" s="73"/>
      <c r="UB361" s="73"/>
      <c r="UC361" s="73"/>
      <c r="UD361" s="73"/>
      <c r="UE361" s="73"/>
      <c r="UF361" s="73"/>
      <c r="UG361" s="73"/>
      <c r="UH361" s="73"/>
      <c r="UI361" s="73"/>
      <c r="UJ361" s="73"/>
      <c r="UK361" s="73"/>
      <c r="UL361" s="73"/>
      <c r="UM361" s="73"/>
      <c r="UN361" s="73"/>
      <c r="UO361" s="73"/>
      <c r="UP361" s="73"/>
      <c r="UQ361" s="73"/>
      <c r="UR361" s="73"/>
      <c r="US361" s="73"/>
      <c r="UT361" s="73"/>
      <c r="UU361" s="73"/>
      <c r="UV361" s="73"/>
      <c r="UW361" s="73"/>
      <c r="UX361" s="73"/>
      <c r="UY361" s="73"/>
      <c r="UZ361" s="73"/>
      <c r="VA361" s="73"/>
      <c r="VB361" s="73"/>
      <c r="VC361" s="73"/>
      <c r="VD361" s="73"/>
      <c r="VE361" s="73"/>
      <c r="VF361" s="73"/>
      <c r="VG361" s="73"/>
      <c r="VH361" s="73"/>
      <c r="VI361" s="73"/>
      <c r="VJ361" s="73"/>
      <c r="VK361" s="73"/>
      <c r="VL361" s="73"/>
      <c r="VM361" s="73"/>
      <c r="VN361" s="73"/>
      <c r="VO361" s="73"/>
      <c r="VP361" s="73"/>
      <c r="VQ361" s="73"/>
      <c r="VR361" s="73"/>
      <c r="VS361" s="73"/>
      <c r="VT361" s="73"/>
      <c r="VU361" s="73"/>
      <c r="VV361" s="73"/>
      <c r="VW361" s="73"/>
      <c r="VX361" s="73"/>
      <c r="VY361" s="73"/>
      <c r="VZ361" s="73"/>
      <c r="WA361" s="73"/>
      <c r="WB361" s="73"/>
      <c r="WC361" s="73"/>
      <c r="WD361" s="73"/>
      <c r="WE361" s="73"/>
      <c r="WF361" s="73"/>
      <c r="WG361" s="73"/>
      <c r="WH361" s="73"/>
      <c r="WI361" s="73"/>
      <c r="WJ361" s="73"/>
      <c r="WK361" s="73"/>
      <c r="WL361" s="73"/>
      <c r="WM361" s="73"/>
      <c r="WN361" s="73"/>
      <c r="WO361" s="73"/>
      <c r="WP361" s="73"/>
      <c r="WQ361" s="73"/>
      <c r="WR361" s="73"/>
      <c r="WS361" s="73"/>
      <c r="WT361" s="73"/>
      <c r="WU361" s="73"/>
      <c r="WV361" s="73"/>
      <c r="WW361" s="73"/>
      <c r="WX361" s="73"/>
      <c r="WY361" s="73"/>
      <c r="WZ361" s="73"/>
      <c r="XA361" s="73"/>
      <c r="XB361" s="73"/>
      <c r="XC361" s="73"/>
      <c r="XD361" s="73"/>
      <c r="XE361" s="73"/>
      <c r="XF361" s="73"/>
      <c r="XG361" s="73"/>
      <c r="XH361" s="73"/>
      <c r="XI361" s="73"/>
      <c r="XJ361" s="73"/>
      <c r="XK361" s="73"/>
      <c r="XL361" s="73"/>
      <c r="XM361" s="73"/>
      <c r="XN361" s="73"/>
      <c r="XO361" s="73"/>
      <c r="XP361" s="73"/>
      <c r="XQ361" s="73"/>
      <c r="XR361" s="73"/>
      <c r="XS361" s="73"/>
      <c r="XT361" s="73"/>
      <c r="XU361" s="73"/>
      <c r="XV361" s="73"/>
      <c r="XW361" s="73"/>
      <c r="XX361" s="73"/>
      <c r="XY361" s="73"/>
      <c r="XZ361" s="73"/>
      <c r="YA361" s="73"/>
      <c r="YB361" s="73"/>
      <c r="YC361" s="73"/>
      <c r="YD361" s="73"/>
      <c r="YE361" s="73"/>
      <c r="YF361" s="73"/>
      <c r="YG361" s="73"/>
      <c r="YH361" s="73"/>
      <c r="YI361" s="73"/>
      <c r="YJ361" s="73"/>
      <c r="YK361" s="73"/>
      <c r="YL361" s="73"/>
      <c r="YM361" s="73"/>
      <c r="YN361" s="73"/>
      <c r="YO361" s="73"/>
      <c r="YP361" s="73"/>
      <c r="YQ361" s="73"/>
      <c r="YR361" s="73"/>
      <c r="YS361" s="73"/>
      <c r="YT361" s="73"/>
      <c r="YU361" s="73"/>
      <c r="YV361" s="73"/>
      <c r="YW361" s="73"/>
      <c r="YX361" s="73"/>
      <c r="YY361" s="73"/>
      <c r="YZ361" s="73"/>
      <c r="ZA361" s="73"/>
      <c r="ZB361" s="73"/>
      <c r="ZC361" s="73"/>
      <c r="ZD361" s="73"/>
      <c r="ZE361" s="73"/>
      <c r="ZF361" s="73"/>
      <c r="ZG361" s="73"/>
      <c r="ZH361" s="73"/>
      <c r="ZI361" s="73"/>
      <c r="ZJ361" s="73"/>
      <c r="ZK361" s="73"/>
      <c r="ZL361" s="73"/>
      <c r="ZM361" s="73"/>
      <c r="ZN361" s="73"/>
      <c r="ZO361" s="73"/>
      <c r="ZP361" s="73"/>
      <c r="ZQ361" s="73"/>
      <c r="ZR361" s="73"/>
      <c r="ZS361" s="73"/>
      <c r="ZT361" s="73"/>
      <c r="ZU361" s="73"/>
      <c r="ZV361" s="73"/>
      <c r="ZW361" s="73"/>
      <c r="ZX361" s="73"/>
      <c r="ZY361" s="73"/>
      <c r="ZZ361" s="73"/>
      <c r="AAA361" s="73"/>
      <c r="AAB361" s="73"/>
      <c r="AAC361" s="73"/>
      <c r="AAD361" s="73"/>
      <c r="AAE361" s="73"/>
      <c r="AAF361" s="73"/>
      <c r="AAG361" s="73"/>
      <c r="AAH361" s="73"/>
      <c r="AAI361" s="73"/>
      <c r="AAJ361" s="73"/>
      <c r="AAK361" s="73"/>
      <c r="AAL361" s="73"/>
      <c r="AAM361" s="73"/>
      <c r="AAN361" s="73"/>
      <c r="AAO361" s="73"/>
      <c r="AAP361" s="73"/>
      <c r="AAQ361" s="73"/>
      <c r="AAR361" s="73"/>
      <c r="AAS361" s="73"/>
      <c r="AAT361" s="73"/>
      <c r="AAU361" s="73"/>
      <c r="AAV361" s="73"/>
      <c r="AAW361" s="73"/>
      <c r="AAX361" s="73"/>
      <c r="AAY361" s="73"/>
      <c r="AAZ361" s="73"/>
      <c r="ABA361" s="73"/>
      <c r="ABB361" s="73"/>
      <c r="ABC361" s="73"/>
      <c r="ABD361" s="73"/>
      <c r="ABE361" s="73"/>
      <c r="ABF361" s="73"/>
      <c r="ABG361" s="73"/>
      <c r="ABH361" s="73"/>
      <c r="ABI361" s="73"/>
      <c r="ABJ361" s="73"/>
      <c r="ABK361" s="73"/>
      <c r="ABL361" s="73"/>
      <c r="ABM361" s="73"/>
      <c r="ABN361" s="73"/>
      <c r="ABO361" s="73"/>
      <c r="ABP361" s="73"/>
      <c r="ABQ361" s="73"/>
      <c r="ABR361" s="73"/>
      <c r="ABS361" s="73"/>
      <c r="ABT361" s="73"/>
      <c r="ABU361" s="73"/>
      <c r="ABV361" s="73"/>
      <c r="ABW361" s="73"/>
      <c r="ABX361" s="73"/>
      <c r="ABY361" s="73"/>
      <c r="ABZ361" s="73"/>
      <c r="ACA361" s="73"/>
      <c r="ACB361" s="73"/>
      <c r="ACC361" s="73"/>
      <c r="ACD361" s="73"/>
      <c r="ACE361" s="73"/>
      <c r="ACF361" s="73"/>
      <c r="ACG361" s="73"/>
      <c r="ACH361" s="73"/>
      <c r="ACI361" s="73"/>
      <c r="ACJ361" s="73"/>
      <c r="ACK361" s="73"/>
      <c r="ACL361" s="73"/>
      <c r="ACM361" s="73"/>
      <c r="ACN361" s="73"/>
      <c r="ACO361" s="73"/>
      <c r="ACP361" s="73"/>
      <c r="ACQ361" s="73"/>
      <c r="ACR361" s="73"/>
      <c r="ACS361" s="73"/>
      <c r="ACT361" s="73"/>
      <c r="ACU361" s="73"/>
      <c r="ACV361" s="73"/>
      <c r="ACW361" s="73"/>
      <c r="ACX361" s="73"/>
      <c r="ACY361" s="73"/>
      <c r="ACZ361" s="73"/>
      <c r="ADA361" s="73"/>
      <c r="ADB361" s="73"/>
      <c r="ADC361" s="73"/>
      <c r="ADD361" s="73"/>
      <c r="ADE361" s="73"/>
      <c r="ADF361" s="73"/>
      <c r="ADG361" s="73"/>
      <c r="ADH361" s="73"/>
      <c r="ADI361" s="73"/>
      <c r="ADJ361" s="73"/>
      <c r="ADK361" s="73"/>
      <c r="ADL361" s="73"/>
      <c r="ADM361" s="73"/>
      <c r="ADN361" s="73"/>
      <c r="ADO361" s="73"/>
      <c r="ADP361" s="73"/>
      <c r="ADQ361" s="73"/>
      <c r="ADR361" s="73"/>
      <c r="ADS361" s="73"/>
      <c r="ADT361" s="73"/>
      <c r="ADU361" s="73"/>
      <c r="ADV361" s="73"/>
      <c r="ADW361" s="73"/>
      <c r="ADX361" s="73"/>
      <c r="ADY361" s="73"/>
      <c r="ADZ361" s="73"/>
      <c r="AEA361" s="73"/>
      <c r="AEB361" s="73"/>
      <c r="AEC361" s="73"/>
      <c r="AED361" s="73"/>
      <c r="AEE361" s="73"/>
      <c r="AEF361" s="73"/>
      <c r="AEG361" s="73"/>
      <c r="AEH361" s="73"/>
      <c r="AEI361" s="73"/>
      <c r="AEJ361" s="73"/>
      <c r="AEK361" s="73"/>
      <c r="AEL361" s="73"/>
      <c r="AEM361" s="73"/>
      <c r="AEN361" s="73"/>
      <c r="AEO361" s="73"/>
      <c r="AEP361" s="73"/>
      <c r="AEQ361" s="73"/>
      <c r="AER361" s="73"/>
      <c r="AES361" s="73"/>
      <c r="AET361" s="73"/>
      <c r="AEU361" s="73"/>
      <c r="AEV361" s="73"/>
      <c r="AEW361" s="73"/>
      <c r="AEX361" s="73"/>
      <c r="AEY361" s="73"/>
      <c r="AEZ361" s="73"/>
      <c r="AFA361" s="73"/>
      <c r="AFB361" s="73"/>
      <c r="AFC361" s="73"/>
      <c r="AFD361" s="73"/>
      <c r="AFE361" s="73"/>
      <c r="AFF361" s="73"/>
      <c r="AFG361" s="73"/>
      <c r="AFH361" s="73"/>
      <c r="AFI361" s="73"/>
      <c r="AFJ361" s="73"/>
      <c r="AFK361" s="73"/>
      <c r="AFL361" s="73"/>
      <c r="AFM361" s="73"/>
      <c r="AFN361" s="73"/>
      <c r="AFO361" s="73"/>
      <c r="AFP361" s="73"/>
      <c r="AFQ361" s="73"/>
      <c r="AFR361" s="73"/>
      <c r="AFS361" s="73"/>
      <c r="AFT361" s="73"/>
      <c r="AFU361" s="73"/>
      <c r="AFV361" s="73"/>
      <c r="AFW361" s="73"/>
      <c r="AFX361" s="73"/>
      <c r="AFY361" s="73"/>
      <c r="AFZ361" s="73"/>
      <c r="AGA361" s="73"/>
      <c r="AGB361" s="73"/>
      <c r="AGC361" s="73"/>
      <c r="AGD361" s="73"/>
      <c r="AGE361" s="73"/>
      <c r="AGF361" s="73"/>
      <c r="AGG361" s="73"/>
      <c r="AGH361" s="73"/>
      <c r="AGI361" s="73"/>
      <c r="AGJ361" s="73"/>
      <c r="AGK361" s="73"/>
      <c r="AGL361" s="73"/>
      <c r="AGM361" s="73"/>
      <c r="AGN361" s="73"/>
      <c r="AGO361" s="73"/>
      <c r="AGP361" s="73"/>
      <c r="AGQ361" s="73"/>
      <c r="AGR361" s="73"/>
      <c r="AGS361" s="73"/>
      <c r="AGT361" s="73"/>
      <c r="AGU361" s="73"/>
      <c r="AGV361" s="73"/>
      <c r="AGW361" s="73"/>
      <c r="AGX361" s="73"/>
      <c r="AGY361" s="73"/>
      <c r="AGZ361" s="73"/>
      <c r="AHA361" s="73"/>
      <c r="AHB361" s="73"/>
      <c r="AHC361" s="73"/>
      <c r="AHD361" s="73"/>
      <c r="AHE361" s="73"/>
      <c r="AHF361" s="73"/>
      <c r="AHG361" s="73"/>
      <c r="AHH361" s="73"/>
      <c r="AHI361" s="73"/>
      <c r="AHJ361" s="73"/>
      <c r="AHK361" s="73"/>
      <c r="AHL361" s="73"/>
      <c r="AHM361" s="73"/>
      <c r="AHN361" s="73"/>
      <c r="AHO361" s="73"/>
      <c r="AHP361" s="73"/>
      <c r="AHQ361" s="73"/>
      <c r="AHR361" s="73"/>
      <c r="AHS361" s="73"/>
      <c r="AHT361" s="73"/>
      <c r="AHU361" s="73"/>
      <c r="AHV361" s="73"/>
      <c r="AHW361" s="73"/>
      <c r="AHX361" s="73"/>
      <c r="AHY361" s="73"/>
      <c r="AHZ361" s="73"/>
      <c r="AIA361" s="73"/>
      <c r="AIB361" s="73"/>
      <c r="AIC361" s="73"/>
      <c r="AID361" s="73"/>
      <c r="AIE361" s="73"/>
      <c r="AIF361" s="73"/>
      <c r="AIG361" s="73"/>
      <c r="AIH361" s="73"/>
      <c r="AII361" s="73"/>
      <c r="AIJ361" s="73"/>
      <c r="AIK361" s="73"/>
      <c r="AIL361" s="73"/>
      <c r="AIM361" s="73"/>
      <c r="AIN361" s="73"/>
      <c r="AIO361" s="73"/>
      <c r="AIP361" s="73"/>
      <c r="AIQ361" s="73"/>
      <c r="AIR361" s="73"/>
      <c r="AIS361" s="73"/>
      <c r="AIT361" s="73"/>
      <c r="AIU361" s="73"/>
      <c r="AIV361" s="73"/>
      <c r="AIW361" s="73"/>
      <c r="AIX361" s="73"/>
      <c r="AIY361" s="73"/>
      <c r="AIZ361" s="73"/>
      <c r="AJA361" s="73"/>
      <c r="AJB361" s="73"/>
      <c r="AJC361" s="73"/>
      <c r="AJD361" s="73"/>
      <c r="AJE361" s="73"/>
      <c r="AJF361" s="73"/>
      <c r="AJG361" s="73"/>
      <c r="AJH361" s="73"/>
      <c r="AJI361" s="73"/>
      <c r="AJJ361" s="73"/>
      <c r="AJK361" s="73"/>
      <c r="AJL361" s="73"/>
      <c r="AJM361" s="73"/>
      <c r="AJN361" s="73"/>
      <c r="AJO361" s="73"/>
      <c r="AJP361" s="73"/>
      <c r="AJQ361" s="73"/>
      <c r="AJR361" s="73"/>
      <c r="AJS361" s="73"/>
      <c r="AJT361" s="73"/>
      <c r="AJU361" s="73"/>
      <c r="AJV361" s="73"/>
      <c r="AJW361" s="73"/>
      <c r="AJX361" s="73"/>
      <c r="AJY361" s="73"/>
      <c r="AJZ361" s="73"/>
      <c r="AKA361" s="73"/>
      <c r="AKB361" s="73"/>
      <c r="AKC361" s="73"/>
      <c r="AKD361" s="73"/>
      <c r="AKE361" s="73"/>
      <c r="AKF361" s="73"/>
      <c r="AKG361" s="73"/>
      <c r="AKH361" s="73"/>
      <c r="AKI361" s="73"/>
      <c r="AKJ361" s="73"/>
      <c r="AKK361" s="73"/>
      <c r="AKL361" s="73"/>
      <c r="AKM361" s="73"/>
      <c r="AKN361" s="73"/>
      <c r="AKO361" s="73"/>
      <c r="AKP361" s="73"/>
      <c r="AKQ361" s="73"/>
      <c r="AKR361" s="73"/>
      <c r="AKS361" s="73"/>
      <c r="AKT361" s="73"/>
      <c r="AKU361" s="73"/>
      <c r="AKV361" s="73"/>
      <c r="AKW361" s="73"/>
      <c r="AKX361" s="73"/>
      <c r="AKY361" s="73"/>
      <c r="AKZ361" s="73"/>
      <c r="ALA361" s="73"/>
      <c r="ALB361" s="73"/>
      <c r="ALC361" s="73"/>
      <c r="ALD361" s="73"/>
      <c r="ALE361" s="73"/>
      <c r="ALF361" s="73"/>
      <c r="ALG361" s="73"/>
      <c r="ALH361" s="73"/>
      <c r="ALI361" s="73"/>
      <c r="ALJ361" s="73"/>
      <c r="ALK361" s="73"/>
      <c r="ALL361" s="73"/>
      <c r="ALM361" s="73"/>
      <c r="ALN361" s="73"/>
      <c r="ALO361" s="73"/>
      <c r="ALP361" s="73"/>
      <c r="ALQ361" s="73"/>
      <c r="ALR361" s="73"/>
      <c r="ALS361" s="73"/>
      <c r="ALT361" s="73"/>
      <c r="ALU361" s="73"/>
      <c r="ALV361" s="73"/>
      <c r="ALW361" s="73"/>
      <c r="ALX361" s="73"/>
      <c r="ALY361" s="73"/>
      <c r="ALZ361" s="73"/>
      <c r="AMA361" s="73"/>
      <c r="AMB361" s="73"/>
      <c r="AMC361" s="73"/>
      <c r="AMD361" s="73"/>
      <c r="AME361" s="73"/>
      <c r="AMF361" s="73"/>
      <c r="AMG361" s="73"/>
      <c r="AMH361" s="73"/>
      <c r="AMI361" s="73"/>
      <c r="AMJ361" s="73"/>
      <c r="AMK361" s="73"/>
      <c r="AML361" s="73"/>
      <c r="AMM361" s="73"/>
      <c r="AMN361" s="73"/>
      <c r="AMO361" s="73"/>
      <c r="AMP361" s="73"/>
      <c r="AMQ361" s="73"/>
      <c r="AMR361" s="73"/>
      <c r="AMS361" s="73"/>
      <c r="AMT361" s="73"/>
      <c r="AMU361" s="73"/>
      <c r="AMV361" s="73"/>
      <c r="AMW361" s="73"/>
      <c r="AMX361" s="73"/>
      <c r="AMY361" s="73"/>
      <c r="AMZ361" s="73"/>
      <c r="ANA361" s="73"/>
      <c r="ANB361" s="73"/>
      <c r="ANC361" s="73"/>
      <c r="AND361" s="73"/>
      <c r="ANE361" s="73"/>
      <c r="ANF361" s="73"/>
      <c r="ANG361" s="73"/>
      <c r="ANH361" s="73"/>
      <c r="ANI361" s="73"/>
      <c r="ANJ361" s="73"/>
      <c r="ANK361" s="73"/>
      <c r="ANL361" s="73"/>
      <c r="ANM361" s="73"/>
      <c r="ANN361" s="73"/>
      <c r="ANO361" s="73"/>
      <c r="ANP361" s="73"/>
      <c r="ANQ361" s="73"/>
      <c r="ANR361" s="73"/>
      <c r="ANS361" s="73"/>
      <c r="ANT361" s="73"/>
      <c r="ANU361" s="73"/>
      <c r="ANV361" s="73"/>
      <c r="ANW361" s="73"/>
      <c r="ANX361" s="73"/>
      <c r="ANY361" s="73"/>
      <c r="ANZ361" s="73"/>
      <c r="AOA361" s="73"/>
      <c r="AOB361" s="73"/>
      <c r="AOC361" s="73"/>
      <c r="AOD361" s="73"/>
      <c r="AOE361" s="73"/>
      <c r="AOF361" s="73"/>
      <c r="AOG361" s="73"/>
      <c r="AOH361" s="73"/>
      <c r="AOI361" s="73"/>
      <c r="AOJ361" s="73"/>
      <c r="AOK361" s="73"/>
      <c r="AOL361" s="73"/>
      <c r="AOM361" s="73"/>
      <c r="AON361" s="73"/>
      <c r="AOO361" s="73"/>
      <c r="AOP361" s="73"/>
      <c r="AOQ361" s="73"/>
      <c r="AOR361" s="73"/>
      <c r="AOS361" s="73"/>
      <c r="AOT361" s="73"/>
      <c r="AOU361" s="73"/>
      <c r="AOV361" s="73"/>
      <c r="AOW361" s="73"/>
      <c r="AOX361" s="73"/>
      <c r="AOY361" s="73"/>
      <c r="AOZ361" s="73"/>
      <c r="APA361" s="73"/>
      <c r="APB361" s="73"/>
      <c r="APC361" s="73"/>
      <c r="APD361" s="73"/>
      <c r="APE361" s="73"/>
      <c r="APF361" s="73"/>
      <c r="APG361" s="73"/>
      <c r="APH361" s="73"/>
      <c r="API361" s="73"/>
      <c r="APJ361" s="73"/>
      <c r="APK361" s="73"/>
      <c r="APL361" s="73"/>
      <c r="APM361" s="73"/>
      <c r="APN361" s="73"/>
      <c r="APO361" s="73"/>
      <c r="APP361" s="73"/>
      <c r="APQ361" s="73"/>
      <c r="APR361" s="73"/>
      <c r="APS361" s="73"/>
      <c r="APT361" s="73"/>
      <c r="APU361" s="73"/>
      <c r="APV361" s="73"/>
      <c r="APW361" s="73"/>
      <c r="APX361" s="73"/>
      <c r="APY361" s="73"/>
      <c r="APZ361" s="73"/>
      <c r="AQA361" s="73"/>
      <c r="AQB361" s="73"/>
      <c r="AQC361" s="73"/>
      <c r="AQD361" s="73"/>
      <c r="AQE361" s="73"/>
      <c r="AQF361" s="73"/>
      <c r="AQG361" s="73"/>
      <c r="AQH361" s="73"/>
      <c r="AQI361" s="73"/>
      <c r="AQJ361" s="73"/>
      <c r="AQK361" s="73"/>
      <c r="AQL361" s="73"/>
      <c r="AQM361" s="73"/>
      <c r="AQN361" s="73"/>
      <c r="AQO361" s="73"/>
      <c r="AQP361" s="73"/>
      <c r="AQQ361" s="73"/>
      <c r="AQR361" s="73"/>
      <c r="AQS361" s="73"/>
      <c r="AQT361" s="73"/>
      <c r="AQU361" s="73"/>
      <c r="AQV361" s="73"/>
      <c r="AQW361" s="73"/>
      <c r="AQX361" s="73"/>
      <c r="AQY361" s="73"/>
      <c r="AQZ361" s="73"/>
      <c r="ARA361" s="73"/>
      <c r="ARB361" s="73"/>
      <c r="ARC361" s="73"/>
      <c r="ARD361" s="73"/>
      <c r="ARE361" s="73"/>
      <c r="ARF361" s="73"/>
      <c r="ARG361" s="73"/>
      <c r="ARH361" s="73"/>
      <c r="ARI361" s="73"/>
      <c r="ARJ361" s="73"/>
      <c r="ARK361" s="73"/>
      <c r="ARL361" s="73"/>
      <c r="ARM361" s="73"/>
      <c r="ARN361" s="73"/>
      <c r="ARO361" s="73"/>
      <c r="ARP361" s="73"/>
      <c r="ARQ361" s="73"/>
      <c r="ARR361" s="73"/>
      <c r="ARS361" s="73"/>
      <c r="ART361" s="73"/>
      <c r="ARU361" s="73"/>
      <c r="ARV361" s="73"/>
      <c r="ARW361" s="73"/>
      <c r="ARX361" s="73"/>
      <c r="ARY361" s="73"/>
      <c r="ARZ361" s="73"/>
      <c r="ASA361" s="73"/>
      <c r="ASB361" s="73"/>
      <c r="ASC361" s="73"/>
      <c r="ASD361" s="73"/>
      <c r="ASE361" s="73"/>
      <c r="ASF361" s="73"/>
      <c r="ASG361" s="73"/>
      <c r="ASH361" s="73"/>
      <c r="ASI361" s="73"/>
      <c r="ASJ361" s="73"/>
      <c r="ASK361" s="73"/>
      <c r="ASL361" s="73"/>
      <c r="ASM361" s="73"/>
      <c r="ASN361" s="73"/>
      <c r="ASO361" s="73"/>
      <c r="ASP361" s="73"/>
      <c r="ASQ361" s="73"/>
      <c r="ASR361" s="73"/>
      <c r="ASS361" s="73"/>
      <c r="AST361" s="73"/>
      <c r="ASU361" s="73"/>
      <c r="ASV361" s="73"/>
      <c r="ASW361" s="73"/>
      <c r="ASX361" s="73"/>
      <c r="ASY361" s="73"/>
      <c r="ASZ361" s="73"/>
      <c r="ATA361" s="73"/>
      <c r="ATB361" s="73"/>
      <c r="ATC361" s="73"/>
      <c r="ATD361" s="73"/>
      <c r="ATE361" s="73"/>
      <c r="ATF361" s="73"/>
      <c r="ATG361" s="73"/>
      <c r="ATH361" s="73"/>
      <c r="ATI361" s="73"/>
      <c r="ATJ361" s="73"/>
      <c r="ATK361" s="73"/>
      <c r="ATL361" s="73"/>
      <c r="ATM361" s="73"/>
      <c r="ATN361" s="73"/>
      <c r="ATO361" s="73"/>
      <c r="ATP361" s="73"/>
      <c r="ATQ361" s="73"/>
      <c r="ATR361" s="73"/>
      <c r="ATS361" s="73"/>
      <c r="ATT361" s="73"/>
      <c r="ATU361" s="73"/>
      <c r="ATV361" s="73"/>
      <c r="ATW361" s="73"/>
      <c r="ATX361" s="73"/>
      <c r="ATY361" s="73"/>
      <c r="ATZ361" s="73"/>
      <c r="AUA361" s="73"/>
      <c r="AUB361" s="73"/>
      <c r="AUC361" s="73"/>
      <c r="AUD361" s="73"/>
      <c r="AUE361" s="73"/>
      <c r="AUF361" s="73"/>
      <c r="AUG361" s="73"/>
      <c r="AUH361" s="73"/>
      <c r="AUI361" s="73"/>
      <c r="AUJ361" s="73"/>
      <c r="AUK361" s="73"/>
      <c r="AUL361" s="73"/>
      <c r="AUM361" s="73"/>
      <c r="AUN361" s="73"/>
      <c r="AUO361" s="73"/>
      <c r="AUP361" s="73"/>
      <c r="AUQ361" s="73"/>
      <c r="AUR361" s="73"/>
      <c r="AUS361" s="73"/>
      <c r="AUT361" s="73"/>
      <c r="AUU361" s="73"/>
      <c r="AUV361" s="73"/>
      <c r="AUW361" s="73"/>
      <c r="AUX361" s="73"/>
      <c r="AUY361" s="73"/>
      <c r="AUZ361" s="73"/>
      <c r="AVA361" s="73"/>
      <c r="AVB361" s="73"/>
      <c r="AVC361" s="73"/>
      <c r="AVD361" s="73"/>
      <c r="AVE361" s="73"/>
      <c r="AVF361" s="73"/>
      <c r="AVG361" s="73"/>
      <c r="AVH361" s="73"/>
      <c r="AVI361" s="73"/>
      <c r="AVJ361" s="73"/>
      <c r="AVK361" s="73"/>
      <c r="AVL361" s="73"/>
      <c r="AVM361" s="73"/>
      <c r="AVN361" s="73"/>
      <c r="AVO361" s="73"/>
      <c r="AVP361" s="73"/>
      <c r="AVQ361" s="73"/>
      <c r="AVR361" s="73"/>
      <c r="AVS361" s="73"/>
      <c r="AVT361" s="73"/>
      <c r="AVU361" s="73"/>
      <c r="AVV361" s="73"/>
      <c r="AVW361" s="73"/>
      <c r="AVX361" s="73"/>
      <c r="AVY361" s="73"/>
      <c r="AVZ361" s="73"/>
      <c r="AWA361" s="73"/>
      <c r="AWB361" s="73"/>
      <c r="AWC361" s="73"/>
      <c r="AWD361" s="73"/>
      <c r="AWE361" s="73"/>
      <c r="AWF361" s="73"/>
      <c r="AWG361" s="73"/>
      <c r="AWH361" s="73"/>
      <c r="AWI361" s="73"/>
      <c r="AWJ361" s="73"/>
      <c r="AWK361" s="73"/>
      <c r="AWL361" s="73"/>
      <c r="AWM361" s="73"/>
      <c r="AWN361" s="73"/>
      <c r="AWO361" s="73"/>
      <c r="AWP361" s="73"/>
      <c r="AWQ361" s="73"/>
      <c r="AWR361" s="73"/>
      <c r="AWS361" s="73"/>
      <c r="AWT361" s="73"/>
      <c r="AWU361" s="73"/>
      <c r="AWV361" s="73"/>
      <c r="AWW361" s="73"/>
      <c r="AWX361" s="73"/>
      <c r="AWY361" s="73"/>
      <c r="AWZ361" s="73"/>
      <c r="AXA361" s="73"/>
      <c r="AXB361" s="73"/>
      <c r="AXC361" s="73"/>
      <c r="AXD361" s="73"/>
      <c r="AXE361" s="73"/>
      <c r="AXF361" s="73"/>
      <c r="AXG361" s="73"/>
      <c r="AXH361" s="73"/>
      <c r="AXI361" s="73"/>
      <c r="AXJ361" s="73"/>
      <c r="AXK361" s="73"/>
      <c r="AXL361" s="73"/>
      <c r="AXM361" s="73"/>
      <c r="AXN361" s="73"/>
      <c r="AXO361" s="73"/>
      <c r="AXP361" s="73"/>
      <c r="AXQ361" s="73"/>
      <c r="AXR361" s="73"/>
      <c r="AXS361" s="73"/>
      <c r="AXT361" s="73"/>
      <c r="AXU361" s="73"/>
      <c r="AXV361" s="73"/>
      <c r="AXW361" s="73"/>
      <c r="AXX361" s="73"/>
      <c r="AXY361" s="73"/>
      <c r="AXZ361" s="73"/>
      <c r="AYA361" s="73"/>
      <c r="AYB361" s="73"/>
      <c r="AYC361" s="73"/>
      <c r="AYD361" s="73"/>
      <c r="AYE361" s="73"/>
      <c r="AYF361" s="73"/>
      <c r="AYG361" s="73"/>
      <c r="AYH361" s="73"/>
      <c r="AYI361" s="73"/>
      <c r="AYJ361" s="73"/>
      <c r="AYK361" s="73"/>
      <c r="AYL361" s="73"/>
      <c r="AYM361" s="73"/>
      <c r="AYN361" s="73"/>
      <c r="AYO361" s="73"/>
      <c r="AYP361" s="73"/>
      <c r="AYQ361" s="73"/>
      <c r="AYR361" s="73"/>
      <c r="AYS361" s="73"/>
      <c r="AYT361" s="73"/>
      <c r="AYU361" s="73"/>
      <c r="AYV361" s="73"/>
      <c r="AYW361" s="73"/>
      <c r="AYX361" s="73"/>
      <c r="AYY361" s="73"/>
      <c r="AYZ361" s="73"/>
      <c r="AZA361" s="73"/>
      <c r="AZB361" s="73"/>
      <c r="AZC361" s="73"/>
      <c r="AZD361" s="73"/>
      <c r="AZE361" s="73"/>
      <c r="AZF361" s="73"/>
      <c r="AZG361" s="73"/>
      <c r="AZH361" s="73"/>
      <c r="AZI361" s="73"/>
      <c r="AZJ361" s="73"/>
      <c r="AZK361" s="73"/>
      <c r="AZL361" s="73"/>
      <c r="AZM361" s="73"/>
      <c r="AZN361" s="73"/>
      <c r="AZO361" s="73"/>
      <c r="AZP361" s="73"/>
      <c r="AZQ361" s="73"/>
      <c r="AZR361" s="73"/>
      <c r="AZS361" s="73"/>
      <c r="AZT361" s="73"/>
      <c r="AZU361" s="73"/>
      <c r="AZV361" s="73"/>
      <c r="AZW361" s="73"/>
      <c r="AZX361" s="73"/>
      <c r="AZY361" s="73"/>
      <c r="AZZ361" s="73"/>
      <c r="BAA361" s="73"/>
      <c r="BAB361" s="73"/>
      <c r="BAC361" s="73"/>
      <c r="BAD361" s="73"/>
      <c r="BAE361" s="73"/>
      <c r="BAF361" s="73"/>
      <c r="BAG361" s="73"/>
      <c r="BAH361" s="73"/>
      <c r="BAI361" s="73"/>
      <c r="BAJ361" s="73"/>
      <c r="BAK361" s="73"/>
      <c r="BAL361" s="73"/>
      <c r="BAM361" s="73"/>
      <c r="BAN361" s="73"/>
      <c r="BAO361" s="73"/>
      <c r="BAP361" s="73"/>
      <c r="BAQ361" s="73"/>
      <c r="BAR361" s="73"/>
      <c r="BAS361" s="73"/>
      <c r="BAT361" s="73"/>
      <c r="BAU361" s="73"/>
      <c r="BAV361" s="73"/>
      <c r="BAW361" s="73"/>
      <c r="BAX361" s="73"/>
      <c r="BAY361" s="73"/>
      <c r="BAZ361" s="73"/>
      <c r="BBA361" s="73"/>
      <c r="BBB361" s="73"/>
      <c r="BBC361" s="73"/>
      <c r="BBD361" s="73"/>
      <c r="BBE361" s="73"/>
      <c r="BBF361" s="73"/>
      <c r="BBG361" s="73"/>
      <c r="BBH361" s="73"/>
      <c r="BBI361" s="73"/>
      <c r="BBJ361" s="73"/>
      <c r="BBK361" s="73"/>
      <c r="BBL361" s="73"/>
    </row>
    <row r="362" spans="1:1416" ht="24.95" customHeight="1">
      <c r="A362" s="43"/>
      <c r="B362" s="266" t="s">
        <v>328</v>
      </c>
      <c r="C362" s="146" t="s">
        <v>269</v>
      </c>
      <c r="D362" s="163">
        <v>12</v>
      </c>
      <c r="E362" s="279">
        <f t="shared" ref="E362" si="48">SUM(F362:Q362)</f>
        <v>174000</v>
      </c>
      <c r="F362" s="45">
        <v>14500</v>
      </c>
      <c r="G362" s="45">
        <v>14500</v>
      </c>
      <c r="H362" s="45">
        <v>14500</v>
      </c>
      <c r="I362" s="45">
        <v>14500</v>
      </c>
      <c r="J362" s="45">
        <v>14500</v>
      </c>
      <c r="K362" s="45">
        <v>14500</v>
      </c>
      <c r="L362" s="45">
        <v>14500</v>
      </c>
      <c r="M362" s="45">
        <v>14500</v>
      </c>
      <c r="N362" s="45">
        <v>14500</v>
      </c>
      <c r="O362" s="45">
        <v>14500</v>
      </c>
      <c r="P362" s="45">
        <v>14500</v>
      </c>
      <c r="Q362" s="45">
        <v>14500</v>
      </c>
      <c r="R362" s="145"/>
      <c r="S362" s="144" t="s">
        <v>98</v>
      </c>
    </row>
    <row r="363" spans="1:1416" ht="24.95" customHeight="1">
      <c r="A363" s="43"/>
      <c r="B363" s="154"/>
      <c r="C363" s="154"/>
      <c r="D363" s="164"/>
      <c r="E363" s="164"/>
      <c r="F363" s="50"/>
      <c r="G363" s="50"/>
      <c r="H363" s="50"/>
      <c r="I363" s="50"/>
      <c r="J363" s="50"/>
      <c r="K363" s="50"/>
      <c r="L363" s="51"/>
      <c r="M363" s="50"/>
      <c r="N363" s="50"/>
      <c r="O363" s="50"/>
      <c r="P363" s="50"/>
      <c r="Q363" s="50"/>
      <c r="R363" s="54"/>
      <c r="S363" s="43" t="s">
        <v>98</v>
      </c>
    </row>
    <row r="364" spans="1:1416" ht="24.95" customHeight="1">
      <c r="A364" s="43"/>
      <c r="B364" s="219" t="s">
        <v>329</v>
      </c>
      <c r="C364" s="154"/>
      <c r="D364" s="164"/>
      <c r="E364" s="288">
        <f>SUM(E365:E366)</f>
        <v>16805</v>
      </c>
      <c r="F364" s="164" t="s">
        <v>98</v>
      </c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4"/>
      <c r="S364" s="43" t="s">
        <v>98</v>
      </c>
    </row>
    <row r="365" spans="1:1416" ht="24.95" customHeight="1">
      <c r="A365" s="43"/>
      <c r="B365" s="146" t="s">
        <v>330</v>
      </c>
      <c r="C365" s="146" t="s">
        <v>269</v>
      </c>
      <c r="D365" s="163">
        <v>1</v>
      </c>
      <c r="E365" s="163">
        <f t="shared" ref="E365:E368" si="49">SUM(F365:Q365)</f>
        <v>6500</v>
      </c>
      <c r="F365" s="45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5">
        <v>0</v>
      </c>
      <c r="N365" s="45">
        <v>0</v>
      </c>
      <c r="O365" s="45">
        <v>0</v>
      </c>
      <c r="P365" s="45">
        <v>6500</v>
      </c>
      <c r="Q365" s="183">
        <v>0</v>
      </c>
      <c r="R365" s="145"/>
      <c r="S365" s="144" t="s">
        <v>98</v>
      </c>
    </row>
    <row r="366" spans="1:1416" ht="24.95" customHeight="1">
      <c r="A366" s="43"/>
      <c r="B366" s="146" t="s">
        <v>331</v>
      </c>
      <c r="C366" s="146" t="s">
        <v>269</v>
      </c>
      <c r="D366" s="163">
        <v>12</v>
      </c>
      <c r="E366" s="163">
        <f t="shared" si="49"/>
        <v>10305</v>
      </c>
      <c r="F366" s="45">
        <v>860</v>
      </c>
      <c r="G366" s="45">
        <v>860</v>
      </c>
      <c r="H366" s="45">
        <v>860</v>
      </c>
      <c r="I366" s="45">
        <v>860</v>
      </c>
      <c r="J366" s="45">
        <v>860</v>
      </c>
      <c r="K366" s="45">
        <v>860</v>
      </c>
      <c r="L366" s="45">
        <v>860</v>
      </c>
      <c r="M366" s="45">
        <v>860</v>
      </c>
      <c r="N366" s="45">
        <v>860</v>
      </c>
      <c r="O366" s="45">
        <v>860</v>
      </c>
      <c r="P366" s="45">
        <v>860</v>
      </c>
      <c r="Q366" s="45">
        <v>845</v>
      </c>
      <c r="R366" s="145"/>
      <c r="S366" s="144" t="s">
        <v>98</v>
      </c>
    </row>
    <row r="367" spans="1:1416" ht="24.95" customHeight="1">
      <c r="A367" s="43"/>
      <c r="B367" s="154"/>
      <c r="C367" s="154"/>
      <c r="D367" s="164"/>
      <c r="E367" s="164" t="s">
        <v>98</v>
      </c>
      <c r="F367" s="50" t="s">
        <v>98</v>
      </c>
      <c r="G367" s="50" t="s">
        <v>98</v>
      </c>
      <c r="H367" s="50"/>
      <c r="I367" s="50"/>
      <c r="J367" s="50"/>
      <c r="K367" s="50"/>
      <c r="L367" s="51"/>
      <c r="M367" s="50"/>
      <c r="N367" s="50"/>
      <c r="O367" s="50"/>
      <c r="P367" s="50"/>
      <c r="Q367" s="55"/>
      <c r="R367" s="54"/>
      <c r="S367" s="43" t="s">
        <v>98</v>
      </c>
    </row>
    <row r="368" spans="1:1416" ht="24.95" customHeight="1">
      <c r="A368" s="43"/>
      <c r="B368" s="271" t="s">
        <v>332</v>
      </c>
      <c r="C368" s="146" t="s">
        <v>269</v>
      </c>
      <c r="D368" s="163">
        <v>12</v>
      </c>
      <c r="E368" s="279">
        <f t="shared" si="49"/>
        <v>225334</v>
      </c>
      <c r="F368" s="45">
        <v>18787</v>
      </c>
      <c r="G368" s="45">
        <v>18777</v>
      </c>
      <c r="H368" s="45">
        <v>18777</v>
      </c>
      <c r="I368" s="45">
        <v>18777</v>
      </c>
      <c r="J368" s="45">
        <v>18777</v>
      </c>
      <c r="K368" s="45">
        <v>18777</v>
      </c>
      <c r="L368" s="45">
        <v>18777</v>
      </c>
      <c r="M368" s="45">
        <v>18777</v>
      </c>
      <c r="N368" s="45">
        <v>18777</v>
      </c>
      <c r="O368" s="45">
        <v>18777</v>
      </c>
      <c r="P368" s="45">
        <v>18777</v>
      </c>
      <c r="Q368" s="45">
        <v>18777</v>
      </c>
      <c r="R368" s="145"/>
      <c r="S368" s="144" t="s">
        <v>98</v>
      </c>
    </row>
    <row r="369" spans="1:1416" ht="24.95" customHeight="1">
      <c r="A369" s="43"/>
      <c r="B369" s="156"/>
      <c r="C369" s="155"/>
      <c r="D369" s="165"/>
      <c r="E369" s="16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4"/>
      <c r="S369" s="43" t="s">
        <v>98</v>
      </c>
    </row>
    <row r="370" spans="1:1416" ht="24.95" customHeight="1">
      <c r="A370" s="43"/>
      <c r="B370" s="218" t="s">
        <v>333</v>
      </c>
      <c r="C370" s="155"/>
      <c r="D370" s="165"/>
      <c r="E370" s="288">
        <f>SUM(E371:E372)</f>
        <v>310105</v>
      </c>
      <c r="F370" s="165" t="s">
        <v>98</v>
      </c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4"/>
      <c r="S370" s="43" t="s">
        <v>98</v>
      </c>
    </row>
    <row r="371" spans="1:1416" ht="24.95" customHeight="1">
      <c r="A371" s="43"/>
      <c r="B371" s="146" t="s">
        <v>334</v>
      </c>
      <c r="C371" s="146" t="s">
        <v>269</v>
      </c>
      <c r="D371" s="163">
        <v>1</v>
      </c>
      <c r="E371" s="163">
        <f t="shared" ref="E371:E372" si="50">SUM(F371:Q371)</f>
        <v>115105</v>
      </c>
      <c r="F371" s="45">
        <v>115105</v>
      </c>
      <c r="G371" s="45">
        <v>0</v>
      </c>
      <c r="H371" s="45">
        <v>0</v>
      </c>
      <c r="I371" s="45">
        <v>0</v>
      </c>
      <c r="J371" s="45">
        <v>0</v>
      </c>
      <c r="K371" s="45">
        <v>0</v>
      </c>
      <c r="L371" s="45">
        <v>0</v>
      </c>
      <c r="M371" s="45">
        <v>0</v>
      </c>
      <c r="N371" s="45">
        <v>0</v>
      </c>
      <c r="O371" s="45">
        <v>0</v>
      </c>
      <c r="P371" s="45">
        <v>0</v>
      </c>
      <c r="Q371" s="183">
        <v>0</v>
      </c>
      <c r="R371" s="145"/>
      <c r="S371" s="144" t="s">
        <v>98</v>
      </c>
    </row>
    <row r="372" spans="1:1416" ht="24.95" customHeight="1">
      <c r="A372" s="43"/>
      <c r="B372" s="146" t="s">
        <v>335</v>
      </c>
      <c r="C372" s="146" t="s">
        <v>269</v>
      </c>
      <c r="D372" s="163">
        <v>1</v>
      </c>
      <c r="E372" s="163">
        <f t="shared" si="50"/>
        <v>195000</v>
      </c>
      <c r="F372" s="45">
        <v>195000</v>
      </c>
      <c r="G372" s="45">
        <v>0</v>
      </c>
      <c r="H372" s="45">
        <v>0</v>
      </c>
      <c r="I372" s="45">
        <v>0</v>
      </c>
      <c r="J372" s="45">
        <v>0</v>
      </c>
      <c r="K372" s="45">
        <v>0</v>
      </c>
      <c r="L372" s="45">
        <v>0</v>
      </c>
      <c r="M372" s="45">
        <v>0</v>
      </c>
      <c r="N372" s="45">
        <v>0</v>
      </c>
      <c r="O372" s="45">
        <v>0</v>
      </c>
      <c r="P372" s="45">
        <v>0</v>
      </c>
      <c r="Q372" s="183">
        <v>0</v>
      </c>
      <c r="R372" s="145"/>
      <c r="S372" s="144" t="s">
        <v>98</v>
      </c>
    </row>
    <row r="373" spans="1:1416" s="74" customFormat="1" ht="24.95" customHeight="1">
      <c r="A373" s="54"/>
      <c r="B373" s="155"/>
      <c r="C373" s="155"/>
      <c r="D373" s="165"/>
      <c r="E373" s="16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4"/>
      <c r="S373" s="54" t="s">
        <v>98</v>
      </c>
      <c r="T373" s="73"/>
      <c r="U373" s="73"/>
      <c r="V373" s="73"/>
      <c r="W373" s="73"/>
      <c r="X373" s="73"/>
      <c r="Y373" s="73"/>
      <c r="Z373" s="73"/>
      <c r="AA373" s="73"/>
      <c r="AB373" s="73"/>
      <c r="AC373" s="73"/>
      <c r="AD373" s="73"/>
      <c r="AE373" s="73"/>
      <c r="AF373" s="73"/>
      <c r="AG373" s="73"/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3"/>
      <c r="AS373" s="73"/>
      <c r="AT373" s="73"/>
      <c r="AU373" s="73"/>
      <c r="AV373" s="73"/>
      <c r="AW373" s="73"/>
      <c r="AX373" s="73"/>
      <c r="AY373" s="73"/>
      <c r="AZ373" s="73"/>
      <c r="BA373" s="73"/>
      <c r="BB373" s="73"/>
      <c r="BC373" s="73"/>
      <c r="BD373" s="73"/>
      <c r="BE373" s="73"/>
      <c r="BF373" s="73"/>
      <c r="BG373" s="73"/>
      <c r="BH373" s="73"/>
      <c r="BI373" s="73"/>
      <c r="BJ373" s="73"/>
      <c r="BK373" s="73"/>
      <c r="BL373" s="73"/>
      <c r="BM373" s="73"/>
      <c r="BN373" s="73"/>
      <c r="BO373" s="73"/>
      <c r="BP373" s="73"/>
      <c r="BQ373" s="73"/>
      <c r="BR373" s="73"/>
      <c r="BS373" s="73"/>
      <c r="BT373" s="73"/>
      <c r="BU373" s="73"/>
      <c r="BV373" s="73"/>
      <c r="BW373" s="73"/>
      <c r="BX373" s="73"/>
      <c r="BY373" s="73"/>
      <c r="BZ373" s="73"/>
      <c r="CA373" s="73"/>
      <c r="CB373" s="73"/>
      <c r="CC373" s="73"/>
      <c r="CD373" s="73"/>
      <c r="CE373" s="73"/>
      <c r="CF373" s="73"/>
      <c r="CG373" s="73"/>
      <c r="CH373" s="73"/>
      <c r="CI373" s="73"/>
      <c r="CJ373" s="73"/>
      <c r="CK373" s="73"/>
      <c r="CL373" s="73"/>
      <c r="CM373" s="73"/>
      <c r="CN373" s="73"/>
      <c r="CO373" s="73"/>
      <c r="CP373" s="73"/>
      <c r="CQ373" s="73"/>
      <c r="CR373" s="73"/>
      <c r="CS373" s="73"/>
      <c r="CT373" s="73"/>
      <c r="CU373" s="73"/>
      <c r="CV373" s="73"/>
      <c r="CW373" s="73"/>
      <c r="CX373" s="73"/>
      <c r="CY373" s="73"/>
      <c r="CZ373" s="73"/>
      <c r="DA373" s="73"/>
      <c r="DB373" s="73"/>
      <c r="DC373" s="73"/>
      <c r="DD373" s="73"/>
      <c r="DE373" s="73"/>
      <c r="DF373" s="73"/>
      <c r="DG373" s="73"/>
      <c r="DH373" s="73"/>
      <c r="DI373" s="73"/>
      <c r="DJ373" s="73"/>
      <c r="DK373" s="73"/>
      <c r="DL373" s="73"/>
      <c r="DM373" s="73"/>
      <c r="DN373" s="73"/>
      <c r="DO373" s="73"/>
      <c r="DP373" s="73"/>
      <c r="DQ373" s="73"/>
      <c r="DR373" s="73"/>
      <c r="DS373" s="73"/>
      <c r="DT373" s="73"/>
      <c r="DU373" s="73"/>
      <c r="DV373" s="73"/>
      <c r="DW373" s="73"/>
      <c r="DX373" s="73"/>
      <c r="DY373" s="73"/>
      <c r="DZ373" s="73"/>
      <c r="EA373" s="73"/>
      <c r="EB373" s="73"/>
      <c r="EC373" s="73"/>
      <c r="ED373" s="73"/>
      <c r="EE373" s="73"/>
      <c r="EF373" s="73"/>
      <c r="EG373" s="73"/>
      <c r="EH373" s="73"/>
      <c r="EI373" s="73"/>
      <c r="EJ373" s="73"/>
      <c r="EK373" s="73"/>
      <c r="EL373" s="73"/>
      <c r="EM373" s="73"/>
      <c r="EN373" s="73"/>
      <c r="EO373" s="73"/>
      <c r="EP373" s="73"/>
      <c r="EQ373" s="73"/>
      <c r="ER373" s="73"/>
      <c r="ES373" s="73"/>
      <c r="ET373" s="73"/>
      <c r="EU373" s="73"/>
      <c r="EV373" s="73"/>
      <c r="EW373" s="73"/>
      <c r="EX373" s="73"/>
      <c r="EY373" s="73"/>
      <c r="EZ373" s="73"/>
      <c r="FA373" s="73"/>
      <c r="FB373" s="73"/>
      <c r="FC373" s="73"/>
      <c r="FD373" s="73"/>
      <c r="FE373" s="73"/>
      <c r="FF373" s="73"/>
      <c r="FG373" s="73"/>
      <c r="FH373" s="73"/>
      <c r="FI373" s="73"/>
      <c r="FJ373" s="73"/>
      <c r="FK373" s="73"/>
      <c r="FL373" s="73"/>
      <c r="FM373" s="73"/>
      <c r="FN373" s="73"/>
      <c r="FO373" s="73"/>
      <c r="FP373" s="73"/>
      <c r="FQ373" s="73"/>
      <c r="FR373" s="73"/>
      <c r="FS373" s="73"/>
      <c r="FT373" s="73"/>
      <c r="FU373" s="73"/>
      <c r="FV373" s="73"/>
      <c r="FW373" s="73"/>
      <c r="FX373" s="73"/>
      <c r="FY373" s="73"/>
      <c r="FZ373" s="73"/>
      <c r="GA373" s="73"/>
      <c r="GB373" s="73"/>
      <c r="GC373" s="73"/>
      <c r="GD373" s="73"/>
      <c r="GE373" s="73"/>
      <c r="GF373" s="73"/>
      <c r="GG373" s="73"/>
      <c r="GH373" s="73"/>
      <c r="GI373" s="73"/>
      <c r="GJ373" s="73"/>
      <c r="GK373" s="73"/>
      <c r="GL373" s="73"/>
      <c r="GM373" s="73"/>
      <c r="GN373" s="73"/>
      <c r="GO373" s="73"/>
      <c r="GP373" s="73"/>
      <c r="GQ373" s="73"/>
      <c r="GR373" s="73"/>
      <c r="GS373" s="73"/>
      <c r="GT373" s="73"/>
      <c r="GU373" s="73"/>
      <c r="GV373" s="73"/>
      <c r="GW373" s="73"/>
      <c r="GX373" s="73"/>
      <c r="GY373" s="73"/>
      <c r="GZ373" s="73"/>
      <c r="HA373" s="73"/>
      <c r="HB373" s="73"/>
      <c r="HC373" s="73"/>
      <c r="HD373" s="73"/>
      <c r="HE373" s="73"/>
      <c r="HF373" s="73"/>
      <c r="HG373" s="73"/>
      <c r="HH373" s="73"/>
      <c r="HI373" s="73"/>
      <c r="HJ373" s="73"/>
      <c r="HK373" s="73"/>
      <c r="HL373" s="73"/>
      <c r="HM373" s="73"/>
      <c r="HN373" s="73"/>
      <c r="HO373" s="73"/>
      <c r="HP373" s="73"/>
      <c r="HQ373" s="73"/>
      <c r="HR373" s="73"/>
      <c r="HS373" s="73"/>
      <c r="HT373" s="73"/>
      <c r="HU373" s="73"/>
      <c r="HV373" s="73"/>
      <c r="HW373" s="73"/>
      <c r="HX373" s="73"/>
      <c r="HY373" s="73"/>
      <c r="HZ373" s="73"/>
      <c r="IA373" s="73"/>
      <c r="IB373" s="73"/>
      <c r="IC373" s="73"/>
      <c r="ID373" s="73"/>
      <c r="IE373" s="73"/>
      <c r="IF373" s="73"/>
      <c r="IG373" s="73"/>
      <c r="IH373" s="73"/>
      <c r="II373" s="73"/>
      <c r="IJ373" s="73"/>
      <c r="IK373" s="73"/>
      <c r="IL373" s="73"/>
      <c r="IM373" s="73"/>
      <c r="IN373" s="73"/>
      <c r="IO373" s="73"/>
      <c r="IP373" s="73"/>
      <c r="IQ373" s="73"/>
      <c r="IR373" s="73"/>
      <c r="IS373" s="73"/>
      <c r="IT373" s="73"/>
      <c r="IU373" s="73"/>
      <c r="IV373" s="73"/>
      <c r="IW373" s="73"/>
      <c r="IX373" s="73"/>
      <c r="IY373" s="73"/>
      <c r="IZ373" s="73"/>
      <c r="JA373" s="73"/>
      <c r="JB373" s="73"/>
      <c r="JC373" s="73"/>
      <c r="JD373" s="73"/>
      <c r="JE373" s="73"/>
      <c r="JF373" s="73"/>
      <c r="JG373" s="73"/>
      <c r="JH373" s="73"/>
      <c r="JI373" s="73"/>
      <c r="JJ373" s="73"/>
      <c r="JK373" s="73"/>
      <c r="JL373" s="73"/>
      <c r="JM373" s="73"/>
      <c r="JN373" s="73"/>
      <c r="JO373" s="73"/>
      <c r="JP373" s="73"/>
      <c r="JQ373" s="73"/>
      <c r="JR373" s="73"/>
      <c r="JS373" s="73"/>
      <c r="JT373" s="73"/>
      <c r="JU373" s="73"/>
      <c r="JV373" s="73"/>
      <c r="JW373" s="73"/>
      <c r="JX373" s="73"/>
      <c r="JY373" s="73"/>
      <c r="JZ373" s="73"/>
      <c r="KA373" s="73"/>
      <c r="KB373" s="73"/>
      <c r="KC373" s="73"/>
      <c r="KD373" s="73"/>
      <c r="KE373" s="73"/>
      <c r="KF373" s="73"/>
      <c r="KG373" s="73"/>
      <c r="KH373" s="73"/>
      <c r="KI373" s="73"/>
      <c r="KJ373" s="73"/>
      <c r="KK373" s="73"/>
      <c r="KL373" s="73"/>
      <c r="KM373" s="73"/>
      <c r="KN373" s="73"/>
      <c r="KO373" s="73"/>
      <c r="KP373" s="73"/>
      <c r="KQ373" s="73"/>
      <c r="KR373" s="73"/>
      <c r="KS373" s="73"/>
      <c r="KT373" s="73"/>
      <c r="KU373" s="73"/>
      <c r="KV373" s="73"/>
      <c r="KW373" s="73"/>
      <c r="KX373" s="73"/>
      <c r="KY373" s="73"/>
      <c r="KZ373" s="73"/>
      <c r="LA373" s="73"/>
      <c r="LB373" s="73"/>
      <c r="LC373" s="73"/>
      <c r="LD373" s="73"/>
      <c r="LE373" s="73"/>
      <c r="LF373" s="73"/>
      <c r="LG373" s="73"/>
      <c r="LH373" s="73"/>
      <c r="LI373" s="73"/>
      <c r="LJ373" s="73"/>
      <c r="LK373" s="73"/>
      <c r="LL373" s="73"/>
      <c r="LM373" s="73"/>
      <c r="LN373" s="73"/>
      <c r="LO373" s="73"/>
      <c r="LP373" s="73"/>
      <c r="LQ373" s="73"/>
      <c r="LR373" s="73"/>
      <c r="LS373" s="73"/>
      <c r="LT373" s="73"/>
      <c r="LU373" s="73"/>
      <c r="LV373" s="73"/>
      <c r="LW373" s="73"/>
      <c r="LX373" s="73"/>
      <c r="LY373" s="73"/>
      <c r="LZ373" s="73"/>
      <c r="MA373" s="73"/>
      <c r="MB373" s="73"/>
      <c r="MC373" s="73"/>
      <c r="MD373" s="73"/>
      <c r="ME373" s="73"/>
      <c r="MF373" s="73"/>
      <c r="MG373" s="73"/>
      <c r="MH373" s="73"/>
      <c r="MI373" s="73"/>
      <c r="MJ373" s="73"/>
      <c r="MK373" s="73"/>
      <c r="ML373" s="73"/>
      <c r="MM373" s="73"/>
      <c r="MN373" s="73"/>
      <c r="MO373" s="73"/>
      <c r="MP373" s="73"/>
      <c r="MQ373" s="73"/>
      <c r="MR373" s="73"/>
      <c r="MS373" s="73"/>
      <c r="MT373" s="73"/>
      <c r="MU373" s="73"/>
      <c r="MV373" s="73"/>
      <c r="MW373" s="73"/>
      <c r="MX373" s="73"/>
      <c r="MY373" s="73"/>
      <c r="MZ373" s="73"/>
      <c r="NA373" s="73"/>
      <c r="NB373" s="73"/>
      <c r="NC373" s="73"/>
      <c r="ND373" s="73"/>
      <c r="NE373" s="73"/>
      <c r="NF373" s="73"/>
      <c r="NG373" s="73"/>
      <c r="NH373" s="73"/>
      <c r="NI373" s="73"/>
      <c r="NJ373" s="73"/>
      <c r="NK373" s="73"/>
      <c r="NL373" s="73"/>
      <c r="NM373" s="73"/>
      <c r="NN373" s="73"/>
      <c r="NO373" s="73"/>
      <c r="NP373" s="73"/>
      <c r="NQ373" s="73"/>
      <c r="NR373" s="73"/>
      <c r="NS373" s="73"/>
      <c r="NT373" s="73"/>
      <c r="NU373" s="73"/>
      <c r="NV373" s="73"/>
      <c r="NW373" s="73"/>
      <c r="NX373" s="73"/>
      <c r="NY373" s="73"/>
      <c r="NZ373" s="73"/>
      <c r="OA373" s="73"/>
      <c r="OB373" s="73"/>
      <c r="OC373" s="73"/>
      <c r="OD373" s="73"/>
      <c r="OE373" s="73"/>
      <c r="OF373" s="73"/>
      <c r="OG373" s="73"/>
      <c r="OH373" s="73"/>
      <c r="OI373" s="73"/>
      <c r="OJ373" s="73"/>
      <c r="OK373" s="73"/>
      <c r="OL373" s="73"/>
      <c r="OM373" s="73"/>
      <c r="ON373" s="73"/>
      <c r="OO373" s="73"/>
      <c r="OP373" s="73"/>
      <c r="OQ373" s="73"/>
      <c r="OR373" s="73"/>
      <c r="OS373" s="73"/>
      <c r="OT373" s="73"/>
      <c r="OU373" s="73"/>
      <c r="OV373" s="73"/>
      <c r="OW373" s="73"/>
      <c r="OX373" s="73"/>
      <c r="OY373" s="73"/>
      <c r="OZ373" s="73"/>
      <c r="PA373" s="73"/>
      <c r="PB373" s="73"/>
      <c r="PC373" s="73"/>
      <c r="PD373" s="73"/>
      <c r="PE373" s="73"/>
      <c r="PF373" s="73"/>
      <c r="PG373" s="73"/>
      <c r="PH373" s="73"/>
      <c r="PI373" s="73"/>
      <c r="PJ373" s="73"/>
      <c r="PK373" s="73"/>
      <c r="PL373" s="73"/>
      <c r="PM373" s="73"/>
      <c r="PN373" s="73"/>
      <c r="PO373" s="73"/>
      <c r="PP373" s="73"/>
      <c r="PQ373" s="73"/>
      <c r="PR373" s="73"/>
      <c r="PS373" s="73"/>
      <c r="PT373" s="73"/>
      <c r="PU373" s="73"/>
      <c r="PV373" s="73"/>
      <c r="PW373" s="73"/>
      <c r="PX373" s="73"/>
      <c r="PY373" s="73"/>
      <c r="PZ373" s="73"/>
      <c r="QA373" s="73"/>
      <c r="QB373" s="73"/>
      <c r="QC373" s="73"/>
      <c r="QD373" s="73"/>
      <c r="QE373" s="73"/>
      <c r="QF373" s="73"/>
      <c r="QG373" s="73"/>
      <c r="QH373" s="73"/>
      <c r="QI373" s="73"/>
      <c r="QJ373" s="73"/>
      <c r="QK373" s="73"/>
      <c r="QL373" s="73"/>
      <c r="QM373" s="73"/>
      <c r="QN373" s="73"/>
      <c r="QO373" s="73"/>
      <c r="QP373" s="73"/>
      <c r="QQ373" s="73"/>
      <c r="QR373" s="73"/>
      <c r="QS373" s="73"/>
      <c r="QT373" s="73"/>
      <c r="QU373" s="73"/>
      <c r="QV373" s="73"/>
      <c r="QW373" s="73"/>
      <c r="QX373" s="73"/>
      <c r="QY373" s="73"/>
      <c r="QZ373" s="73"/>
      <c r="RA373" s="73"/>
      <c r="RB373" s="73"/>
      <c r="RC373" s="73"/>
      <c r="RD373" s="73"/>
      <c r="RE373" s="73"/>
      <c r="RF373" s="73"/>
      <c r="RG373" s="73"/>
      <c r="RH373" s="73"/>
      <c r="RI373" s="73"/>
      <c r="RJ373" s="73"/>
      <c r="RK373" s="73"/>
      <c r="RL373" s="73"/>
      <c r="RM373" s="73"/>
      <c r="RN373" s="73"/>
      <c r="RO373" s="73"/>
      <c r="RP373" s="73"/>
      <c r="RQ373" s="73"/>
      <c r="RR373" s="73"/>
      <c r="RS373" s="73"/>
      <c r="RT373" s="73"/>
      <c r="RU373" s="73"/>
      <c r="RV373" s="73"/>
      <c r="RW373" s="73"/>
      <c r="RX373" s="73"/>
      <c r="RY373" s="73"/>
      <c r="RZ373" s="73"/>
      <c r="SA373" s="73"/>
      <c r="SB373" s="73"/>
      <c r="SC373" s="73"/>
      <c r="SD373" s="73"/>
      <c r="SE373" s="73"/>
      <c r="SF373" s="73"/>
      <c r="SG373" s="73"/>
      <c r="SH373" s="73"/>
      <c r="SI373" s="73"/>
      <c r="SJ373" s="73"/>
      <c r="SK373" s="73"/>
      <c r="SL373" s="73"/>
      <c r="SM373" s="73"/>
      <c r="SN373" s="73"/>
      <c r="SO373" s="73"/>
      <c r="SP373" s="73"/>
      <c r="SQ373" s="73"/>
      <c r="SR373" s="73"/>
      <c r="SS373" s="73"/>
      <c r="ST373" s="73"/>
      <c r="SU373" s="73"/>
      <c r="SV373" s="73"/>
      <c r="SW373" s="73"/>
      <c r="SX373" s="73"/>
      <c r="SY373" s="73"/>
      <c r="SZ373" s="73"/>
      <c r="TA373" s="73"/>
      <c r="TB373" s="73"/>
      <c r="TC373" s="73"/>
      <c r="TD373" s="73"/>
      <c r="TE373" s="73"/>
      <c r="TF373" s="73"/>
      <c r="TG373" s="73"/>
      <c r="TH373" s="73"/>
      <c r="TI373" s="73"/>
      <c r="TJ373" s="73"/>
      <c r="TK373" s="73"/>
      <c r="TL373" s="73"/>
      <c r="TM373" s="73"/>
      <c r="TN373" s="73"/>
      <c r="TO373" s="73"/>
      <c r="TP373" s="73"/>
      <c r="TQ373" s="73"/>
      <c r="TR373" s="73"/>
      <c r="TS373" s="73"/>
      <c r="TT373" s="73"/>
      <c r="TU373" s="73"/>
      <c r="TV373" s="73"/>
      <c r="TW373" s="73"/>
      <c r="TX373" s="73"/>
      <c r="TY373" s="73"/>
      <c r="TZ373" s="73"/>
      <c r="UA373" s="73"/>
      <c r="UB373" s="73"/>
      <c r="UC373" s="73"/>
      <c r="UD373" s="73"/>
      <c r="UE373" s="73"/>
      <c r="UF373" s="73"/>
      <c r="UG373" s="73"/>
      <c r="UH373" s="73"/>
      <c r="UI373" s="73"/>
      <c r="UJ373" s="73"/>
      <c r="UK373" s="73"/>
      <c r="UL373" s="73"/>
      <c r="UM373" s="73"/>
      <c r="UN373" s="73"/>
      <c r="UO373" s="73"/>
      <c r="UP373" s="73"/>
      <c r="UQ373" s="73"/>
      <c r="UR373" s="73"/>
      <c r="US373" s="73"/>
      <c r="UT373" s="73"/>
      <c r="UU373" s="73"/>
      <c r="UV373" s="73"/>
      <c r="UW373" s="73"/>
      <c r="UX373" s="73"/>
      <c r="UY373" s="73"/>
      <c r="UZ373" s="73"/>
      <c r="VA373" s="73"/>
      <c r="VB373" s="73"/>
      <c r="VC373" s="73"/>
      <c r="VD373" s="73"/>
      <c r="VE373" s="73"/>
      <c r="VF373" s="73"/>
      <c r="VG373" s="73"/>
      <c r="VH373" s="73"/>
      <c r="VI373" s="73"/>
      <c r="VJ373" s="73"/>
      <c r="VK373" s="73"/>
      <c r="VL373" s="73"/>
      <c r="VM373" s="73"/>
      <c r="VN373" s="73"/>
      <c r="VO373" s="73"/>
      <c r="VP373" s="73"/>
      <c r="VQ373" s="73"/>
      <c r="VR373" s="73"/>
      <c r="VS373" s="73"/>
      <c r="VT373" s="73"/>
      <c r="VU373" s="73"/>
      <c r="VV373" s="73"/>
      <c r="VW373" s="73"/>
      <c r="VX373" s="73"/>
      <c r="VY373" s="73"/>
      <c r="VZ373" s="73"/>
      <c r="WA373" s="73"/>
      <c r="WB373" s="73"/>
      <c r="WC373" s="73"/>
      <c r="WD373" s="73"/>
      <c r="WE373" s="73"/>
      <c r="WF373" s="73"/>
      <c r="WG373" s="73"/>
      <c r="WH373" s="73"/>
      <c r="WI373" s="73"/>
      <c r="WJ373" s="73"/>
      <c r="WK373" s="73"/>
      <c r="WL373" s="73"/>
      <c r="WM373" s="73"/>
      <c r="WN373" s="73"/>
      <c r="WO373" s="73"/>
      <c r="WP373" s="73"/>
      <c r="WQ373" s="73"/>
      <c r="WR373" s="73"/>
      <c r="WS373" s="73"/>
      <c r="WT373" s="73"/>
      <c r="WU373" s="73"/>
      <c r="WV373" s="73"/>
      <c r="WW373" s="73"/>
      <c r="WX373" s="73"/>
      <c r="WY373" s="73"/>
      <c r="WZ373" s="73"/>
      <c r="XA373" s="73"/>
      <c r="XB373" s="73"/>
      <c r="XC373" s="73"/>
      <c r="XD373" s="73"/>
      <c r="XE373" s="73"/>
      <c r="XF373" s="73"/>
      <c r="XG373" s="73"/>
      <c r="XH373" s="73"/>
      <c r="XI373" s="73"/>
      <c r="XJ373" s="73"/>
      <c r="XK373" s="73"/>
      <c r="XL373" s="73"/>
      <c r="XM373" s="73"/>
      <c r="XN373" s="73"/>
      <c r="XO373" s="73"/>
      <c r="XP373" s="73"/>
      <c r="XQ373" s="73"/>
      <c r="XR373" s="73"/>
      <c r="XS373" s="73"/>
      <c r="XT373" s="73"/>
      <c r="XU373" s="73"/>
      <c r="XV373" s="73"/>
      <c r="XW373" s="73"/>
      <c r="XX373" s="73"/>
      <c r="XY373" s="73"/>
      <c r="XZ373" s="73"/>
      <c r="YA373" s="73"/>
      <c r="YB373" s="73"/>
      <c r="YC373" s="73"/>
      <c r="YD373" s="73"/>
      <c r="YE373" s="73"/>
      <c r="YF373" s="73"/>
      <c r="YG373" s="73"/>
      <c r="YH373" s="73"/>
      <c r="YI373" s="73"/>
      <c r="YJ373" s="73"/>
      <c r="YK373" s="73"/>
      <c r="YL373" s="73"/>
      <c r="YM373" s="73"/>
      <c r="YN373" s="73"/>
      <c r="YO373" s="73"/>
      <c r="YP373" s="73"/>
      <c r="YQ373" s="73"/>
      <c r="YR373" s="73"/>
      <c r="YS373" s="73"/>
      <c r="YT373" s="73"/>
      <c r="YU373" s="73"/>
      <c r="YV373" s="73"/>
      <c r="YW373" s="73"/>
      <c r="YX373" s="73"/>
      <c r="YY373" s="73"/>
      <c r="YZ373" s="73"/>
      <c r="ZA373" s="73"/>
      <c r="ZB373" s="73"/>
      <c r="ZC373" s="73"/>
      <c r="ZD373" s="73"/>
      <c r="ZE373" s="73"/>
      <c r="ZF373" s="73"/>
      <c r="ZG373" s="73"/>
      <c r="ZH373" s="73"/>
      <c r="ZI373" s="73"/>
      <c r="ZJ373" s="73"/>
      <c r="ZK373" s="73"/>
      <c r="ZL373" s="73"/>
      <c r="ZM373" s="73"/>
      <c r="ZN373" s="73"/>
      <c r="ZO373" s="73"/>
      <c r="ZP373" s="73"/>
      <c r="ZQ373" s="73"/>
      <c r="ZR373" s="73"/>
      <c r="ZS373" s="73"/>
      <c r="ZT373" s="73"/>
      <c r="ZU373" s="73"/>
      <c r="ZV373" s="73"/>
      <c r="ZW373" s="73"/>
      <c r="ZX373" s="73"/>
      <c r="ZY373" s="73"/>
      <c r="ZZ373" s="73"/>
      <c r="AAA373" s="73"/>
      <c r="AAB373" s="73"/>
      <c r="AAC373" s="73"/>
      <c r="AAD373" s="73"/>
      <c r="AAE373" s="73"/>
      <c r="AAF373" s="73"/>
      <c r="AAG373" s="73"/>
      <c r="AAH373" s="73"/>
      <c r="AAI373" s="73"/>
      <c r="AAJ373" s="73"/>
      <c r="AAK373" s="73"/>
      <c r="AAL373" s="73"/>
      <c r="AAM373" s="73"/>
      <c r="AAN373" s="73"/>
      <c r="AAO373" s="73"/>
      <c r="AAP373" s="73"/>
      <c r="AAQ373" s="73"/>
      <c r="AAR373" s="73"/>
      <c r="AAS373" s="73"/>
      <c r="AAT373" s="73"/>
      <c r="AAU373" s="73"/>
      <c r="AAV373" s="73"/>
      <c r="AAW373" s="73"/>
      <c r="AAX373" s="73"/>
      <c r="AAY373" s="73"/>
      <c r="AAZ373" s="73"/>
      <c r="ABA373" s="73"/>
      <c r="ABB373" s="73"/>
      <c r="ABC373" s="73"/>
      <c r="ABD373" s="73"/>
      <c r="ABE373" s="73"/>
      <c r="ABF373" s="73"/>
      <c r="ABG373" s="73"/>
      <c r="ABH373" s="73"/>
      <c r="ABI373" s="73"/>
      <c r="ABJ373" s="73"/>
      <c r="ABK373" s="73"/>
      <c r="ABL373" s="73"/>
      <c r="ABM373" s="73"/>
      <c r="ABN373" s="73"/>
      <c r="ABO373" s="73"/>
      <c r="ABP373" s="73"/>
      <c r="ABQ373" s="73"/>
      <c r="ABR373" s="73"/>
      <c r="ABS373" s="73"/>
      <c r="ABT373" s="73"/>
      <c r="ABU373" s="73"/>
      <c r="ABV373" s="73"/>
      <c r="ABW373" s="73"/>
      <c r="ABX373" s="73"/>
      <c r="ABY373" s="73"/>
      <c r="ABZ373" s="73"/>
      <c r="ACA373" s="73"/>
      <c r="ACB373" s="73"/>
      <c r="ACC373" s="73"/>
      <c r="ACD373" s="73"/>
      <c r="ACE373" s="73"/>
      <c r="ACF373" s="73"/>
      <c r="ACG373" s="73"/>
      <c r="ACH373" s="73"/>
      <c r="ACI373" s="73"/>
      <c r="ACJ373" s="73"/>
      <c r="ACK373" s="73"/>
      <c r="ACL373" s="73"/>
      <c r="ACM373" s="73"/>
      <c r="ACN373" s="73"/>
      <c r="ACO373" s="73"/>
      <c r="ACP373" s="73"/>
      <c r="ACQ373" s="73"/>
      <c r="ACR373" s="73"/>
      <c r="ACS373" s="73"/>
      <c r="ACT373" s="73"/>
      <c r="ACU373" s="73"/>
      <c r="ACV373" s="73"/>
      <c r="ACW373" s="73"/>
      <c r="ACX373" s="73"/>
      <c r="ACY373" s="73"/>
      <c r="ACZ373" s="73"/>
      <c r="ADA373" s="73"/>
      <c r="ADB373" s="73"/>
      <c r="ADC373" s="73"/>
      <c r="ADD373" s="73"/>
      <c r="ADE373" s="73"/>
      <c r="ADF373" s="73"/>
      <c r="ADG373" s="73"/>
      <c r="ADH373" s="73"/>
      <c r="ADI373" s="73"/>
      <c r="ADJ373" s="73"/>
      <c r="ADK373" s="73"/>
      <c r="ADL373" s="73"/>
      <c r="ADM373" s="73"/>
      <c r="ADN373" s="73"/>
      <c r="ADO373" s="73"/>
      <c r="ADP373" s="73"/>
      <c r="ADQ373" s="73"/>
      <c r="ADR373" s="73"/>
      <c r="ADS373" s="73"/>
      <c r="ADT373" s="73"/>
      <c r="ADU373" s="73"/>
      <c r="ADV373" s="73"/>
      <c r="ADW373" s="73"/>
      <c r="ADX373" s="73"/>
      <c r="ADY373" s="73"/>
      <c r="ADZ373" s="73"/>
      <c r="AEA373" s="73"/>
      <c r="AEB373" s="73"/>
      <c r="AEC373" s="73"/>
      <c r="AED373" s="73"/>
      <c r="AEE373" s="73"/>
      <c r="AEF373" s="73"/>
      <c r="AEG373" s="73"/>
      <c r="AEH373" s="73"/>
      <c r="AEI373" s="73"/>
      <c r="AEJ373" s="73"/>
      <c r="AEK373" s="73"/>
      <c r="AEL373" s="73"/>
      <c r="AEM373" s="73"/>
      <c r="AEN373" s="73"/>
      <c r="AEO373" s="73"/>
      <c r="AEP373" s="73"/>
      <c r="AEQ373" s="73"/>
      <c r="AER373" s="73"/>
      <c r="AES373" s="73"/>
      <c r="AET373" s="73"/>
      <c r="AEU373" s="73"/>
      <c r="AEV373" s="73"/>
      <c r="AEW373" s="73"/>
      <c r="AEX373" s="73"/>
      <c r="AEY373" s="73"/>
      <c r="AEZ373" s="73"/>
      <c r="AFA373" s="73"/>
      <c r="AFB373" s="73"/>
      <c r="AFC373" s="73"/>
      <c r="AFD373" s="73"/>
      <c r="AFE373" s="73"/>
      <c r="AFF373" s="73"/>
      <c r="AFG373" s="73"/>
      <c r="AFH373" s="73"/>
      <c r="AFI373" s="73"/>
      <c r="AFJ373" s="73"/>
      <c r="AFK373" s="73"/>
      <c r="AFL373" s="73"/>
      <c r="AFM373" s="73"/>
      <c r="AFN373" s="73"/>
      <c r="AFO373" s="73"/>
      <c r="AFP373" s="73"/>
      <c r="AFQ373" s="73"/>
      <c r="AFR373" s="73"/>
      <c r="AFS373" s="73"/>
      <c r="AFT373" s="73"/>
      <c r="AFU373" s="73"/>
      <c r="AFV373" s="73"/>
      <c r="AFW373" s="73"/>
      <c r="AFX373" s="73"/>
      <c r="AFY373" s="73"/>
      <c r="AFZ373" s="73"/>
      <c r="AGA373" s="73"/>
      <c r="AGB373" s="73"/>
      <c r="AGC373" s="73"/>
      <c r="AGD373" s="73"/>
      <c r="AGE373" s="73"/>
      <c r="AGF373" s="73"/>
      <c r="AGG373" s="73"/>
      <c r="AGH373" s="73"/>
      <c r="AGI373" s="73"/>
      <c r="AGJ373" s="73"/>
      <c r="AGK373" s="73"/>
      <c r="AGL373" s="73"/>
      <c r="AGM373" s="73"/>
      <c r="AGN373" s="73"/>
      <c r="AGO373" s="73"/>
      <c r="AGP373" s="73"/>
      <c r="AGQ373" s="73"/>
      <c r="AGR373" s="73"/>
      <c r="AGS373" s="73"/>
      <c r="AGT373" s="73"/>
      <c r="AGU373" s="73"/>
      <c r="AGV373" s="73"/>
      <c r="AGW373" s="73"/>
      <c r="AGX373" s="73"/>
      <c r="AGY373" s="73"/>
      <c r="AGZ373" s="73"/>
      <c r="AHA373" s="73"/>
      <c r="AHB373" s="73"/>
      <c r="AHC373" s="73"/>
      <c r="AHD373" s="73"/>
      <c r="AHE373" s="73"/>
      <c r="AHF373" s="73"/>
      <c r="AHG373" s="73"/>
      <c r="AHH373" s="73"/>
      <c r="AHI373" s="73"/>
      <c r="AHJ373" s="73"/>
      <c r="AHK373" s="73"/>
      <c r="AHL373" s="73"/>
      <c r="AHM373" s="73"/>
      <c r="AHN373" s="73"/>
      <c r="AHO373" s="73"/>
      <c r="AHP373" s="73"/>
      <c r="AHQ373" s="73"/>
      <c r="AHR373" s="73"/>
      <c r="AHS373" s="73"/>
      <c r="AHT373" s="73"/>
      <c r="AHU373" s="73"/>
      <c r="AHV373" s="73"/>
      <c r="AHW373" s="73"/>
      <c r="AHX373" s="73"/>
      <c r="AHY373" s="73"/>
      <c r="AHZ373" s="73"/>
      <c r="AIA373" s="73"/>
      <c r="AIB373" s="73"/>
      <c r="AIC373" s="73"/>
      <c r="AID373" s="73"/>
      <c r="AIE373" s="73"/>
      <c r="AIF373" s="73"/>
      <c r="AIG373" s="73"/>
      <c r="AIH373" s="73"/>
      <c r="AII373" s="73"/>
      <c r="AIJ373" s="73"/>
      <c r="AIK373" s="73"/>
      <c r="AIL373" s="73"/>
      <c r="AIM373" s="73"/>
      <c r="AIN373" s="73"/>
      <c r="AIO373" s="73"/>
      <c r="AIP373" s="73"/>
      <c r="AIQ373" s="73"/>
      <c r="AIR373" s="73"/>
      <c r="AIS373" s="73"/>
      <c r="AIT373" s="73"/>
      <c r="AIU373" s="73"/>
      <c r="AIV373" s="73"/>
      <c r="AIW373" s="73"/>
      <c r="AIX373" s="73"/>
      <c r="AIY373" s="73"/>
      <c r="AIZ373" s="73"/>
      <c r="AJA373" s="73"/>
      <c r="AJB373" s="73"/>
      <c r="AJC373" s="73"/>
      <c r="AJD373" s="73"/>
      <c r="AJE373" s="73"/>
      <c r="AJF373" s="73"/>
      <c r="AJG373" s="73"/>
      <c r="AJH373" s="73"/>
      <c r="AJI373" s="73"/>
      <c r="AJJ373" s="73"/>
      <c r="AJK373" s="73"/>
      <c r="AJL373" s="73"/>
      <c r="AJM373" s="73"/>
      <c r="AJN373" s="73"/>
      <c r="AJO373" s="73"/>
      <c r="AJP373" s="73"/>
      <c r="AJQ373" s="73"/>
      <c r="AJR373" s="73"/>
      <c r="AJS373" s="73"/>
      <c r="AJT373" s="73"/>
      <c r="AJU373" s="73"/>
      <c r="AJV373" s="73"/>
      <c r="AJW373" s="73"/>
      <c r="AJX373" s="73"/>
      <c r="AJY373" s="73"/>
      <c r="AJZ373" s="73"/>
      <c r="AKA373" s="73"/>
      <c r="AKB373" s="73"/>
      <c r="AKC373" s="73"/>
      <c r="AKD373" s="73"/>
      <c r="AKE373" s="73"/>
      <c r="AKF373" s="73"/>
      <c r="AKG373" s="73"/>
      <c r="AKH373" s="73"/>
      <c r="AKI373" s="73"/>
      <c r="AKJ373" s="73"/>
      <c r="AKK373" s="73"/>
      <c r="AKL373" s="73"/>
      <c r="AKM373" s="73"/>
      <c r="AKN373" s="73"/>
      <c r="AKO373" s="73"/>
      <c r="AKP373" s="73"/>
      <c r="AKQ373" s="73"/>
      <c r="AKR373" s="73"/>
      <c r="AKS373" s="73"/>
      <c r="AKT373" s="73"/>
      <c r="AKU373" s="73"/>
      <c r="AKV373" s="73"/>
      <c r="AKW373" s="73"/>
      <c r="AKX373" s="73"/>
      <c r="AKY373" s="73"/>
      <c r="AKZ373" s="73"/>
      <c r="ALA373" s="73"/>
      <c r="ALB373" s="73"/>
      <c r="ALC373" s="73"/>
      <c r="ALD373" s="73"/>
      <c r="ALE373" s="73"/>
      <c r="ALF373" s="73"/>
      <c r="ALG373" s="73"/>
      <c r="ALH373" s="73"/>
      <c r="ALI373" s="73"/>
      <c r="ALJ373" s="73"/>
      <c r="ALK373" s="73"/>
      <c r="ALL373" s="73"/>
      <c r="ALM373" s="73"/>
      <c r="ALN373" s="73"/>
      <c r="ALO373" s="73"/>
      <c r="ALP373" s="73"/>
      <c r="ALQ373" s="73"/>
      <c r="ALR373" s="73"/>
      <c r="ALS373" s="73"/>
      <c r="ALT373" s="73"/>
      <c r="ALU373" s="73"/>
      <c r="ALV373" s="73"/>
      <c r="ALW373" s="73"/>
      <c r="ALX373" s="73"/>
      <c r="ALY373" s="73"/>
      <c r="ALZ373" s="73"/>
      <c r="AMA373" s="73"/>
      <c r="AMB373" s="73"/>
      <c r="AMC373" s="73"/>
      <c r="AMD373" s="73"/>
      <c r="AME373" s="73"/>
      <c r="AMF373" s="73"/>
      <c r="AMG373" s="73"/>
      <c r="AMH373" s="73"/>
      <c r="AMI373" s="73"/>
      <c r="AMJ373" s="73"/>
      <c r="AMK373" s="73"/>
      <c r="AML373" s="73"/>
      <c r="AMM373" s="73"/>
      <c r="AMN373" s="73"/>
      <c r="AMO373" s="73"/>
      <c r="AMP373" s="73"/>
      <c r="AMQ373" s="73"/>
      <c r="AMR373" s="73"/>
      <c r="AMS373" s="73"/>
      <c r="AMT373" s="73"/>
      <c r="AMU373" s="73"/>
      <c r="AMV373" s="73"/>
      <c r="AMW373" s="73"/>
      <c r="AMX373" s="73"/>
      <c r="AMY373" s="73"/>
      <c r="AMZ373" s="73"/>
      <c r="ANA373" s="73"/>
      <c r="ANB373" s="73"/>
      <c r="ANC373" s="73"/>
      <c r="AND373" s="73"/>
      <c r="ANE373" s="73"/>
      <c r="ANF373" s="73"/>
      <c r="ANG373" s="73"/>
      <c r="ANH373" s="73"/>
      <c r="ANI373" s="73"/>
      <c r="ANJ373" s="73"/>
      <c r="ANK373" s="73"/>
      <c r="ANL373" s="73"/>
      <c r="ANM373" s="73"/>
      <c r="ANN373" s="73"/>
      <c r="ANO373" s="73"/>
      <c r="ANP373" s="73"/>
      <c r="ANQ373" s="73"/>
      <c r="ANR373" s="73"/>
      <c r="ANS373" s="73"/>
      <c r="ANT373" s="73"/>
      <c r="ANU373" s="73"/>
      <c r="ANV373" s="73"/>
      <c r="ANW373" s="73"/>
      <c r="ANX373" s="73"/>
      <c r="ANY373" s="73"/>
      <c r="ANZ373" s="73"/>
      <c r="AOA373" s="73"/>
      <c r="AOB373" s="73"/>
      <c r="AOC373" s="73"/>
      <c r="AOD373" s="73"/>
      <c r="AOE373" s="73"/>
      <c r="AOF373" s="73"/>
      <c r="AOG373" s="73"/>
      <c r="AOH373" s="73"/>
      <c r="AOI373" s="73"/>
      <c r="AOJ373" s="73"/>
      <c r="AOK373" s="73"/>
      <c r="AOL373" s="73"/>
      <c r="AOM373" s="73"/>
      <c r="AON373" s="73"/>
      <c r="AOO373" s="73"/>
      <c r="AOP373" s="73"/>
      <c r="AOQ373" s="73"/>
      <c r="AOR373" s="73"/>
      <c r="AOS373" s="73"/>
      <c r="AOT373" s="73"/>
      <c r="AOU373" s="73"/>
      <c r="AOV373" s="73"/>
      <c r="AOW373" s="73"/>
      <c r="AOX373" s="73"/>
      <c r="AOY373" s="73"/>
      <c r="AOZ373" s="73"/>
      <c r="APA373" s="73"/>
      <c r="APB373" s="73"/>
      <c r="APC373" s="73"/>
      <c r="APD373" s="73"/>
      <c r="APE373" s="73"/>
      <c r="APF373" s="73"/>
      <c r="APG373" s="73"/>
      <c r="APH373" s="73"/>
      <c r="API373" s="73"/>
      <c r="APJ373" s="73"/>
      <c r="APK373" s="73"/>
      <c r="APL373" s="73"/>
      <c r="APM373" s="73"/>
      <c r="APN373" s="73"/>
      <c r="APO373" s="73"/>
      <c r="APP373" s="73"/>
      <c r="APQ373" s="73"/>
      <c r="APR373" s="73"/>
      <c r="APS373" s="73"/>
      <c r="APT373" s="73"/>
      <c r="APU373" s="73"/>
      <c r="APV373" s="73"/>
      <c r="APW373" s="73"/>
      <c r="APX373" s="73"/>
      <c r="APY373" s="73"/>
      <c r="APZ373" s="73"/>
      <c r="AQA373" s="73"/>
      <c r="AQB373" s="73"/>
      <c r="AQC373" s="73"/>
      <c r="AQD373" s="73"/>
      <c r="AQE373" s="73"/>
      <c r="AQF373" s="73"/>
      <c r="AQG373" s="73"/>
      <c r="AQH373" s="73"/>
      <c r="AQI373" s="73"/>
      <c r="AQJ373" s="73"/>
      <c r="AQK373" s="73"/>
      <c r="AQL373" s="73"/>
      <c r="AQM373" s="73"/>
      <c r="AQN373" s="73"/>
      <c r="AQO373" s="73"/>
      <c r="AQP373" s="73"/>
      <c r="AQQ373" s="73"/>
      <c r="AQR373" s="73"/>
      <c r="AQS373" s="73"/>
      <c r="AQT373" s="73"/>
      <c r="AQU373" s="73"/>
      <c r="AQV373" s="73"/>
      <c r="AQW373" s="73"/>
      <c r="AQX373" s="73"/>
      <c r="AQY373" s="73"/>
      <c r="AQZ373" s="73"/>
      <c r="ARA373" s="73"/>
      <c r="ARB373" s="73"/>
      <c r="ARC373" s="73"/>
      <c r="ARD373" s="73"/>
      <c r="ARE373" s="73"/>
      <c r="ARF373" s="73"/>
      <c r="ARG373" s="73"/>
      <c r="ARH373" s="73"/>
      <c r="ARI373" s="73"/>
      <c r="ARJ373" s="73"/>
      <c r="ARK373" s="73"/>
      <c r="ARL373" s="73"/>
      <c r="ARM373" s="73"/>
      <c r="ARN373" s="73"/>
      <c r="ARO373" s="73"/>
      <c r="ARP373" s="73"/>
      <c r="ARQ373" s="73"/>
      <c r="ARR373" s="73"/>
      <c r="ARS373" s="73"/>
      <c r="ART373" s="73"/>
      <c r="ARU373" s="73"/>
      <c r="ARV373" s="73"/>
      <c r="ARW373" s="73"/>
      <c r="ARX373" s="73"/>
      <c r="ARY373" s="73"/>
      <c r="ARZ373" s="73"/>
      <c r="ASA373" s="73"/>
      <c r="ASB373" s="73"/>
      <c r="ASC373" s="73"/>
      <c r="ASD373" s="73"/>
      <c r="ASE373" s="73"/>
      <c r="ASF373" s="73"/>
      <c r="ASG373" s="73"/>
      <c r="ASH373" s="73"/>
      <c r="ASI373" s="73"/>
      <c r="ASJ373" s="73"/>
      <c r="ASK373" s="73"/>
      <c r="ASL373" s="73"/>
      <c r="ASM373" s="73"/>
      <c r="ASN373" s="73"/>
      <c r="ASO373" s="73"/>
      <c r="ASP373" s="73"/>
      <c r="ASQ373" s="73"/>
      <c r="ASR373" s="73"/>
      <c r="ASS373" s="73"/>
      <c r="AST373" s="73"/>
      <c r="ASU373" s="73"/>
      <c r="ASV373" s="73"/>
      <c r="ASW373" s="73"/>
      <c r="ASX373" s="73"/>
      <c r="ASY373" s="73"/>
      <c r="ASZ373" s="73"/>
      <c r="ATA373" s="73"/>
      <c r="ATB373" s="73"/>
      <c r="ATC373" s="73"/>
      <c r="ATD373" s="73"/>
      <c r="ATE373" s="73"/>
      <c r="ATF373" s="73"/>
      <c r="ATG373" s="73"/>
      <c r="ATH373" s="73"/>
      <c r="ATI373" s="73"/>
      <c r="ATJ373" s="73"/>
      <c r="ATK373" s="73"/>
      <c r="ATL373" s="73"/>
      <c r="ATM373" s="73"/>
      <c r="ATN373" s="73"/>
      <c r="ATO373" s="73"/>
      <c r="ATP373" s="73"/>
      <c r="ATQ373" s="73"/>
      <c r="ATR373" s="73"/>
      <c r="ATS373" s="73"/>
      <c r="ATT373" s="73"/>
      <c r="ATU373" s="73"/>
      <c r="ATV373" s="73"/>
      <c r="ATW373" s="73"/>
      <c r="ATX373" s="73"/>
      <c r="ATY373" s="73"/>
      <c r="ATZ373" s="73"/>
      <c r="AUA373" s="73"/>
      <c r="AUB373" s="73"/>
      <c r="AUC373" s="73"/>
      <c r="AUD373" s="73"/>
      <c r="AUE373" s="73"/>
      <c r="AUF373" s="73"/>
      <c r="AUG373" s="73"/>
      <c r="AUH373" s="73"/>
      <c r="AUI373" s="73"/>
      <c r="AUJ373" s="73"/>
      <c r="AUK373" s="73"/>
      <c r="AUL373" s="73"/>
      <c r="AUM373" s="73"/>
      <c r="AUN373" s="73"/>
      <c r="AUO373" s="73"/>
      <c r="AUP373" s="73"/>
      <c r="AUQ373" s="73"/>
      <c r="AUR373" s="73"/>
      <c r="AUS373" s="73"/>
      <c r="AUT373" s="73"/>
      <c r="AUU373" s="73"/>
      <c r="AUV373" s="73"/>
      <c r="AUW373" s="73"/>
      <c r="AUX373" s="73"/>
      <c r="AUY373" s="73"/>
      <c r="AUZ373" s="73"/>
      <c r="AVA373" s="73"/>
      <c r="AVB373" s="73"/>
      <c r="AVC373" s="73"/>
      <c r="AVD373" s="73"/>
      <c r="AVE373" s="73"/>
      <c r="AVF373" s="73"/>
      <c r="AVG373" s="73"/>
      <c r="AVH373" s="73"/>
      <c r="AVI373" s="73"/>
      <c r="AVJ373" s="73"/>
      <c r="AVK373" s="73"/>
      <c r="AVL373" s="73"/>
      <c r="AVM373" s="73"/>
      <c r="AVN373" s="73"/>
      <c r="AVO373" s="73"/>
      <c r="AVP373" s="73"/>
      <c r="AVQ373" s="73"/>
      <c r="AVR373" s="73"/>
      <c r="AVS373" s="73"/>
      <c r="AVT373" s="73"/>
      <c r="AVU373" s="73"/>
      <c r="AVV373" s="73"/>
      <c r="AVW373" s="73"/>
      <c r="AVX373" s="73"/>
      <c r="AVY373" s="73"/>
      <c r="AVZ373" s="73"/>
      <c r="AWA373" s="73"/>
      <c r="AWB373" s="73"/>
      <c r="AWC373" s="73"/>
      <c r="AWD373" s="73"/>
      <c r="AWE373" s="73"/>
      <c r="AWF373" s="73"/>
      <c r="AWG373" s="73"/>
      <c r="AWH373" s="73"/>
      <c r="AWI373" s="73"/>
      <c r="AWJ373" s="73"/>
      <c r="AWK373" s="73"/>
      <c r="AWL373" s="73"/>
      <c r="AWM373" s="73"/>
      <c r="AWN373" s="73"/>
      <c r="AWO373" s="73"/>
      <c r="AWP373" s="73"/>
      <c r="AWQ373" s="73"/>
      <c r="AWR373" s="73"/>
      <c r="AWS373" s="73"/>
      <c r="AWT373" s="73"/>
      <c r="AWU373" s="73"/>
      <c r="AWV373" s="73"/>
      <c r="AWW373" s="73"/>
      <c r="AWX373" s="73"/>
      <c r="AWY373" s="73"/>
      <c r="AWZ373" s="73"/>
      <c r="AXA373" s="73"/>
      <c r="AXB373" s="73"/>
      <c r="AXC373" s="73"/>
      <c r="AXD373" s="73"/>
      <c r="AXE373" s="73"/>
      <c r="AXF373" s="73"/>
      <c r="AXG373" s="73"/>
      <c r="AXH373" s="73"/>
      <c r="AXI373" s="73"/>
      <c r="AXJ373" s="73"/>
      <c r="AXK373" s="73"/>
      <c r="AXL373" s="73"/>
      <c r="AXM373" s="73"/>
      <c r="AXN373" s="73"/>
      <c r="AXO373" s="73"/>
      <c r="AXP373" s="73"/>
      <c r="AXQ373" s="73"/>
      <c r="AXR373" s="73"/>
      <c r="AXS373" s="73"/>
      <c r="AXT373" s="73"/>
      <c r="AXU373" s="73"/>
      <c r="AXV373" s="73"/>
      <c r="AXW373" s="73"/>
      <c r="AXX373" s="73"/>
      <c r="AXY373" s="73"/>
      <c r="AXZ373" s="73"/>
      <c r="AYA373" s="73"/>
      <c r="AYB373" s="73"/>
      <c r="AYC373" s="73"/>
      <c r="AYD373" s="73"/>
      <c r="AYE373" s="73"/>
      <c r="AYF373" s="73"/>
      <c r="AYG373" s="73"/>
      <c r="AYH373" s="73"/>
      <c r="AYI373" s="73"/>
      <c r="AYJ373" s="73"/>
      <c r="AYK373" s="73"/>
      <c r="AYL373" s="73"/>
      <c r="AYM373" s="73"/>
      <c r="AYN373" s="73"/>
      <c r="AYO373" s="73"/>
      <c r="AYP373" s="73"/>
      <c r="AYQ373" s="73"/>
      <c r="AYR373" s="73"/>
      <c r="AYS373" s="73"/>
      <c r="AYT373" s="73"/>
      <c r="AYU373" s="73"/>
      <c r="AYV373" s="73"/>
      <c r="AYW373" s="73"/>
      <c r="AYX373" s="73"/>
      <c r="AYY373" s="73"/>
      <c r="AYZ373" s="73"/>
      <c r="AZA373" s="73"/>
      <c r="AZB373" s="73"/>
      <c r="AZC373" s="73"/>
      <c r="AZD373" s="73"/>
      <c r="AZE373" s="73"/>
      <c r="AZF373" s="73"/>
      <c r="AZG373" s="73"/>
      <c r="AZH373" s="73"/>
      <c r="AZI373" s="73"/>
      <c r="AZJ373" s="73"/>
      <c r="AZK373" s="73"/>
      <c r="AZL373" s="73"/>
      <c r="AZM373" s="73"/>
      <c r="AZN373" s="73"/>
      <c r="AZO373" s="73"/>
      <c r="AZP373" s="73"/>
      <c r="AZQ373" s="73"/>
      <c r="AZR373" s="73"/>
      <c r="AZS373" s="73"/>
      <c r="AZT373" s="73"/>
      <c r="AZU373" s="73"/>
      <c r="AZV373" s="73"/>
      <c r="AZW373" s="73"/>
      <c r="AZX373" s="73"/>
      <c r="AZY373" s="73"/>
      <c r="AZZ373" s="73"/>
      <c r="BAA373" s="73"/>
      <c r="BAB373" s="73"/>
      <c r="BAC373" s="73"/>
      <c r="BAD373" s="73"/>
      <c r="BAE373" s="73"/>
      <c r="BAF373" s="73"/>
      <c r="BAG373" s="73"/>
      <c r="BAH373" s="73"/>
      <c r="BAI373" s="73"/>
      <c r="BAJ373" s="73"/>
      <c r="BAK373" s="73"/>
      <c r="BAL373" s="73"/>
      <c r="BAM373" s="73"/>
      <c r="BAN373" s="73"/>
      <c r="BAO373" s="73"/>
      <c r="BAP373" s="73"/>
      <c r="BAQ373" s="73"/>
      <c r="BAR373" s="73"/>
      <c r="BAS373" s="73"/>
      <c r="BAT373" s="73"/>
      <c r="BAU373" s="73"/>
      <c r="BAV373" s="73"/>
      <c r="BAW373" s="73"/>
      <c r="BAX373" s="73"/>
      <c r="BAY373" s="73"/>
      <c r="BAZ373" s="73"/>
      <c r="BBA373" s="73"/>
      <c r="BBB373" s="73"/>
      <c r="BBC373" s="73"/>
      <c r="BBD373" s="73"/>
      <c r="BBE373" s="73"/>
      <c r="BBF373" s="73"/>
      <c r="BBG373" s="73"/>
      <c r="BBH373" s="73"/>
      <c r="BBI373" s="73"/>
      <c r="BBJ373" s="73"/>
      <c r="BBK373" s="73"/>
      <c r="BBL373" s="73"/>
    </row>
    <row r="374" spans="1:1416" ht="24.95" customHeight="1">
      <c r="A374" s="43"/>
      <c r="B374" s="266" t="s">
        <v>336</v>
      </c>
      <c r="C374" s="146" t="s">
        <v>269</v>
      </c>
      <c r="D374" s="163">
        <v>12</v>
      </c>
      <c r="E374" s="279">
        <f t="shared" ref="E374:E396" si="51">SUM(F374:Q374)</f>
        <v>6000</v>
      </c>
      <c r="F374" s="45">
        <v>1000</v>
      </c>
      <c r="G374" s="45">
        <v>0</v>
      </c>
      <c r="H374" s="45">
        <v>1000</v>
      </c>
      <c r="I374" s="45">
        <v>0</v>
      </c>
      <c r="J374" s="45">
        <v>1000</v>
      </c>
      <c r="K374" s="45">
        <v>0</v>
      </c>
      <c r="L374" s="45">
        <v>1000</v>
      </c>
      <c r="M374" s="45">
        <v>0</v>
      </c>
      <c r="N374" s="45">
        <v>1000</v>
      </c>
      <c r="O374" s="45">
        <v>0</v>
      </c>
      <c r="P374" s="45">
        <v>1000</v>
      </c>
      <c r="Q374" s="45">
        <v>0</v>
      </c>
      <c r="R374" s="145"/>
      <c r="S374" s="144" t="s">
        <v>98</v>
      </c>
    </row>
    <row r="375" spans="1:1416" ht="24.95" customHeight="1">
      <c r="A375" s="43"/>
      <c r="B375" s="214"/>
      <c r="C375" s="214"/>
      <c r="D375" s="215"/>
      <c r="E375" s="215" t="s">
        <v>98</v>
      </c>
      <c r="F375" s="216"/>
      <c r="G375" s="216"/>
      <c r="H375" s="216"/>
      <c r="I375" s="216"/>
      <c r="J375" s="216"/>
      <c r="K375" s="216"/>
      <c r="L375" s="216"/>
      <c r="M375" s="216"/>
      <c r="N375" s="216"/>
      <c r="O375" s="216"/>
      <c r="P375" s="216"/>
      <c r="Q375" s="216"/>
      <c r="R375" s="223"/>
      <c r="S375" s="43" t="s">
        <v>98</v>
      </c>
    </row>
    <row r="376" spans="1:1416" ht="24.95" customHeight="1">
      <c r="A376" s="43"/>
      <c r="B376" s="275" t="s">
        <v>337</v>
      </c>
      <c r="C376" s="212" t="s">
        <v>269</v>
      </c>
      <c r="D376" s="213">
        <v>12</v>
      </c>
      <c r="E376" s="289">
        <f t="shared" si="51"/>
        <v>76180</v>
      </c>
      <c r="F376" s="168">
        <v>6500</v>
      </c>
      <c r="G376" s="168">
        <v>6500</v>
      </c>
      <c r="H376" s="168">
        <v>6500</v>
      </c>
      <c r="I376" s="168">
        <v>6500</v>
      </c>
      <c r="J376" s="168">
        <v>6500</v>
      </c>
      <c r="K376" s="168">
        <v>6500</v>
      </c>
      <c r="L376" s="168">
        <v>6500</v>
      </c>
      <c r="M376" s="168">
        <v>6500</v>
      </c>
      <c r="N376" s="168">
        <v>6500</v>
      </c>
      <c r="O376" s="168">
        <v>6500</v>
      </c>
      <c r="P376" s="168">
        <v>6500</v>
      </c>
      <c r="Q376" s="168">
        <v>4680</v>
      </c>
      <c r="R376" s="145"/>
      <c r="S376" s="144" t="s">
        <v>98</v>
      </c>
    </row>
    <row r="377" spans="1:1416" ht="24.95" customHeight="1">
      <c r="A377" s="43"/>
      <c r="B377" s="272"/>
      <c r="C377" s="154"/>
      <c r="D377" s="164"/>
      <c r="E377" s="164" t="s">
        <v>98</v>
      </c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4"/>
      <c r="S377" s="43" t="s">
        <v>98</v>
      </c>
    </row>
    <row r="378" spans="1:1416" ht="24.95" customHeight="1">
      <c r="A378" s="43"/>
      <c r="B378" s="271" t="s">
        <v>338</v>
      </c>
      <c r="C378" s="146" t="s">
        <v>269</v>
      </c>
      <c r="D378" s="163">
        <v>12</v>
      </c>
      <c r="E378" s="279">
        <f t="shared" si="51"/>
        <v>68925</v>
      </c>
      <c r="F378" s="45">
        <v>5800</v>
      </c>
      <c r="G378" s="45">
        <v>5800</v>
      </c>
      <c r="H378" s="45">
        <v>5800</v>
      </c>
      <c r="I378" s="45">
        <v>5800</v>
      </c>
      <c r="J378" s="45">
        <v>5800</v>
      </c>
      <c r="K378" s="45">
        <v>5800</v>
      </c>
      <c r="L378" s="45">
        <v>5800</v>
      </c>
      <c r="M378" s="45">
        <v>5800</v>
      </c>
      <c r="N378" s="45">
        <v>5800</v>
      </c>
      <c r="O378" s="45">
        <v>5800</v>
      </c>
      <c r="P378" s="45">
        <v>5825</v>
      </c>
      <c r="Q378" s="45">
        <v>5100</v>
      </c>
      <c r="R378" s="145"/>
      <c r="S378" s="144" t="s">
        <v>98</v>
      </c>
    </row>
    <row r="379" spans="1:1416" ht="24.95" customHeight="1">
      <c r="A379" s="43"/>
      <c r="B379" s="276"/>
      <c r="C379" s="155"/>
      <c r="D379" s="165"/>
      <c r="E379" s="16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4"/>
      <c r="S379" s="43"/>
    </row>
    <row r="380" spans="1:1416" ht="24.95" customHeight="1">
      <c r="A380" s="43"/>
      <c r="B380" s="266" t="s">
        <v>339</v>
      </c>
      <c r="C380" s="146" t="s">
        <v>269</v>
      </c>
      <c r="D380" s="163">
        <v>12</v>
      </c>
      <c r="E380" s="279">
        <f t="shared" si="51"/>
        <v>26900</v>
      </c>
      <c r="F380" s="45">
        <v>2300</v>
      </c>
      <c r="G380" s="45">
        <v>2300</v>
      </c>
      <c r="H380" s="45">
        <v>2300</v>
      </c>
      <c r="I380" s="45">
        <v>2300</v>
      </c>
      <c r="J380" s="45">
        <v>2300</v>
      </c>
      <c r="K380" s="45">
        <v>2300</v>
      </c>
      <c r="L380" s="45">
        <v>2300</v>
      </c>
      <c r="M380" s="45">
        <v>2300</v>
      </c>
      <c r="N380" s="45">
        <v>2300</v>
      </c>
      <c r="O380" s="45">
        <v>2200</v>
      </c>
      <c r="P380" s="45">
        <v>2000</v>
      </c>
      <c r="Q380" s="183">
        <v>2000</v>
      </c>
      <c r="R380" s="145"/>
      <c r="S380" s="144"/>
    </row>
    <row r="381" spans="1:1416" ht="24.95" customHeight="1">
      <c r="A381" s="43"/>
      <c r="B381" s="272"/>
      <c r="C381" s="154"/>
      <c r="D381" s="164"/>
      <c r="E381" s="164" t="s">
        <v>98</v>
      </c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4"/>
      <c r="S381" s="43"/>
    </row>
    <row r="382" spans="1:1416" ht="24.95" customHeight="1">
      <c r="A382" s="43"/>
      <c r="B382" s="266" t="s">
        <v>340</v>
      </c>
      <c r="C382" s="146" t="s">
        <v>269</v>
      </c>
      <c r="D382" s="163">
        <v>12</v>
      </c>
      <c r="E382" s="279">
        <f t="shared" si="51"/>
        <v>125998</v>
      </c>
      <c r="F382" s="45">
        <v>15998</v>
      </c>
      <c r="G382" s="45">
        <v>10000</v>
      </c>
      <c r="H382" s="45">
        <v>10000</v>
      </c>
      <c r="I382" s="45">
        <v>10000</v>
      </c>
      <c r="J382" s="45">
        <v>10000</v>
      </c>
      <c r="K382" s="45">
        <v>10000</v>
      </c>
      <c r="L382" s="45">
        <v>10000</v>
      </c>
      <c r="M382" s="45">
        <v>10000</v>
      </c>
      <c r="N382" s="45">
        <v>10000</v>
      </c>
      <c r="O382" s="45">
        <v>10000</v>
      </c>
      <c r="P382" s="45">
        <v>10000</v>
      </c>
      <c r="Q382" s="45">
        <v>10000</v>
      </c>
      <c r="R382" s="145"/>
      <c r="S382" s="144"/>
    </row>
    <row r="383" spans="1:1416" ht="24.95" customHeight="1">
      <c r="A383" s="43"/>
      <c r="B383" s="274"/>
      <c r="C383" s="155"/>
      <c r="D383" s="165"/>
      <c r="E383" s="165" t="s">
        <v>98</v>
      </c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4"/>
      <c r="S383" s="43"/>
    </row>
    <row r="384" spans="1:1416" ht="24.95" customHeight="1">
      <c r="A384" s="43"/>
      <c r="B384" s="266" t="s">
        <v>341</v>
      </c>
      <c r="C384" s="146" t="s">
        <v>269</v>
      </c>
      <c r="D384" s="163">
        <v>2</v>
      </c>
      <c r="E384" s="279">
        <f t="shared" si="51"/>
        <v>44670</v>
      </c>
      <c r="F384" s="45">
        <v>3970</v>
      </c>
      <c r="G384" s="45">
        <v>3700</v>
      </c>
      <c r="H384" s="45">
        <v>3700</v>
      </c>
      <c r="I384" s="45">
        <v>3700</v>
      </c>
      <c r="J384" s="45">
        <v>3700</v>
      </c>
      <c r="K384" s="45">
        <v>3700</v>
      </c>
      <c r="L384" s="45">
        <v>3700</v>
      </c>
      <c r="M384" s="45">
        <v>3700</v>
      </c>
      <c r="N384" s="45">
        <v>3700</v>
      </c>
      <c r="O384" s="45">
        <v>3700</v>
      </c>
      <c r="P384" s="45">
        <v>3700</v>
      </c>
      <c r="Q384" s="45">
        <v>3700</v>
      </c>
      <c r="R384" s="145"/>
      <c r="S384" s="144"/>
    </row>
    <row r="385" spans="1:19" ht="24.95" customHeight="1">
      <c r="A385" s="43"/>
      <c r="B385" s="272"/>
      <c r="C385" s="154"/>
      <c r="D385" s="164"/>
      <c r="E385" s="164" t="s">
        <v>98</v>
      </c>
      <c r="F385" s="50"/>
      <c r="G385" s="50"/>
      <c r="H385" s="50"/>
      <c r="I385" s="50"/>
      <c r="J385" s="50"/>
      <c r="K385" s="50"/>
      <c r="L385" s="51"/>
      <c r="M385" s="50"/>
      <c r="N385" s="50"/>
      <c r="O385" s="50"/>
      <c r="P385" s="50"/>
      <c r="Q385" s="50"/>
      <c r="R385" s="54"/>
      <c r="S385" s="43"/>
    </row>
    <row r="386" spans="1:19" ht="24.95" customHeight="1">
      <c r="A386" s="43"/>
      <c r="B386" s="266" t="s">
        <v>413</v>
      </c>
      <c r="C386" s="146" t="s">
        <v>269</v>
      </c>
      <c r="D386" s="163">
        <v>12</v>
      </c>
      <c r="E386" s="279">
        <f t="shared" ref="E386" si="52">SUM(F386:Q386)</f>
        <v>7158</v>
      </c>
      <c r="F386" s="45">
        <v>1658</v>
      </c>
      <c r="G386" s="45">
        <v>500</v>
      </c>
      <c r="H386" s="45">
        <v>500</v>
      </c>
      <c r="I386" s="45">
        <v>500</v>
      </c>
      <c r="J386" s="45">
        <v>500</v>
      </c>
      <c r="K386" s="45">
        <v>500</v>
      </c>
      <c r="L386" s="45">
        <v>500</v>
      </c>
      <c r="M386" s="45">
        <v>500</v>
      </c>
      <c r="N386" s="45">
        <v>500</v>
      </c>
      <c r="O386" s="45">
        <v>500</v>
      </c>
      <c r="P386" s="45">
        <v>500</v>
      </c>
      <c r="Q386" s="45">
        <v>500</v>
      </c>
      <c r="R386" s="145"/>
      <c r="S386" s="144"/>
    </row>
    <row r="387" spans="1:19" ht="24.95" customHeight="1">
      <c r="A387" s="43"/>
      <c r="B387" s="272"/>
      <c r="C387" s="154"/>
      <c r="D387" s="164"/>
      <c r="E387" s="164" t="s">
        <v>98</v>
      </c>
      <c r="F387" s="50"/>
      <c r="G387" s="50"/>
      <c r="H387" s="50"/>
      <c r="I387" s="50"/>
      <c r="J387" s="50"/>
      <c r="K387" s="50"/>
      <c r="L387" s="51"/>
      <c r="M387" s="50"/>
      <c r="N387" s="50"/>
      <c r="O387" s="50"/>
      <c r="P387" s="50"/>
      <c r="Q387" s="50"/>
      <c r="R387" s="191"/>
      <c r="S387" s="144"/>
    </row>
    <row r="388" spans="1:19" ht="24.95" customHeight="1">
      <c r="A388" s="43"/>
      <c r="B388" s="266" t="s">
        <v>342</v>
      </c>
      <c r="C388" s="146" t="s">
        <v>269</v>
      </c>
      <c r="D388" s="163">
        <v>12</v>
      </c>
      <c r="E388" s="279">
        <f t="shared" si="51"/>
        <v>30000</v>
      </c>
      <c r="F388" s="45">
        <v>0</v>
      </c>
      <c r="G388" s="45">
        <v>5000</v>
      </c>
      <c r="H388" s="45" t="s">
        <v>98</v>
      </c>
      <c r="I388" s="45">
        <v>5000</v>
      </c>
      <c r="J388" s="45" t="s">
        <v>98</v>
      </c>
      <c r="K388" s="45">
        <v>5000</v>
      </c>
      <c r="L388" s="45">
        <v>0</v>
      </c>
      <c r="M388" s="45">
        <v>5000</v>
      </c>
      <c r="N388" s="45">
        <v>0</v>
      </c>
      <c r="O388" s="45">
        <v>5000</v>
      </c>
      <c r="P388" s="45">
        <v>0</v>
      </c>
      <c r="Q388" s="45">
        <v>5000</v>
      </c>
      <c r="R388" s="145"/>
      <c r="S388" s="144"/>
    </row>
    <row r="389" spans="1:19" ht="24.95" customHeight="1">
      <c r="A389" s="43"/>
      <c r="B389" s="272"/>
      <c r="C389" s="154"/>
      <c r="D389" s="164"/>
      <c r="E389" s="164" t="s">
        <v>98</v>
      </c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191"/>
      <c r="S389" s="144"/>
    </row>
    <row r="390" spans="1:19" ht="24.95" customHeight="1">
      <c r="A390" s="43"/>
      <c r="B390" s="266" t="s">
        <v>343</v>
      </c>
      <c r="C390" s="146" t="s">
        <v>269</v>
      </c>
      <c r="D390" s="163">
        <v>6</v>
      </c>
      <c r="E390" s="279">
        <f t="shared" si="51"/>
        <v>105000</v>
      </c>
      <c r="F390" s="45">
        <v>17500</v>
      </c>
      <c r="G390" s="45">
        <v>0</v>
      </c>
      <c r="H390" s="45">
        <v>17500</v>
      </c>
      <c r="I390" s="45">
        <v>0</v>
      </c>
      <c r="J390" s="45">
        <v>17500</v>
      </c>
      <c r="K390" s="45">
        <v>0</v>
      </c>
      <c r="L390" s="45">
        <v>17500</v>
      </c>
      <c r="M390" s="45">
        <v>0</v>
      </c>
      <c r="N390" s="45">
        <v>17500</v>
      </c>
      <c r="O390" s="45">
        <v>0</v>
      </c>
      <c r="P390" s="45">
        <v>17500</v>
      </c>
      <c r="Q390" s="183">
        <v>0</v>
      </c>
      <c r="R390" s="145"/>
      <c r="S390" s="144"/>
    </row>
    <row r="391" spans="1:19" ht="24.95" customHeight="1">
      <c r="A391" s="43"/>
      <c r="B391" s="272"/>
      <c r="C391" s="154"/>
      <c r="D391" s="164"/>
      <c r="E391" s="164" t="s">
        <v>98</v>
      </c>
      <c r="F391" s="50"/>
      <c r="G391" s="50"/>
      <c r="H391" s="50"/>
      <c r="I391" s="50"/>
      <c r="J391" s="50"/>
      <c r="K391" s="50"/>
      <c r="L391" s="51"/>
      <c r="M391" s="50"/>
      <c r="N391" s="50"/>
      <c r="O391" s="50"/>
      <c r="P391" s="50"/>
      <c r="Q391" s="50"/>
      <c r="R391" s="191"/>
      <c r="S391" s="144"/>
    </row>
    <row r="392" spans="1:19" ht="24.95" customHeight="1">
      <c r="A392" s="43"/>
      <c r="B392" s="266" t="s">
        <v>344</v>
      </c>
      <c r="C392" s="146" t="s">
        <v>269</v>
      </c>
      <c r="D392" s="163">
        <v>12</v>
      </c>
      <c r="E392" s="279">
        <f t="shared" si="51"/>
        <v>85900</v>
      </c>
      <c r="F392" s="45">
        <v>7162</v>
      </c>
      <c r="G392" s="45">
        <v>7158</v>
      </c>
      <c r="H392" s="45">
        <v>7158</v>
      </c>
      <c r="I392" s="45">
        <v>7158</v>
      </c>
      <c r="J392" s="45">
        <v>7158</v>
      </c>
      <c r="K392" s="45">
        <v>7158</v>
      </c>
      <c r="L392" s="45">
        <v>7158</v>
      </c>
      <c r="M392" s="45">
        <v>7158</v>
      </c>
      <c r="N392" s="45">
        <v>7158</v>
      </c>
      <c r="O392" s="45">
        <v>7158</v>
      </c>
      <c r="P392" s="45">
        <v>7158</v>
      </c>
      <c r="Q392" s="45">
        <v>7158</v>
      </c>
      <c r="R392" s="145"/>
      <c r="S392" s="144"/>
    </row>
    <row r="393" spans="1:19" ht="24.95" customHeight="1">
      <c r="A393" s="54"/>
      <c r="B393" s="277"/>
      <c r="C393" s="214"/>
      <c r="D393" s="215"/>
      <c r="E393" s="215" t="s">
        <v>98</v>
      </c>
      <c r="F393" s="216"/>
      <c r="G393" s="216"/>
      <c r="H393" s="216"/>
      <c r="I393" s="216"/>
      <c r="J393" s="216"/>
      <c r="K393" s="216"/>
      <c r="L393" s="216"/>
      <c r="M393" s="216"/>
      <c r="N393" s="216"/>
      <c r="O393" s="216"/>
      <c r="P393" s="216"/>
      <c r="Q393" s="216"/>
      <c r="R393" s="217"/>
      <c r="S393" s="191"/>
    </row>
    <row r="394" spans="1:19" ht="24.95" customHeight="1">
      <c r="A394" s="43"/>
      <c r="B394" s="275" t="s">
        <v>345</v>
      </c>
      <c r="C394" s="212" t="s">
        <v>269</v>
      </c>
      <c r="D394" s="213">
        <v>12</v>
      </c>
      <c r="E394" s="289">
        <f t="shared" si="51"/>
        <v>68600</v>
      </c>
      <c r="F394" s="168">
        <v>5724</v>
      </c>
      <c r="G394" s="168">
        <v>5716</v>
      </c>
      <c r="H394" s="168">
        <v>5716</v>
      </c>
      <c r="I394" s="168">
        <v>5716</v>
      </c>
      <c r="J394" s="168">
        <v>5716</v>
      </c>
      <c r="K394" s="168">
        <v>5716</v>
      </c>
      <c r="L394" s="168">
        <v>5716</v>
      </c>
      <c r="M394" s="168">
        <v>5716</v>
      </c>
      <c r="N394" s="168">
        <v>5716</v>
      </c>
      <c r="O394" s="168">
        <v>5716</v>
      </c>
      <c r="P394" s="168">
        <v>5716</v>
      </c>
      <c r="Q394" s="168">
        <v>5716</v>
      </c>
      <c r="R394" s="145"/>
      <c r="S394" s="144"/>
    </row>
    <row r="395" spans="1:19" ht="24.95" customHeight="1">
      <c r="A395" s="43"/>
      <c r="B395" s="272"/>
      <c r="C395" s="154"/>
      <c r="D395" s="164"/>
      <c r="E395" s="164" t="s">
        <v>98</v>
      </c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191"/>
      <c r="S395" s="144"/>
    </row>
    <row r="396" spans="1:19" ht="24.95" customHeight="1">
      <c r="A396" s="43"/>
      <c r="B396" s="266" t="s">
        <v>346</v>
      </c>
      <c r="C396" s="146" t="s">
        <v>269</v>
      </c>
      <c r="D396" s="163">
        <v>12</v>
      </c>
      <c r="E396" s="279">
        <f t="shared" si="51"/>
        <v>168990</v>
      </c>
      <c r="F396" s="45">
        <v>14990</v>
      </c>
      <c r="G396" s="45">
        <v>14000</v>
      </c>
      <c r="H396" s="45">
        <v>14000</v>
      </c>
      <c r="I396" s="45">
        <v>14000</v>
      </c>
      <c r="J396" s="45">
        <v>14000</v>
      </c>
      <c r="K396" s="45">
        <v>14000</v>
      </c>
      <c r="L396" s="45">
        <v>14000</v>
      </c>
      <c r="M396" s="45">
        <v>14000</v>
      </c>
      <c r="N396" s="45">
        <v>14000</v>
      </c>
      <c r="O396" s="45">
        <v>14000</v>
      </c>
      <c r="P396" s="45">
        <v>14000</v>
      </c>
      <c r="Q396" s="45">
        <v>14000</v>
      </c>
      <c r="R396" s="145"/>
      <c r="S396" s="144"/>
    </row>
    <row r="397" spans="1:19" ht="24.95" customHeight="1">
      <c r="A397" s="43"/>
      <c r="B397" s="154"/>
      <c r="C397" s="154"/>
      <c r="D397" s="164"/>
      <c r="E397" s="164" t="s">
        <v>98</v>
      </c>
      <c r="F397" s="50"/>
      <c r="G397" s="50"/>
      <c r="H397" s="50"/>
      <c r="I397" s="50"/>
      <c r="J397" s="50"/>
      <c r="K397" s="50"/>
      <c r="L397" s="51"/>
      <c r="M397" s="50"/>
      <c r="N397" s="50"/>
      <c r="O397" s="50"/>
      <c r="P397" s="50"/>
      <c r="Q397" s="50"/>
      <c r="R397" s="54"/>
      <c r="S397" s="43"/>
    </row>
    <row r="398" spans="1:19" ht="24.95" customHeight="1">
      <c r="A398" s="43"/>
      <c r="B398" s="218" t="s">
        <v>347</v>
      </c>
      <c r="C398" s="155"/>
      <c r="D398" s="165"/>
      <c r="E398" s="287">
        <f>SUM(E399:E406)</f>
        <v>325700</v>
      </c>
      <c r="F398" s="165" t="s">
        <v>98</v>
      </c>
      <c r="G398" s="55"/>
      <c r="H398" s="55" t="s">
        <v>98</v>
      </c>
      <c r="I398" s="55"/>
      <c r="J398" s="55"/>
      <c r="K398" s="55"/>
      <c r="L398" s="55"/>
      <c r="M398" s="55"/>
      <c r="N398" s="55"/>
      <c r="O398" s="55"/>
      <c r="P398" s="55"/>
      <c r="Q398" s="55"/>
      <c r="R398" s="54"/>
      <c r="S398" s="43"/>
    </row>
    <row r="399" spans="1:19" ht="24.95" customHeight="1">
      <c r="A399" s="43"/>
      <c r="B399" s="146" t="s">
        <v>348</v>
      </c>
      <c r="C399" s="146" t="s">
        <v>269</v>
      </c>
      <c r="D399" s="163">
        <v>2</v>
      </c>
      <c r="E399" s="163">
        <f t="shared" ref="E399:E408" si="53">SUM(F399:Q399)</f>
        <v>20000</v>
      </c>
      <c r="F399" s="45">
        <v>0</v>
      </c>
      <c r="G399" s="45">
        <v>0</v>
      </c>
      <c r="H399" s="45">
        <v>0</v>
      </c>
      <c r="I399" s="45">
        <v>10000</v>
      </c>
      <c r="J399" s="45">
        <v>10000</v>
      </c>
      <c r="K399" s="45">
        <v>0</v>
      </c>
      <c r="L399" s="45">
        <v>0</v>
      </c>
      <c r="M399" s="45">
        <v>0</v>
      </c>
      <c r="N399" s="45">
        <v>0</v>
      </c>
      <c r="O399" s="45">
        <v>0</v>
      </c>
      <c r="P399" s="45">
        <v>0</v>
      </c>
      <c r="Q399" s="183">
        <v>0</v>
      </c>
      <c r="R399" s="145"/>
      <c r="S399" s="144"/>
    </row>
    <row r="400" spans="1:19" ht="24.95" customHeight="1">
      <c r="A400" s="43"/>
      <c r="B400" s="146" t="s">
        <v>349</v>
      </c>
      <c r="C400" s="146" t="s">
        <v>269</v>
      </c>
      <c r="D400" s="163">
        <v>2</v>
      </c>
      <c r="E400" s="163">
        <f t="shared" si="53"/>
        <v>30000</v>
      </c>
      <c r="F400" s="45">
        <v>0</v>
      </c>
      <c r="G400" s="45">
        <v>0</v>
      </c>
      <c r="H400" s="45"/>
      <c r="I400" s="45">
        <v>15000</v>
      </c>
      <c r="J400" s="45">
        <v>15000</v>
      </c>
      <c r="K400" s="45">
        <v>0</v>
      </c>
      <c r="L400" s="45">
        <v>0</v>
      </c>
      <c r="M400" s="45">
        <v>0</v>
      </c>
      <c r="N400" s="45">
        <v>0</v>
      </c>
      <c r="O400" s="45">
        <v>0</v>
      </c>
      <c r="P400" s="45">
        <v>0</v>
      </c>
      <c r="Q400" s="183">
        <v>0</v>
      </c>
      <c r="R400" s="145"/>
      <c r="S400" s="144"/>
    </row>
    <row r="401" spans="1:19" ht="24.95" customHeight="1">
      <c r="A401" s="43"/>
      <c r="B401" s="146" t="s">
        <v>350</v>
      </c>
      <c r="C401" s="146" t="s">
        <v>269</v>
      </c>
      <c r="D401" s="163">
        <v>3</v>
      </c>
      <c r="E401" s="163">
        <f t="shared" si="53"/>
        <v>63000</v>
      </c>
      <c r="F401" s="45">
        <v>0</v>
      </c>
      <c r="G401" s="45">
        <v>0</v>
      </c>
      <c r="H401" s="45">
        <v>21000</v>
      </c>
      <c r="I401" s="45">
        <v>21000</v>
      </c>
      <c r="J401" s="45">
        <v>21000</v>
      </c>
      <c r="K401" s="45">
        <v>0</v>
      </c>
      <c r="L401" s="45">
        <v>0</v>
      </c>
      <c r="M401" s="45">
        <v>0</v>
      </c>
      <c r="N401" s="45">
        <v>0</v>
      </c>
      <c r="O401" s="45">
        <v>0</v>
      </c>
      <c r="P401" s="45">
        <v>0</v>
      </c>
      <c r="Q401" s="183">
        <v>0</v>
      </c>
      <c r="R401" s="145"/>
      <c r="S401" s="144"/>
    </row>
    <row r="402" spans="1:19" ht="24.95" customHeight="1">
      <c r="A402" s="43"/>
      <c r="B402" s="146" t="s">
        <v>351</v>
      </c>
      <c r="C402" s="146" t="s">
        <v>269</v>
      </c>
      <c r="D402" s="163">
        <v>2</v>
      </c>
      <c r="E402" s="163">
        <f t="shared" si="53"/>
        <v>41712</v>
      </c>
      <c r="F402" s="45">
        <v>0</v>
      </c>
      <c r="G402" s="45">
        <v>0</v>
      </c>
      <c r="H402" s="45">
        <v>0</v>
      </c>
      <c r="I402" s="45">
        <v>0</v>
      </c>
      <c r="J402" s="45">
        <v>0</v>
      </c>
      <c r="K402" s="45">
        <v>0</v>
      </c>
      <c r="L402" s="45">
        <v>0</v>
      </c>
      <c r="M402" s="45">
        <v>0</v>
      </c>
      <c r="N402" s="45">
        <v>0</v>
      </c>
      <c r="O402" s="45">
        <v>0</v>
      </c>
      <c r="P402" s="45">
        <v>20856</v>
      </c>
      <c r="Q402" s="183">
        <v>20856</v>
      </c>
      <c r="R402" s="145"/>
      <c r="S402" s="144"/>
    </row>
    <row r="403" spans="1:19" ht="24.95" customHeight="1">
      <c r="A403" s="43"/>
      <c r="B403" s="146" t="s">
        <v>352</v>
      </c>
      <c r="C403" s="146" t="s">
        <v>269</v>
      </c>
      <c r="D403" s="163">
        <v>2</v>
      </c>
      <c r="E403" s="163">
        <f t="shared" si="53"/>
        <v>70620</v>
      </c>
      <c r="F403" s="45">
        <v>0</v>
      </c>
      <c r="G403" s="45">
        <v>0</v>
      </c>
      <c r="H403" s="45">
        <v>0</v>
      </c>
      <c r="I403" s="45">
        <v>0</v>
      </c>
      <c r="J403" s="45">
        <v>0</v>
      </c>
      <c r="K403" s="45">
        <v>0</v>
      </c>
      <c r="L403" s="45">
        <v>0</v>
      </c>
      <c r="M403" s="45">
        <v>0</v>
      </c>
      <c r="N403" s="45">
        <v>0</v>
      </c>
      <c r="O403" s="45">
        <v>0</v>
      </c>
      <c r="P403" s="45">
        <v>35310</v>
      </c>
      <c r="Q403" s="183">
        <v>35310</v>
      </c>
      <c r="R403" s="145"/>
      <c r="S403" s="144"/>
    </row>
    <row r="404" spans="1:19" ht="24.95" customHeight="1">
      <c r="A404" s="43"/>
      <c r="B404" s="146" t="s">
        <v>353</v>
      </c>
      <c r="C404" s="146" t="s">
        <v>269</v>
      </c>
      <c r="D404" s="163">
        <v>2</v>
      </c>
      <c r="E404" s="163">
        <f t="shared" si="53"/>
        <v>70620</v>
      </c>
      <c r="F404" s="45">
        <v>0</v>
      </c>
      <c r="G404" s="45">
        <v>0</v>
      </c>
      <c r="H404" s="45">
        <v>0</v>
      </c>
      <c r="I404" s="45">
        <v>0</v>
      </c>
      <c r="J404" s="45">
        <v>0</v>
      </c>
      <c r="K404" s="45">
        <v>0</v>
      </c>
      <c r="L404" s="45">
        <v>0</v>
      </c>
      <c r="M404" s="45">
        <v>0</v>
      </c>
      <c r="N404" s="45">
        <v>0</v>
      </c>
      <c r="O404" s="45">
        <v>0</v>
      </c>
      <c r="P404" s="45">
        <v>35310</v>
      </c>
      <c r="Q404" s="183">
        <v>35310</v>
      </c>
      <c r="R404" s="145"/>
      <c r="S404" s="144"/>
    </row>
    <row r="405" spans="1:19" ht="24.95" customHeight="1">
      <c r="A405" s="43"/>
      <c r="B405" s="146" t="s">
        <v>354</v>
      </c>
      <c r="C405" s="146" t="s">
        <v>269</v>
      </c>
      <c r="D405" s="163">
        <v>2</v>
      </c>
      <c r="E405" s="163">
        <f t="shared" si="53"/>
        <v>15500</v>
      </c>
      <c r="F405" s="45">
        <v>2000</v>
      </c>
      <c r="G405" s="45">
        <v>0</v>
      </c>
      <c r="H405" s="45">
        <v>0</v>
      </c>
      <c r="I405" s="45">
        <v>0</v>
      </c>
      <c r="J405" s="45">
        <v>5000</v>
      </c>
      <c r="K405" s="45">
        <v>0</v>
      </c>
      <c r="L405" s="45">
        <v>0</v>
      </c>
      <c r="M405" s="45">
        <v>0</v>
      </c>
      <c r="N405" s="45">
        <v>0</v>
      </c>
      <c r="O405" s="45">
        <v>0</v>
      </c>
      <c r="P405" s="45">
        <v>0</v>
      </c>
      <c r="Q405" s="183">
        <v>8500</v>
      </c>
      <c r="R405" s="145"/>
      <c r="S405" s="144"/>
    </row>
    <row r="406" spans="1:19" ht="24.95" customHeight="1">
      <c r="A406" s="43"/>
      <c r="B406" s="146" t="s">
        <v>355</v>
      </c>
      <c r="C406" s="146" t="s">
        <v>269</v>
      </c>
      <c r="D406" s="163">
        <v>12</v>
      </c>
      <c r="E406" s="163">
        <f t="shared" si="53"/>
        <v>14248</v>
      </c>
      <c r="F406" s="45">
        <v>2378</v>
      </c>
      <c r="G406" s="45">
        <v>0</v>
      </c>
      <c r="H406" s="45">
        <v>2374</v>
      </c>
      <c r="I406" s="45">
        <v>0</v>
      </c>
      <c r="J406" s="45">
        <v>2374</v>
      </c>
      <c r="K406" s="45">
        <v>0</v>
      </c>
      <c r="L406" s="45">
        <v>2374</v>
      </c>
      <c r="M406" s="45">
        <v>0</v>
      </c>
      <c r="N406" s="45">
        <v>2374</v>
      </c>
      <c r="O406" s="45">
        <v>0</v>
      </c>
      <c r="P406" s="45">
        <v>2374</v>
      </c>
      <c r="Q406" s="183">
        <v>0</v>
      </c>
      <c r="R406" s="145"/>
      <c r="S406" s="144"/>
    </row>
    <row r="407" spans="1:19" ht="24.95" customHeight="1">
      <c r="A407" s="43"/>
      <c r="B407" s="154"/>
      <c r="C407" s="154"/>
      <c r="D407" s="164"/>
      <c r="E407" s="164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191"/>
      <c r="S407" s="144"/>
    </row>
    <row r="408" spans="1:19" ht="24.95" customHeight="1">
      <c r="A408" s="43"/>
      <c r="B408" s="266" t="s">
        <v>356</v>
      </c>
      <c r="C408" s="146" t="s">
        <v>269</v>
      </c>
      <c r="D408" s="163">
        <v>12</v>
      </c>
      <c r="E408" s="279">
        <f t="shared" si="53"/>
        <v>17200</v>
      </c>
      <c r="F408" s="45">
        <v>1470</v>
      </c>
      <c r="G408" s="45">
        <v>1430</v>
      </c>
      <c r="H408" s="45">
        <v>1430</v>
      </c>
      <c r="I408" s="45">
        <v>1430</v>
      </c>
      <c r="J408" s="45">
        <v>1430</v>
      </c>
      <c r="K408" s="45">
        <v>1430</v>
      </c>
      <c r="L408" s="45">
        <v>1430</v>
      </c>
      <c r="M408" s="45">
        <v>1430</v>
      </c>
      <c r="N408" s="45">
        <v>1430</v>
      </c>
      <c r="O408" s="45">
        <v>1430</v>
      </c>
      <c r="P408" s="45">
        <v>1430</v>
      </c>
      <c r="Q408" s="45">
        <v>1430</v>
      </c>
      <c r="R408" s="145"/>
      <c r="S408" s="144"/>
    </row>
    <row r="409" spans="1:19" ht="24.95" customHeight="1">
      <c r="A409" s="43"/>
      <c r="B409" s="154"/>
      <c r="C409" s="154"/>
      <c r="D409" s="164"/>
      <c r="E409" s="164"/>
      <c r="F409" s="50"/>
      <c r="G409" s="50"/>
      <c r="H409" s="50"/>
      <c r="I409" s="50"/>
      <c r="J409" s="50"/>
      <c r="K409" s="50"/>
      <c r="L409" s="51"/>
      <c r="M409" s="50"/>
      <c r="N409" s="50"/>
      <c r="O409" s="50"/>
      <c r="P409" s="50"/>
      <c r="Q409" s="50"/>
      <c r="R409" s="191"/>
      <c r="S409" s="144"/>
    </row>
    <row r="410" spans="1:19" ht="24.95" customHeight="1">
      <c r="A410" s="43"/>
      <c r="B410" s="219" t="s">
        <v>357</v>
      </c>
      <c r="C410" s="154"/>
      <c r="D410" s="164"/>
      <c r="E410" s="288">
        <f>SUM(E411:E414)</f>
        <v>175360</v>
      </c>
      <c r="F410" s="164" t="s">
        <v>98</v>
      </c>
      <c r="G410" s="50" t="s">
        <v>98</v>
      </c>
      <c r="H410" s="50"/>
      <c r="I410" s="51"/>
      <c r="J410" s="50"/>
      <c r="K410" s="50"/>
      <c r="L410" s="50"/>
      <c r="M410" s="50"/>
      <c r="N410" s="51"/>
      <c r="O410" s="50"/>
      <c r="P410" s="50"/>
      <c r="Q410" s="50"/>
      <c r="R410" s="191"/>
      <c r="S410" s="144"/>
    </row>
    <row r="411" spans="1:19" ht="24.95" customHeight="1">
      <c r="A411" s="43"/>
      <c r="B411" s="146" t="s">
        <v>358</v>
      </c>
      <c r="C411" s="146" t="s">
        <v>269</v>
      </c>
      <c r="D411" s="163">
        <v>1</v>
      </c>
      <c r="E411" s="163">
        <f t="shared" ref="E411:E414" si="54">SUM(F411:Q411)</f>
        <v>52590</v>
      </c>
      <c r="F411" s="45">
        <v>52590</v>
      </c>
      <c r="G411" s="45">
        <v>0</v>
      </c>
      <c r="H411" s="45">
        <v>0</v>
      </c>
      <c r="I411" s="45">
        <v>0</v>
      </c>
      <c r="J411" s="45">
        <v>0</v>
      </c>
      <c r="K411" s="45">
        <v>0</v>
      </c>
      <c r="L411" s="45">
        <v>0</v>
      </c>
      <c r="M411" s="45">
        <v>0</v>
      </c>
      <c r="N411" s="45">
        <v>0</v>
      </c>
      <c r="O411" s="45">
        <v>0</v>
      </c>
      <c r="P411" s="45">
        <v>0</v>
      </c>
      <c r="Q411" s="183">
        <v>0</v>
      </c>
      <c r="R411" s="145"/>
      <c r="S411" s="144"/>
    </row>
    <row r="412" spans="1:19" ht="24.95" customHeight="1">
      <c r="A412" s="43"/>
      <c r="B412" s="146" t="s">
        <v>394</v>
      </c>
      <c r="C412" s="146" t="s">
        <v>269</v>
      </c>
      <c r="D412" s="163">
        <v>1</v>
      </c>
      <c r="E412" s="163">
        <f t="shared" si="54"/>
        <v>59590</v>
      </c>
      <c r="F412" s="45">
        <v>59590</v>
      </c>
      <c r="G412" s="45">
        <v>0</v>
      </c>
      <c r="H412" s="45">
        <v>0</v>
      </c>
      <c r="I412" s="45">
        <v>0</v>
      </c>
      <c r="J412" s="45">
        <v>0</v>
      </c>
      <c r="K412" s="45">
        <v>0</v>
      </c>
      <c r="L412" s="45">
        <v>0</v>
      </c>
      <c r="M412" s="45">
        <v>0</v>
      </c>
      <c r="N412" s="45">
        <v>0</v>
      </c>
      <c r="O412" s="45">
        <v>0</v>
      </c>
      <c r="P412" s="45">
        <v>0</v>
      </c>
      <c r="Q412" s="183">
        <v>0</v>
      </c>
      <c r="R412" s="145"/>
      <c r="S412" s="144"/>
    </row>
    <row r="413" spans="1:19" ht="24.95" customHeight="1">
      <c r="A413" s="43"/>
      <c r="B413" s="146" t="s">
        <v>359</v>
      </c>
      <c r="C413" s="146" t="s">
        <v>269</v>
      </c>
      <c r="D413" s="163">
        <v>1</v>
      </c>
      <c r="E413" s="163">
        <f t="shared" si="54"/>
        <v>29590</v>
      </c>
      <c r="F413" s="45">
        <v>29590</v>
      </c>
      <c r="G413" s="45">
        <v>0</v>
      </c>
      <c r="H413" s="45">
        <v>0</v>
      </c>
      <c r="I413" s="45">
        <v>0</v>
      </c>
      <c r="J413" s="45">
        <v>0</v>
      </c>
      <c r="K413" s="45">
        <v>0</v>
      </c>
      <c r="L413" s="45">
        <v>0</v>
      </c>
      <c r="M413" s="45">
        <v>0</v>
      </c>
      <c r="N413" s="45">
        <v>0</v>
      </c>
      <c r="O413" s="45">
        <v>0</v>
      </c>
      <c r="P413" s="45">
        <v>0</v>
      </c>
      <c r="Q413" s="183">
        <v>0</v>
      </c>
      <c r="R413" s="145"/>
      <c r="S413" s="144"/>
    </row>
    <row r="414" spans="1:19" ht="24.95" customHeight="1">
      <c r="A414" s="43"/>
      <c r="B414" s="146" t="s">
        <v>360</v>
      </c>
      <c r="C414" s="146" t="s">
        <v>269</v>
      </c>
      <c r="D414" s="163">
        <v>1</v>
      </c>
      <c r="E414" s="163">
        <f t="shared" si="54"/>
        <v>33590</v>
      </c>
      <c r="F414" s="45">
        <v>33590</v>
      </c>
      <c r="G414" s="45">
        <v>0</v>
      </c>
      <c r="H414" s="45">
        <v>0</v>
      </c>
      <c r="I414" s="45">
        <v>0</v>
      </c>
      <c r="J414" s="45">
        <v>0</v>
      </c>
      <c r="K414" s="45">
        <v>0</v>
      </c>
      <c r="L414" s="45">
        <v>0</v>
      </c>
      <c r="M414" s="45">
        <v>0</v>
      </c>
      <c r="N414" s="45">
        <v>0</v>
      </c>
      <c r="O414" s="45">
        <v>0</v>
      </c>
      <c r="P414" s="45">
        <v>0</v>
      </c>
      <c r="Q414" s="183">
        <v>0</v>
      </c>
      <c r="R414" s="145"/>
      <c r="S414" s="144"/>
    </row>
    <row r="415" spans="1:19" ht="24.95" customHeight="1">
      <c r="A415" s="43"/>
      <c r="B415" s="154"/>
      <c r="C415" s="154"/>
      <c r="D415" s="164"/>
      <c r="E415" s="169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4"/>
      <c r="S415" s="43"/>
    </row>
    <row r="416" spans="1:19" ht="24.95" customHeight="1">
      <c r="A416" s="43"/>
      <c r="B416" s="154"/>
      <c r="C416" s="154"/>
      <c r="D416" s="164"/>
      <c r="E416" s="164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4"/>
      <c r="S416" s="43"/>
    </row>
    <row r="417" spans="1:19" ht="24.95" customHeight="1">
      <c r="A417" s="43"/>
      <c r="B417" s="154"/>
      <c r="C417" s="154"/>
      <c r="D417" s="164"/>
      <c r="E417" s="164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4"/>
      <c r="S417" s="43"/>
    </row>
    <row r="418" spans="1:19" ht="24.95" customHeight="1">
      <c r="A418" s="43"/>
      <c r="B418" s="266" t="s">
        <v>361</v>
      </c>
      <c r="C418" s="146" t="s">
        <v>269</v>
      </c>
      <c r="D418" s="163">
        <v>12</v>
      </c>
      <c r="E418" s="279">
        <f t="shared" ref="E418:E424" si="55">SUM(F418:Q418)</f>
        <v>15000</v>
      </c>
      <c r="F418" s="45">
        <v>1500</v>
      </c>
      <c r="G418" s="45">
        <v>1000</v>
      </c>
      <c r="H418" s="45">
        <v>1500</v>
      </c>
      <c r="I418" s="45">
        <v>1000</v>
      </c>
      <c r="J418" s="45">
        <v>1500</v>
      </c>
      <c r="K418" s="45">
        <v>1000</v>
      </c>
      <c r="L418" s="45">
        <v>1500</v>
      </c>
      <c r="M418" s="45">
        <v>1000</v>
      </c>
      <c r="N418" s="45">
        <v>1500</v>
      </c>
      <c r="O418" s="45">
        <v>1000</v>
      </c>
      <c r="P418" s="45">
        <v>1500</v>
      </c>
      <c r="Q418" s="45">
        <v>1000</v>
      </c>
      <c r="R418" s="145"/>
      <c r="S418" s="144"/>
    </row>
    <row r="419" spans="1:19" ht="24.95" customHeight="1">
      <c r="A419" s="43"/>
      <c r="B419" s="290"/>
      <c r="C419" s="290"/>
      <c r="D419" s="290"/>
      <c r="E419" s="290" t="s">
        <v>98</v>
      </c>
      <c r="F419" s="291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191"/>
      <c r="S419" s="144"/>
    </row>
    <row r="420" spans="1:19" ht="24.95" customHeight="1">
      <c r="A420" s="43"/>
      <c r="B420" s="266" t="s">
        <v>362</v>
      </c>
      <c r="C420" s="146" t="s">
        <v>269</v>
      </c>
      <c r="D420" s="163">
        <v>12</v>
      </c>
      <c r="E420" s="279">
        <f t="shared" si="55"/>
        <v>1214966</v>
      </c>
      <c r="F420" s="168">
        <v>101249</v>
      </c>
      <c r="G420" s="168">
        <v>101247</v>
      </c>
      <c r="H420" s="168">
        <v>101247</v>
      </c>
      <c r="I420" s="168">
        <v>101247</v>
      </c>
      <c r="J420" s="168">
        <v>101247</v>
      </c>
      <c r="K420" s="168">
        <v>101247</v>
      </c>
      <c r="L420" s="168">
        <v>101247</v>
      </c>
      <c r="M420" s="168">
        <v>101247</v>
      </c>
      <c r="N420" s="168">
        <v>101247</v>
      </c>
      <c r="O420" s="168">
        <v>101247</v>
      </c>
      <c r="P420" s="168">
        <v>101247</v>
      </c>
      <c r="Q420" s="168">
        <v>101247</v>
      </c>
      <c r="R420" s="145"/>
      <c r="S420" s="144"/>
    </row>
    <row r="421" spans="1:19" ht="24.95" customHeight="1">
      <c r="A421" s="43"/>
      <c r="B421" s="272"/>
      <c r="C421" s="154"/>
      <c r="D421" s="164"/>
      <c r="E421" s="164" t="s">
        <v>98</v>
      </c>
      <c r="F421" s="50"/>
      <c r="G421" s="50"/>
      <c r="H421" s="50"/>
      <c r="I421" s="50"/>
      <c r="J421" s="50"/>
      <c r="K421" s="50"/>
      <c r="L421" s="51"/>
      <c r="M421" s="50"/>
      <c r="N421" s="50"/>
      <c r="O421" s="50"/>
      <c r="P421" s="50"/>
      <c r="Q421" s="50"/>
      <c r="R421" s="191"/>
      <c r="S421" s="144"/>
    </row>
    <row r="422" spans="1:19" ht="24.95" customHeight="1">
      <c r="A422" s="43"/>
      <c r="B422" s="266" t="s">
        <v>363</v>
      </c>
      <c r="C422" s="146" t="s">
        <v>269</v>
      </c>
      <c r="D422" s="163">
        <v>6</v>
      </c>
      <c r="E422" s="279">
        <f t="shared" si="55"/>
        <v>23114</v>
      </c>
      <c r="F422" s="45">
        <v>3854</v>
      </c>
      <c r="G422" s="45">
        <v>0</v>
      </c>
      <c r="H422" s="45">
        <v>3852</v>
      </c>
      <c r="I422" s="45">
        <v>0</v>
      </c>
      <c r="J422" s="45">
        <v>3852</v>
      </c>
      <c r="K422" s="45">
        <v>0</v>
      </c>
      <c r="L422" s="45">
        <v>3852</v>
      </c>
      <c r="M422" s="45">
        <v>0</v>
      </c>
      <c r="N422" s="45">
        <v>3852</v>
      </c>
      <c r="O422" s="45">
        <v>0</v>
      </c>
      <c r="P422" s="45">
        <v>3852</v>
      </c>
      <c r="Q422" s="183">
        <v>0</v>
      </c>
      <c r="R422" s="145"/>
      <c r="S422" s="144"/>
    </row>
    <row r="423" spans="1:19" ht="24.95" customHeight="1">
      <c r="A423" s="43"/>
      <c r="B423" s="272"/>
      <c r="C423" s="154"/>
      <c r="D423" s="164"/>
      <c r="E423" s="164"/>
      <c r="F423" s="50" t="s">
        <v>98</v>
      </c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191"/>
      <c r="S423" s="144"/>
    </row>
    <row r="424" spans="1:19" ht="24.95" customHeight="1">
      <c r="A424" s="43"/>
      <c r="B424" s="266" t="s">
        <v>410</v>
      </c>
      <c r="C424" s="146" t="s">
        <v>269</v>
      </c>
      <c r="D424" s="163">
        <v>12</v>
      </c>
      <c r="E424" s="279">
        <f t="shared" si="55"/>
        <v>282000</v>
      </c>
      <c r="F424" s="45">
        <v>23500</v>
      </c>
      <c r="G424" s="45">
        <v>23500</v>
      </c>
      <c r="H424" s="45">
        <v>23500</v>
      </c>
      <c r="I424" s="45">
        <v>23500</v>
      </c>
      <c r="J424" s="45">
        <v>23500</v>
      </c>
      <c r="K424" s="45">
        <v>23500</v>
      </c>
      <c r="L424" s="45">
        <v>23500</v>
      </c>
      <c r="M424" s="45">
        <v>23500</v>
      </c>
      <c r="N424" s="45">
        <v>23500</v>
      </c>
      <c r="O424" s="45">
        <v>23500</v>
      </c>
      <c r="P424" s="45">
        <v>23500</v>
      </c>
      <c r="Q424" s="45">
        <v>23500</v>
      </c>
      <c r="R424" s="145"/>
      <c r="S424" s="144"/>
    </row>
    <row r="425" spans="1:19" ht="24.95" customHeight="1">
      <c r="A425" s="43"/>
      <c r="B425" s="272"/>
      <c r="C425" s="154"/>
      <c r="D425" s="164"/>
      <c r="E425" s="164" t="s">
        <v>98</v>
      </c>
      <c r="F425" s="50"/>
      <c r="G425" s="50"/>
      <c r="H425" s="50"/>
      <c r="I425" s="50"/>
      <c r="J425" s="50"/>
      <c r="K425" s="50"/>
      <c r="L425" s="51"/>
      <c r="M425" s="50"/>
      <c r="N425" s="50"/>
      <c r="O425" s="50"/>
      <c r="P425" s="50"/>
      <c r="Q425" s="50"/>
      <c r="R425" s="191"/>
      <c r="S425" s="144"/>
    </row>
    <row r="426" spans="1:19" ht="24.95" customHeight="1">
      <c r="A426" s="43"/>
      <c r="B426" s="266" t="s">
        <v>412</v>
      </c>
      <c r="C426" s="146" t="s">
        <v>269</v>
      </c>
      <c r="D426" s="163">
        <v>12</v>
      </c>
      <c r="E426" s="279">
        <f t="shared" ref="E426" si="56">SUM(F426:Q426)</f>
        <v>114000</v>
      </c>
      <c r="F426" s="45">
        <v>9500</v>
      </c>
      <c r="G426" s="45">
        <v>9500</v>
      </c>
      <c r="H426" s="45">
        <v>9500</v>
      </c>
      <c r="I426" s="45">
        <v>9500</v>
      </c>
      <c r="J426" s="45">
        <v>9500</v>
      </c>
      <c r="K426" s="45">
        <v>9500</v>
      </c>
      <c r="L426" s="45">
        <v>9500</v>
      </c>
      <c r="M426" s="45">
        <v>9500</v>
      </c>
      <c r="N426" s="45">
        <v>9500</v>
      </c>
      <c r="O426" s="45">
        <v>9500</v>
      </c>
      <c r="P426" s="45">
        <v>9500</v>
      </c>
      <c r="Q426" s="45">
        <v>9500</v>
      </c>
      <c r="R426" s="145"/>
      <c r="S426" s="144"/>
    </row>
    <row r="427" spans="1:19" ht="24.95" customHeight="1">
      <c r="A427" s="43"/>
      <c r="B427" s="272"/>
      <c r="C427" s="154"/>
      <c r="D427" s="164"/>
      <c r="E427" s="164" t="s">
        <v>98</v>
      </c>
      <c r="F427" s="50"/>
      <c r="G427" s="50"/>
      <c r="H427" s="50"/>
      <c r="I427" s="50"/>
      <c r="J427" s="50"/>
      <c r="K427" s="50"/>
      <c r="L427" s="51"/>
      <c r="M427" s="50"/>
      <c r="N427" s="50"/>
      <c r="O427" s="50"/>
      <c r="P427" s="50"/>
      <c r="Q427" s="50"/>
      <c r="R427" s="191"/>
      <c r="S427" s="144"/>
    </row>
    <row r="428" spans="1:19" ht="24.95" customHeight="1">
      <c r="A428" s="43"/>
      <c r="B428" s="266" t="s">
        <v>411</v>
      </c>
      <c r="C428" s="146" t="s">
        <v>269</v>
      </c>
      <c r="D428" s="163">
        <v>12</v>
      </c>
      <c r="E428" s="293">
        <f t="shared" ref="E428" si="57">SUM(F428:Q428)</f>
        <v>133000</v>
      </c>
      <c r="F428" s="280">
        <v>35000</v>
      </c>
      <c r="G428" s="280">
        <v>35000</v>
      </c>
      <c r="H428" s="280">
        <v>35000</v>
      </c>
      <c r="I428" s="280">
        <v>20000</v>
      </c>
      <c r="J428" s="280">
        <v>1000</v>
      </c>
      <c r="K428" s="280">
        <v>1000</v>
      </c>
      <c r="L428" s="280">
        <v>1000</v>
      </c>
      <c r="M428" s="280">
        <v>1000</v>
      </c>
      <c r="N428" s="280">
        <v>1000</v>
      </c>
      <c r="O428" s="280">
        <v>1000</v>
      </c>
      <c r="P428" s="280">
        <v>1000</v>
      </c>
      <c r="Q428" s="280">
        <v>1000</v>
      </c>
      <c r="R428" s="292"/>
      <c r="S428" s="144"/>
    </row>
    <row r="429" spans="1:19" ht="24.95" customHeight="1">
      <c r="A429" s="43"/>
      <c r="B429" s="272"/>
      <c r="C429" s="154"/>
      <c r="D429" s="164"/>
      <c r="E429" s="164"/>
      <c r="F429" s="50"/>
      <c r="G429" s="50"/>
      <c r="H429" s="50"/>
      <c r="I429" s="50"/>
      <c r="J429" s="50"/>
      <c r="K429" s="50"/>
      <c r="L429" s="51"/>
      <c r="M429" s="50"/>
      <c r="N429" s="50"/>
      <c r="O429" s="50"/>
      <c r="P429" s="50"/>
      <c r="Q429" s="50"/>
      <c r="R429" s="191"/>
      <c r="S429" s="144"/>
    </row>
    <row r="430" spans="1:19" ht="24.95" customHeight="1">
      <c r="A430" s="43"/>
      <c r="B430" s="278" t="s">
        <v>443</v>
      </c>
      <c r="C430" s="146" t="s">
        <v>16</v>
      </c>
      <c r="D430" s="163">
        <v>1</v>
      </c>
      <c r="E430" s="279">
        <f t="shared" ref="E430" si="58">SUM(F430:Q430)</f>
        <v>1000</v>
      </c>
      <c r="F430" s="45">
        <v>1000</v>
      </c>
      <c r="G430" s="45">
        <v>0</v>
      </c>
      <c r="H430" s="45">
        <v>0</v>
      </c>
      <c r="I430" s="45">
        <v>0</v>
      </c>
      <c r="J430" s="45">
        <v>0</v>
      </c>
      <c r="K430" s="45">
        <v>0</v>
      </c>
      <c r="L430" s="45">
        <v>0</v>
      </c>
      <c r="M430" s="45">
        <v>0</v>
      </c>
      <c r="N430" s="45">
        <v>0</v>
      </c>
      <c r="O430" s="45">
        <v>0</v>
      </c>
      <c r="P430" s="45">
        <v>0</v>
      </c>
      <c r="Q430" s="183">
        <v>0</v>
      </c>
      <c r="R430" s="145"/>
      <c r="S430" s="144"/>
    </row>
    <row r="431" spans="1:19" ht="24.95" customHeight="1">
      <c r="A431" s="43"/>
      <c r="B431" s="274"/>
      <c r="C431" s="155"/>
      <c r="D431" s="165"/>
      <c r="E431" s="16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191"/>
      <c r="S431" s="144"/>
    </row>
    <row r="432" spans="1:19" ht="24.95" customHeight="1">
      <c r="A432" s="43"/>
      <c r="B432" s="278" t="s">
        <v>444</v>
      </c>
      <c r="C432" s="146" t="s">
        <v>16</v>
      </c>
      <c r="D432" s="163">
        <v>1</v>
      </c>
      <c r="E432" s="279">
        <f t="shared" ref="E432" si="59">SUM(F432:Q432)</f>
        <v>3087.92</v>
      </c>
      <c r="F432" s="163">
        <v>1543.96</v>
      </c>
      <c r="G432" s="45">
        <v>0</v>
      </c>
      <c r="H432" s="45">
        <v>0</v>
      </c>
      <c r="I432" s="45">
        <v>0</v>
      </c>
      <c r="J432" s="45">
        <v>0</v>
      </c>
      <c r="K432" s="45">
        <v>0</v>
      </c>
      <c r="L432" s="45">
        <v>1543.96</v>
      </c>
      <c r="M432" s="45">
        <v>0</v>
      </c>
      <c r="N432" s="45">
        <v>0</v>
      </c>
      <c r="O432" s="45">
        <v>0</v>
      </c>
      <c r="P432" s="45">
        <v>0</v>
      </c>
      <c r="Q432" s="183">
        <v>0</v>
      </c>
      <c r="R432" s="145"/>
      <c r="S432" s="144"/>
    </row>
    <row r="433" spans="1:19" ht="24.95" customHeight="1">
      <c r="A433" s="43"/>
      <c r="B433" s="274"/>
      <c r="C433" s="155"/>
      <c r="D433" s="165"/>
      <c r="E433" s="165" t="s">
        <v>98</v>
      </c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191"/>
      <c r="S433" s="144"/>
    </row>
    <row r="434" spans="1:19" ht="24.95" customHeight="1">
      <c r="A434" s="43"/>
      <c r="B434" s="278" t="s">
        <v>445</v>
      </c>
      <c r="C434" s="146" t="s">
        <v>245</v>
      </c>
      <c r="D434" s="163">
        <v>1</v>
      </c>
      <c r="E434" s="279">
        <f t="shared" ref="E434" si="60">SUM(F434:Q434)</f>
        <v>82263</v>
      </c>
      <c r="F434" s="45">
        <v>82263</v>
      </c>
      <c r="G434" s="45">
        <v>0</v>
      </c>
      <c r="H434" s="45">
        <v>0</v>
      </c>
      <c r="I434" s="45">
        <v>0</v>
      </c>
      <c r="J434" s="45">
        <v>0</v>
      </c>
      <c r="K434" s="45">
        <v>0</v>
      </c>
      <c r="L434" s="45">
        <v>0</v>
      </c>
      <c r="M434" s="45">
        <v>0</v>
      </c>
      <c r="N434" s="45">
        <v>0</v>
      </c>
      <c r="O434" s="45">
        <v>0</v>
      </c>
      <c r="P434" s="45">
        <v>0</v>
      </c>
      <c r="Q434" s="183">
        <v>0</v>
      </c>
      <c r="R434" s="145"/>
      <c r="S434" s="144"/>
    </row>
    <row r="435" spans="1:19" ht="24.95" customHeight="1">
      <c r="A435" s="43"/>
      <c r="B435" s="274"/>
      <c r="C435" s="155"/>
      <c r="D435" s="165"/>
      <c r="E435" s="16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191"/>
      <c r="S435" s="144"/>
    </row>
    <row r="436" spans="1:19" ht="24.95" customHeight="1">
      <c r="A436" s="43"/>
      <c r="B436" s="278" t="s">
        <v>446</v>
      </c>
      <c r="C436" s="146" t="s">
        <v>269</v>
      </c>
      <c r="D436" s="163">
        <v>1</v>
      </c>
      <c r="E436" s="279">
        <f t="shared" ref="E436" si="61">SUM(F436:Q436)</f>
        <v>2315</v>
      </c>
      <c r="F436" s="45">
        <v>2315</v>
      </c>
      <c r="G436" s="45">
        <v>0</v>
      </c>
      <c r="H436" s="45">
        <v>0</v>
      </c>
      <c r="I436" s="45">
        <v>0</v>
      </c>
      <c r="J436" s="45">
        <v>0</v>
      </c>
      <c r="K436" s="45">
        <v>0</v>
      </c>
      <c r="L436" s="45">
        <v>0</v>
      </c>
      <c r="M436" s="45">
        <v>0</v>
      </c>
      <c r="N436" s="45">
        <v>0</v>
      </c>
      <c r="O436" s="45">
        <v>0</v>
      </c>
      <c r="P436" s="45">
        <v>0</v>
      </c>
      <c r="Q436" s="183">
        <v>0</v>
      </c>
      <c r="R436" s="145"/>
      <c r="S436" s="144"/>
    </row>
    <row r="437" spans="1:19" ht="24.95" customHeight="1">
      <c r="A437" s="43"/>
      <c r="B437" s="274"/>
      <c r="C437" s="155"/>
      <c r="D437" s="165"/>
      <c r="E437" s="16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191"/>
      <c r="S437" s="144"/>
    </row>
    <row r="438" spans="1:19" ht="24.95" customHeight="1">
      <c r="A438" s="43"/>
      <c r="B438" s="278" t="s">
        <v>447</v>
      </c>
      <c r="C438" s="146" t="s">
        <v>269</v>
      </c>
      <c r="D438" s="163">
        <v>1</v>
      </c>
      <c r="E438" s="279">
        <f t="shared" ref="E438" si="62">SUM(F438:Q438)</f>
        <v>30000</v>
      </c>
      <c r="F438" s="45">
        <v>30000</v>
      </c>
      <c r="G438" s="45">
        <v>0</v>
      </c>
      <c r="H438" s="45">
        <v>0</v>
      </c>
      <c r="I438" s="45">
        <v>0</v>
      </c>
      <c r="J438" s="45">
        <v>0</v>
      </c>
      <c r="K438" s="45">
        <v>0</v>
      </c>
      <c r="L438" s="45">
        <v>0</v>
      </c>
      <c r="M438" s="45">
        <v>0</v>
      </c>
      <c r="N438" s="45">
        <v>0</v>
      </c>
      <c r="O438" s="45">
        <v>0</v>
      </c>
      <c r="P438" s="45">
        <v>0</v>
      </c>
      <c r="Q438" s="183">
        <v>0</v>
      </c>
      <c r="R438" s="145"/>
      <c r="S438" s="144"/>
    </row>
    <row r="439" spans="1:19" ht="24.95" customHeight="1">
      <c r="A439" s="43"/>
      <c r="B439" s="294"/>
      <c r="C439" s="155"/>
      <c r="D439" s="165"/>
      <c r="E439" s="16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191"/>
      <c r="S439" s="144"/>
    </row>
    <row r="440" spans="1:19" ht="24.95" customHeight="1">
      <c r="A440" s="43"/>
      <c r="B440" s="295" t="s">
        <v>479</v>
      </c>
      <c r="C440" s="155"/>
      <c r="D440" s="165"/>
      <c r="E440" s="16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191"/>
      <c r="S440" s="144"/>
    </row>
    <row r="441" spans="1:19" ht="24.95" customHeight="1">
      <c r="A441" s="43"/>
      <c r="B441" s="232"/>
      <c r="C441" s="155"/>
      <c r="D441" s="165"/>
      <c r="E441" s="16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191"/>
      <c r="S441" s="144"/>
    </row>
    <row r="442" spans="1:19" ht="24.95" customHeight="1">
      <c r="A442" s="43"/>
      <c r="B442" s="220" t="s">
        <v>364</v>
      </c>
      <c r="C442" s="178"/>
      <c r="D442" s="166"/>
      <c r="E442" s="328">
        <f>SUM(E443:E444)</f>
        <v>76816</v>
      </c>
      <c r="F442" s="166" t="s">
        <v>98</v>
      </c>
      <c r="G442" s="141"/>
      <c r="H442" s="141"/>
      <c r="I442" s="141"/>
      <c r="J442" s="141"/>
      <c r="K442" s="141"/>
      <c r="L442" s="141"/>
      <c r="M442" s="141"/>
      <c r="N442" s="50"/>
      <c r="O442" s="50"/>
      <c r="P442" s="50"/>
      <c r="Q442" s="50"/>
      <c r="R442" s="191" t="s">
        <v>98</v>
      </c>
      <c r="S442" s="144" t="s">
        <v>98</v>
      </c>
    </row>
    <row r="443" spans="1:19" ht="24.95" customHeight="1">
      <c r="A443" s="43"/>
      <c r="B443" s="146" t="s">
        <v>425</v>
      </c>
      <c r="C443" s="180" t="s">
        <v>16</v>
      </c>
      <c r="D443" s="180">
        <v>11</v>
      </c>
      <c r="E443" s="318">
        <f t="shared" ref="E443:E444" si="63">D443*R443</f>
        <v>38500</v>
      </c>
      <c r="F443" s="138">
        <v>11</v>
      </c>
      <c r="G443" s="138">
        <v>0</v>
      </c>
      <c r="H443" s="138">
        <v>0</v>
      </c>
      <c r="I443" s="138">
        <v>0</v>
      </c>
      <c r="J443" s="138">
        <v>0</v>
      </c>
      <c r="K443" s="138">
        <v>0</v>
      </c>
      <c r="L443" s="138">
        <v>0</v>
      </c>
      <c r="M443" s="138">
        <v>0</v>
      </c>
      <c r="N443" s="138">
        <v>0</v>
      </c>
      <c r="O443" s="138">
        <v>0</v>
      </c>
      <c r="P443" s="138">
        <v>0</v>
      </c>
      <c r="Q443" s="189">
        <v>0</v>
      </c>
      <c r="R443" s="321">
        <v>3500</v>
      </c>
      <c r="S443" s="144" t="s">
        <v>98</v>
      </c>
    </row>
    <row r="444" spans="1:19" ht="24.95" customHeight="1">
      <c r="A444" s="43"/>
      <c r="B444" s="146" t="s">
        <v>424</v>
      </c>
      <c r="C444" s="180" t="s">
        <v>16</v>
      </c>
      <c r="D444" s="180">
        <v>8</v>
      </c>
      <c r="E444" s="318">
        <f t="shared" si="63"/>
        <v>38316</v>
      </c>
      <c r="F444" s="138">
        <v>8</v>
      </c>
      <c r="G444" s="138">
        <v>0</v>
      </c>
      <c r="H444" s="138">
        <v>0</v>
      </c>
      <c r="I444" s="138">
        <v>0</v>
      </c>
      <c r="J444" s="138">
        <v>0</v>
      </c>
      <c r="K444" s="138">
        <v>0</v>
      </c>
      <c r="L444" s="138">
        <v>0</v>
      </c>
      <c r="M444" s="138">
        <v>0</v>
      </c>
      <c r="N444" s="138">
        <v>0</v>
      </c>
      <c r="O444" s="138">
        <v>0</v>
      </c>
      <c r="P444" s="138">
        <v>0</v>
      </c>
      <c r="Q444" s="189">
        <v>0</v>
      </c>
      <c r="R444" s="321">
        <v>4789.5</v>
      </c>
      <c r="S444" s="144" t="s">
        <v>98</v>
      </c>
    </row>
    <row r="445" spans="1:19" ht="24.95" customHeight="1">
      <c r="A445" s="43"/>
      <c r="B445" s="158"/>
      <c r="C445" s="179"/>
      <c r="D445" s="179"/>
      <c r="E445" s="169"/>
      <c r="F445" s="137"/>
      <c r="G445" s="137"/>
      <c r="H445" s="137"/>
      <c r="I445" s="137"/>
      <c r="J445" s="137"/>
      <c r="K445" s="137"/>
      <c r="L445" s="137"/>
      <c r="M445" s="16"/>
      <c r="N445" s="137"/>
      <c r="O445" s="137"/>
      <c r="P445" s="137"/>
      <c r="Q445" s="137"/>
      <c r="R445" s="191" t="s">
        <v>98</v>
      </c>
      <c r="S445" s="144" t="s">
        <v>98</v>
      </c>
    </row>
    <row r="446" spans="1:19" ht="24.95" customHeight="1">
      <c r="A446" s="43"/>
      <c r="B446" s="219" t="s">
        <v>365</v>
      </c>
      <c r="C446" s="154"/>
      <c r="D446" s="165">
        <f>SUM(D447:D458)</f>
        <v>44</v>
      </c>
      <c r="E446" s="287">
        <f>SUM(E447:E458)</f>
        <v>646800</v>
      </c>
      <c r="F446" s="164" t="s">
        <v>98</v>
      </c>
      <c r="G446" s="50"/>
      <c r="H446" s="50"/>
      <c r="I446" s="51"/>
      <c r="J446" s="50"/>
      <c r="K446" s="50"/>
      <c r="L446" s="50"/>
      <c r="M446" s="50"/>
      <c r="N446" s="50"/>
      <c r="O446" s="50"/>
      <c r="P446" s="50"/>
      <c r="Q446" s="50"/>
      <c r="R446" s="191" t="s">
        <v>98</v>
      </c>
      <c r="S446" s="144" t="s">
        <v>98</v>
      </c>
    </row>
    <row r="447" spans="1:19" ht="24.95" customHeight="1">
      <c r="A447" s="43"/>
      <c r="B447" s="150" t="s">
        <v>483</v>
      </c>
      <c r="C447" s="146" t="s">
        <v>16</v>
      </c>
      <c r="D447" s="163">
        <v>10</v>
      </c>
      <c r="E447" s="163">
        <f>D447*R447</f>
        <v>227000</v>
      </c>
      <c r="F447" s="45">
        <v>10</v>
      </c>
      <c r="G447" s="45">
        <v>0</v>
      </c>
      <c r="H447" s="45">
        <v>0</v>
      </c>
      <c r="I447" s="46">
        <v>0</v>
      </c>
      <c r="J447" s="46">
        <v>0</v>
      </c>
      <c r="K447" s="45">
        <v>0</v>
      </c>
      <c r="L447" s="45">
        <v>0</v>
      </c>
      <c r="M447" s="45">
        <v>0</v>
      </c>
      <c r="N447" s="45">
        <v>0</v>
      </c>
      <c r="O447" s="45">
        <v>0</v>
      </c>
      <c r="P447" s="45">
        <v>0</v>
      </c>
      <c r="Q447" s="183">
        <v>0</v>
      </c>
      <c r="R447" s="319">
        <v>22700</v>
      </c>
      <c r="S447" s="144" t="s">
        <v>98</v>
      </c>
    </row>
    <row r="448" spans="1:19" ht="24.95" customHeight="1">
      <c r="A448" s="43"/>
      <c r="B448" s="150" t="s">
        <v>484</v>
      </c>
      <c r="C448" s="146" t="s">
        <v>16</v>
      </c>
      <c r="D448" s="163">
        <v>6</v>
      </c>
      <c r="E448" s="163">
        <f t="shared" ref="E448:E458" si="64">D448*R448</f>
        <v>130800</v>
      </c>
      <c r="F448" s="45">
        <v>6</v>
      </c>
      <c r="G448" s="45"/>
      <c r="H448" s="45"/>
      <c r="I448" s="46"/>
      <c r="J448" s="46"/>
      <c r="K448" s="45"/>
      <c r="L448" s="45"/>
      <c r="M448" s="45"/>
      <c r="N448" s="45"/>
      <c r="O448" s="45"/>
      <c r="P448" s="45"/>
      <c r="Q448" s="183"/>
      <c r="R448" s="319">
        <v>21800</v>
      </c>
      <c r="S448" s="144"/>
    </row>
    <row r="449" spans="1:1416" ht="24.95" customHeight="1">
      <c r="A449" s="43"/>
      <c r="B449" s="150" t="s">
        <v>485</v>
      </c>
      <c r="C449" s="146" t="s">
        <v>16</v>
      </c>
      <c r="D449" s="163">
        <v>7</v>
      </c>
      <c r="E449" s="163">
        <f t="shared" si="64"/>
        <v>58800</v>
      </c>
      <c r="F449" s="45">
        <v>7</v>
      </c>
      <c r="G449" s="45"/>
      <c r="H449" s="45"/>
      <c r="I449" s="46"/>
      <c r="J449" s="46"/>
      <c r="K449" s="45"/>
      <c r="L449" s="45"/>
      <c r="M449" s="45"/>
      <c r="N449" s="45"/>
      <c r="O449" s="45"/>
      <c r="P449" s="45"/>
      <c r="Q449" s="183"/>
      <c r="R449" s="319">
        <v>8400</v>
      </c>
      <c r="S449" s="144"/>
    </row>
    <row r="450" spans="1:1416" ht="24.95" customHeight="1">
      <c r="A450" s="43"/>
      <c r="B450" s="150" t="s">
        <v>486</v>
      </c>
      <c r="C450" s="146" t="s">
        <v>16</v>
      </c>
      <c r="D450" s="163">
        <v>2</v>
      </c>
      <c r="E450" s="163">
        <f t="shared" si="64"/>
        <v>23200</v>
      </c>
      <c r="F450" s="45">
        <v>2</v>
      </c>
      <c r="G450" s="45"/>
      <c r="H450" s="45"/>
      <c r="I450" s="46"/>
      <c r="J450" s="46"/>
      <c r="K450" s="45"/>
      <c r="L450" s="45"/>
      <c r="M450" s="45"/>
      <c r="N450" s="45"/>
      <c r="O450" s="45"/>
      <c r="P450" s="45"/>
      <c r="Q450" s="183"/>
      <c r="R450" s="319">
        <v>11600</v>
      </c>
      <c r="S450" s="144"/>
    </row>
    <row r="451" spans="1:1416" ht="24.95" customHeight="1">
      <c r="A451" s="43"/>
      <c r="B451" s="150" t="s">
        <v>487</v>
      </c>
      <c r="C451" s="146" t="s">
        <v>16</v>
      </c>
      <c r="D451" s="163">
        <v>4</v>
      </c>
      <c r="E451" s="163">
        <f t="shared" si="64"/>
        <v>39600</v>
      </c>
      <c r="F451" s="163">
        <v>4</v>
      </c>
      <c r="G451" s="45"/>
      <c r="H451" s="45"/>
      <c r="I451" s="46"/>
      <c r="J451" s="46"/>
      <c r="K451" s="45"/>
      <c r="L451" s="45"/>
      <c r="M451" s="45"/>
      <c r="N451" s="45"/>
      <c r="O451" s="45"/>
      <c r="P451" s="45"/>
      <c r="Q451" s="183"/>
      <c r="R451" s="319">
        <v>9900</v>
      </c>
      <c r="S451" s="144"/>
    </row>
    <row r="452" spans="1:1416" ht="24.95" customHeight="1">
      <c r="A452" s="43"/>
      <c r="B452" s="150" t="s">
        <v>488</v>
      </c>
      <c r="C452" s="146" t="s">
        <v>16</v>
      </c>
      <c r="D452" s="163">
        <v>1</v>
      </c>
      <c r="E452" s="163">
        <f t="shared" si="64"/>
        <v>9200</v>
      </c>
      <c r="F452" s="163">
        <v>1</v>
      </c>
      <c r="G452" s="45"/>
      <c r="H452" s="45"/>
      <c r="I452" s="46"/>
      <c r="J452" s="46"/>
      <c r="K452" s="45"/>
      <c r="L452" s="45"/>
      <c r="M452" s="45"/>
      <c r="N452" s="45"/>
      <c r="O452" s="45"/>
      <c r="P452" s="45"/>
      <c r="Q452" s="183"/>
      <c r="R452" s="319">
        <v>9200</v>
      </c>
      <c r="S452" s="144"/>
    </row>
    <row r="453" spans="1:1416" ht="24.95" customHeight="1">
      <c r="A453" s="43"/>
      <c r="B453" s="150" t="s">
        <v>489</v>
      </c>
      <c r="C453" s="146" t="s">
        <v>16</v>
      </c>
      <c r="D453" s="163">
        <v>1</v>
      </c>
      <c r="E453" s="163">
        <f t="shared" si="64"/>
        <v>6160</v>
      </c>
      <c r="F453" s="163">
        <v>1</v>
      </c>
      <c r="G453" s="45"/>
      <c r="H453" s="45"/>
      <c r="I453" s="46"/>
      <c r="J453" s="46"/>
      <c r="K453" s="45"/>
      <c r="L453" s="45"/>
      <c r="M453" s="45"/>
      <c r="N453" s="45"/>
      <c r="O453" s="45"/>
      <c r="P453" s="45"/>
      <c r="Q453" s="183"/>
      <c r="R453" s="319">
        <v>6160</v>
      </c>
      <c r="S453" s="144"/>
    </row>
    <row r="454" spans="1:1416" ht="24.95" customHeight="1">
      <c r="A454" s="43"/>
      <c r="B454" s="150" t="s">
        <v>490</v>
      </c>
      <c r="C454" s="146" t="s">
        <v>16</v>
      </c>
      <c r="D454" s="163">
        <v>1</v>
      </c>
      <c r="E454" s="163">
        <f t="shared" si="64"/>
        <v>4100</v>
      </c>
      <c r="F454" s="163">
        <v>1</v>
      </c>
      <c r="G454" s="45"/>
      <c r="H454" s="45"/>
      <c r="I454" s="46"/>
      <c r="J454" s="46"/>
      <c r="K454" s="45"/>
      <c r="L454" s="45"/>
      <c r="M454" s="45"/>
      <c r="N454" s="45"/>
      <c r="O454" s="45"/>
      <c r="P454" s="45"/>
      <c r="Q454" s="183"/>
      <c r="R454" s="319">
        <v>4100</v>
      </c>
      <c r="S454" s="144"/>
    </row>
    <row r="455" spans="1:1416" ht="24.95" customHeight="1">
      <c r="A455" s="43"/>
      <c r="B455" s="150" t="s">
        <v>491</v>
      </c>
      <c r="C455" s="146" t="s">
        <v>16</v>
      </c>
      <c r="D455" s="163">
        <v>3</v>
      </c>
      <c r="E455" s="163">
        <f t="shared" si="64"/>
        <v>45900</v>
      </c>
      <c r="F455" s="163">
        <v>3</v>
      </c>
      <c r="G455" s="45"/>
      <c r="H455" s="45"/>
      <c r="I455" s="46"/>
      <c r="J455" s="46"/>
      <c r="K455" s="45"/>
      <c r="L455" s="45"/>
      <c r="M455" s="45"/>
      <c r="N455" s="45"/>
      <c r="O455" s="45"/>
      <c r="P455" s="45"/>
      <c r="Q455" s="183"/>
      <c r="R455" s="319">
        <v>15300</v>
      </c>
      <c r="S455" s="144"/>
    </row>
    <row r="456" spans="1:1416" ht="24.95" customHeight="1">
      <c r="A456" s="43"/>
      <c r="B456" s="150" t="s">
        <v>492</v>
      </c>
      <c r="C456" s="146" t="s">
        <v>16</v>
      </c>
      <c r="D456" s="163">
        <v>1</v>
      </c>
      <c r="E456" s="163">
        <f t="shared" si="64"/>
        <v>14400</v>
      </c>
      <c r="F456" s="163">
        <v>1</v>
      </c>
      <c r="G456" s="45"/>
      <c r="H456" s="45"/>
      <c r="I456" s="46"/>
      <c r="J456" s="46"/>
      <c r="K456" s="45"/>
      <c r="L456" s="45"/>
      <c r="M456" s="45"/>
      <c r="N456" s="45"/>
      <c r="O456" s="45"/>
      <c r="P456" s="45"/>
      <c r="Q456" s="183"/>
      <c r="R456" s="319">
        <v>14400</v>
      </c>
      <c r="S456" s="144"/>
    </row>
    <row r="457" spans="1:1416" ht="24.95" customHeight="1">
      <c r="A457" s="43"/>
      <c r="B457" s="150" t="s">
        <v>493</v>
      </c>
      <c r="C457" s="146" t="s">
        <v>16</v>
      </c>
      <c r="D457" s="163">
        <v>2</v>
      </c>
      <c r="E457" s="163">
        <f t="shared" si="64"/>
        <v>7000</v>
      </c>
      <c r="F457" s="163">
        <v>2</v>
      </c>
      <c r="G457" s="45"/>
      <c r="H457" s="45"/>
      <c r="I457" s="46"/>
      <c r="J457" s="46"/>
      <c r="K457" s="45"/>
      <c r="L457" s="45"/>
      <c r="M457" s="45"/>
      <c r="N457" s="45"/>
      <c r="O457" s="45"/>
      <c r="P457" s="45"/>
      <c r="Q457" s="183"/>
      <c r="R457" s="319">
        <v>3500</v>
      </c>
      <c r="S457" s="144"/>
    </row>
    <row r="458" spans="1:1416" ht="24.95" customHeight="1">
      <c r="A458" s="43"/>
      <c r="B458" s="150" t="s">
        <v>494</v>
      </c>
      <c r="C458" s="146" t="s">
        <v>16</v>
      </c>
      <c r="D458" s="163">
        <v>6</v>
      </c>
      <c r="E458" s="163">
        <f t="shared" si="64"/>
        <v>80640</v>
      </c>
      <c r="F458" s="45">
        <v>6</v>
      </c>
      <c r="G458" s="45">
        <v>0</v>
      </c>
      <c r="H458" s="45">
        <v>0</v>
      </c>
      <c r="I458" s="46">
        <v>0</v>
      </c>
      <c r="J458" s="45">
        <v>0</v>
      </c>
      <c r="K458" s="45">
        <v>0</v>
      </c>
      <c r="L458" s="45">
        <v>0</v>
      </c>
      <c r="M458" s="45">
        <v>0</v>
      </c>
      <c r="N458" s="45">
        <v>0</v>
      </c>
      <c r="O458" s="45">
        <v>0</v>
      </c>
      <c r="P458" s="45">
        <v>0</v>
      </c>
      <c r="Q458" s="183">
        <v>0</v>
      </c>
      <c r="R458" s="319">
        <v>13440</v>
      </c>
      <c r="S458" s="144" t="s">
        <v>98</v>
      </c>
    </row>
    <row r="459" spans="1:1416" ht="24.95" customHeight="1">
      <c r="A459" s="43"/>
      <c r="B459" s="159"/>
      <c r="C459" s="155"/>
      <c r="D459" s="165" t="s">
        <v>98</v>
      </c>
      <c r="E459" s="165"/>
      <c r="F459" s="55"/>
      <c r="G459" s="55"/>
      <c r="H459" s="55"/>
      <c r="I459" s="56"/>
      <c r="J459" s="55"/>
      <c r="K459" s="55"/>
      <c r="L459" s="55"/>
      <c r="M459" s="55"/>
      <c r="N459" s="55"/>
      <c r="O459" s="55"/>
      <c r="P459" s="55"/>
      <c r="Q459" s="55"/>
      <c r="R459" s="54"/>
      <c r="S459" s="43" t="s">
        <v>98</v>
      </c>
    </row>
    <row r="460" spans="1:1416" ht="24.95" customHeight="1">
      <c r="A460" s="43"/>
      <c r="B460" s="224" t="s">
        <v>366</v>
      </c>
      <c r="C460" s="155"/>
      <c r="D460" s="165"/>
      <c r="E460" s="164" t="s">
        <v>98</v>
      </c>
      <c r="F460" s="165" t="s">
        <v>98</v>
      </c>
      <c r="G460" s="55"/>
      <c r="H460" s="55"/>
      <c r="I460" s="56"/>
      <c r="J460" s="55"/>
      <c r="K460" s="55"/>
      <c r="L460" s="55"/>
      <c r="M460" s="55"/>
      <c r="N460" s="55"/>
      <c r="O460" s="55"/>
      <c r="P460" s="55"/>
      <c r="Q460" s="55"/>
      <c r="R460" s="54"/>
      <c r="S460" s="43"/>
    </row>
    <row r="461" spans="1:1416" ht="24.95" customHeight="1">
      <c r="A461" s="43"/>
      <c r="B461" s="160" t="s">
        <v>481</v>
      </c>
      <c r="C461" s="146" t="s">
        <v>16</v>
      </c>
      <c r="D461" s="163">
        <v>6</v>
      </c>
      <c r="E461" s="279">
        <f t="shared" ref="E461" si="65">D461*R461</f>
        <v>178699.99799999999</v>
      </c>
      <c r="F461" s="45">
        <v>6</v>
      </c>
      <c r="G461" s="45">
        <v>0</v>
      </c>
      <c r="H461" s="45">
        <v>0</v>
      </c>
      <c r="I461" s="45">
        <v>0</v>
      </c>
      <c r="J461" s="45">
        <v>0</v>
      </c>
      <c r="K461" s="45">
        <v>0</v>
      </c>
      <c r="L461" s="45">
        <v>0</v>
      </c>
      <c r="M461" s="45">
        <v>0</v>
      </c>
      <c r="N461" s="45">
        <v>0</v>
      </c>
      <c r="O461" s="45">
        <v>0</v>
      </c>
      <c r="P461" s="45">
        <v>0</v>
      </c>
      <c r="Q461" s="183">
        <v>1</v>
      </c>
      <c r="R461" s="319">
        <v>29783.332999999999</v>
      </c>
      <c r="S461" s="144" t="s">
        <v>98</v>
      </c>
    </row>
    <row r="462" spans="1:1416" ht="24.95" customHeight="1">
      <c r="A462" s="43"/>
      <c r="B462" s="161"/>
      <c r="C462" s="155"/>
      <c r="D462" s="165"/>
      <c r="E462" s="16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320"/>
      <c r="S462" s="43"/>
    </row>
    <row r="463" spans="1:1416" s="74" customFormat="1" ht="24.95" customHeight="1">
      <c r="A463" s="54"/>
      <c r="B463" s="159"/>
      <c r="C463" s="155"/>
      <c r="D463" s="165"/>
      <c r="E463" s="165"/>
      <c r="F463" s="55"/>
      <c r="G463" s="55"/>
      <c r="H463" s="55"/>
      <c r="I463" s="56"/>
      <c r="J463" s="55"/>
      <c r="K463" s="55"/>
      <c r="L463" s="55"/>
      <c r="M463" s="55"/>
      <c r="N463" s="55"/>
      <c r="O463" s="55"/>
      <c r="P463" s="55"/>
      <c r="Q463" s="55"/>
      <c r="R463" s="320"/>
      <c r="S463" s="54"/>
      <c r="T463" s="73"/>
      <c r="U463" s="73"/>
      <c r="V463" s="73"/>
      <c r="W463" s="73"/>
      <c r="X463" s="73"/>
      <c r="Y463" s="73"/>
      <c r="Z463" s="73"/>
      <c r="AA463" s="73"/>
      <c r="AB463" s="73"/>
      <c r="AC463" s="73"/>
      <c r="AD463" s="73"/>
      <c r="AE463" s="73"/>
      <c r="AF463" s="73"/>
      <c r="AG463" s="73"/>
      <c r="AH463" s="73"/>
      <c r="AI463" s="73"/>
      <c r="AJ463" s="73"/>
      <c r="AK463" s="73"/>
      <c r="AL463" s="73"/>
      <c r="AM463" s="73"/>
      <c r="AN463" s="73"/>
      <c r="AO463" s="73"/>
      <c r="AP463" s="73"/>
      <c r="AQ463" s="73"/>
      <c r="AR463" s="73"/>
      <c r="AS463" s="73"/>
      <c r="AT463" s="73"/>
      <c r="AU463" s="73"/>
      <c r="AV463" s="73"/>
      <c r="AW463" s="73"/>
      <c r="AX463" s="73"/>
      <c r="AY463" s="73"/>
      <c r="AZ463" s="73"/>
      <c r="BA463" s="73"/>
      <c r="BB463" s="73"/>
      <c r="BC463" s="73"/>
      <c r="BD463" s="73"/>
      <c r="BE463" s="73"/>
      <c r="BF463" s="73"/>
      <c r="BG463" s="73"/>
      <c r="BH463" s="73"/>
      <c r="BI463" s="73"/>
      <c r="BJ463" s="73"/>
      <c r="BK463" s="73"/>
      <c r="BL463" s="73"/>
      <c r="BM463" s="73"/>
      <c r="BN463" s="73"/>
      <c r="BO463" s="73"/>
      <c r="BP463" s="73"/>
      <c r="BQ463" s="73"/>
      <c r="BR463" s="73"/>
      <c r="BS463" s="73"/>
      <c r="BT463" s="73"/>
      <c r="BU463" s="73"/>
      <c r="BV463" s="73"/>
      <c r="BW463" s="73"/>
      <c r="BX463" s="73"/>
      <c r="BY463" s="73"/>
      <c r="BZ463" s="73"/>
      <c r="CA463" s="73"/>
      <c r="CB463" s="73"/>
      <c r="CC463" s="73"/>
      <c r="CD463" s="73"/>
      <c r="CE463" s="73"/>
      <c r="CF463" s="73"/>
      <c r="CG463" s="73"/>
      <c r="CH463" s="73"/>
      <c r="CI463" s="73"/>
      <c r="CJ463" s="73"/>
      <c r="CK463" s="73"/>
      <c r="CL463" s="73"/>
      <c r="CM463" s="73"/>
      <c r="CN463" s="73"/>
      <c r="CO463" s="73"/>
      <c r="CP463" s="73"/>
      <c r="CQ463" s="73"/>
      <c r="CR463" s="73"/>
      <c r="CS463" s="73"/>
      <c r="CT463" s="73"/>
      <c r="CU463" s="73"/>
      <c r="CV463" s="73"/>
      <c r="CW463" s="73"/>
      <c r="CX463" s="73"/>
      <c r="CY463" s="73"/>
      <c r="CZ463" s="73"/>
      <c r="DA463" s="73"/>
      <c r="DB463" s="73"/>
      <c r="DC463" s="73"/>
      <c r="DD463" s="73"/>
      <c r="DE463" s="73"/>
      <c r="DF463" s="73"/>
      <c r="DG463" s="73"/>
      <c r="DH463" s="73"/>
      <c r="DI463" s="73"/>
      <c r="DJ463" s="73"/>
      <c r="DK463" s="73"/>
      <c r="DL463" s="73"/>
      <c r="DM463" s="73"/>
      <c r="DN463" s="73"/>
      <c r="DO463" s="73"/>
      <c r="DP463" s="73"/>
      <c r="DQ463" s="73"/>
      <c r="DR463" s="73"/>
      <c r="DS463" s="73"/>
      <c r="DT463" s="73"/>
      <c r="DU463" s="73"/>
      <c r="DV463" s="73"/>
      <c r="DW463" s="73"/>
      <c r="DX463" s="73"/>
      <c r="DY463" s="73"/>
      <c r="DZ463" s="73"/>
      <c r="EA463" s="73"/>
      <c r="EB463" s="73"/>
      <c r="EC463" s="73"/>
      <c r="ED463" s="73"/>
      <c r="EE463" s="73"/>
      <c r="EF463" s="73"/>
      <c r="EG463" s="73"/>
      <c r="EH463" s="73"/>
      <c r="EI463" s="73"/>
      <c r="EJ463" s="73"/>
      <c r="EK463" s="73"/>
      <c r="EL463" s="73"/>
      <c r="EM463" s="73"/>
      <c r="EN463" s="73"/>
      <c r="EO463" s="73"/>
      <c r="EP463" s="73"/>
      <c r="EQ463" s="73"/>
      <c r="ER463" s="73"/>
      <c r="ES463" s="73"/>
      <c r="ET463" s="73"/>
      <c r="EU463" s="73"/>
      <c r="EV463" s="73"/>
      <c r="EW463" s="73"/>
      <c r="EX463" s="73"/>
      <c r="EY463" s="73"/>
      <c r="EZ463" s="73"/>
      <c r="FA463" s="73"/>
      <c r="FB463" s="73"/>
      <c r="FC463" s="73"/>
      <c r="FD463" s="73"/>
      <c r="FE463" s="73"/>
      <c r="FF463" s="73"/>
      <c r="FG463" s="73"/>
      <c r="FH463" s="73"/>
      <c r="FI463" s="73"/>
      <c r="FJ463" s="73"/>
      <c r="FK463" s="73"/>
      <c r="FL463" s="73"/>
      <c r="FM463" s="73"/>
      <c r="FN463" s="73"/>
      <c r="FO463" s="73"/>
      <c r="FP463" s="73"/>
      <c r="FQ463" s="73"/>
      <c r="FR463" s="73"/>
      <c r="FS463" s="73"/>
      <c r="FT463" s="73"/>
      <c r="FU463" s="73"/>
      <c r="FV463" s="73"/>
      <c r="FW463" s="73"/>
      <c r="FX463" s="73"/>
      <c r="FY463" s="73"/>
      <c r="FZ463" s="73"/>
      <c r="GA463" s="73"/>
      <c r="GB463" s="73"/>
      <c r="GC463" s="73"/>
      <c r="GD463" s="73"/>
      <c r="GE463" s="73"/>
      <c r="GF463" s="73"/>
      <c r="GG463" s="73"/>
      <c r="GH463" s="73"/>
      <c r="GI463" s="73"/>
      <c r="GJ463" s="73"/>
      <c r="GK463" s="73"/>
      <c r="GL463" s="73"/>
      <c r="GM463" s="73"/>
      <c r="GN463" s="73"/>
      <c r="GO463" s="73"/>
      <c r="GP463" s="73"/>
      <c r="GQ463" s="73"/>
      <c r="GR463" s="73"/>
      <c r="GS463" s="73"/>
      <c r="GT463" s="73"/>
      <c r="GU463" s="73"/>
      <c r="GV463" s="73"/>
      <c r="GW463" s="73"/>
      <c r="GX463" s="73"/>
      <c r="GY463" s="73"/>
      <c r="GZ463" s="73"/>
      <c r="HA463" s="73"/>
      <c r="HB463" s="73"/>
      <c r="HC463" s="73"/>
      <c r="HD463" s="73"/>
      <c r="HE463" s="73"/>
      <c r="HF463" s="73"/>
      <c r="HG463" s="73"/>
      <c r="HH463" s="73"/>
      <c r="HI463" s="73"/>
      <c r="HJ463" s="73"/>
      <c r="HK463" s="73"/>
      <c r="HL463" s="73"/>
      <c r="HM463" s="73"/>
      <c r="HN463" s="73"/>
      <c r="HO463" s="73"/>
      <c r="HP463" s="73"/>
      <c r="HQ463" s="73"/>
      <c r="HR463" s="73"/>
      <c r="HS463" s="73"/>
      <c r="HT463" s="73"/>
      <c r="HU463" s="73"/>
      <c r="HV463" s="73"/>
      <c r="HW463" s="73"/>
      <c r="HX463" s="73"/>
      <c r="HY463" s="73"/>
      <c r="HZ463" s="73"/>
      <c r="IA463" s="73"/>
      <c r="IB463" s="73"/>
      <c r="IC463" s="73"/>
      <c r="ID463" s="73"/>
      <c r="IE463" s="73"/>
      <c r="IF463" s="73"/>
      <c r="IG463" s="73"/>
      <c r="IH463" s="73"/>
      <c r="II463" s="73"/>
      <c r="IJ463" s="73"/>
      <c r="IK463" s="73"/>
      <c r="IL463" s="73"/>
      <c r="IM463" s="73"/>
      <c r="IN463" s="73"/>
      <c r="IO463" s="73"/>
      <c r="IP463" s="73"/>
      <c r="IQ463" s="73"/>
      <c r="IR463" s="73"/>
      <c r="IS463" s="73"/>
      <c r="IT463" s="73"/>
      <c r="IU463" s="73"/>
      <c r="IV463" s="73"/>
      <c r="IW463" s="73"/>
      <c r="IX463" s="73"/>
      <c r="IY463" s="73"/>
      <c r="IZ463" s="73"/>
      <c r="JA463" s="73"/>
      <c r="JB463" s="73"/>
      <c r="JC463" s="73"/>
      <c r="JD463" s="73"/>
      <c r="JE463" s="73"/>
      <c r="JF463" s="73"/>
      <c r="JG463" s="73"/>
      <c r="JH463" s="73"/>
      <c r="JI463" s="73"/>
      <c r="JJ463" s="73"/>
      <c r="JK463" s="73"/>
      <c r="JL463" s="73"/>
      <c r="JM463" s="73"/>
      <c r="JN463" s="73"/>
      <c r="JO463" s="73"/>
      <c r="JP463" s="73"/>
      <c r="JQ463" s="73"/>
      <c r="JR463" s="73"/>
      <c r="JS463" s="73"/>
      <c r="JT463" s="73"/>
      <c r="JU463" s="73"/>
      <c r="JV463" s="73"/>
      <c r="JW463" s="73"/>
      <c r="JX463" s="73"/>
      <c r="JY463" s="73"/>
      <c r="JZ463" s="73"/>
      <c r="KA463" s="73"/>
      <c r="KB463" s="73"/>
      <c r="KC463" s="73"/>
      <c r="KD463" s="73"/>
      <c r="KE463" s="73"/>
      <c r="KF463" s="73"/>
      <c r="KG463" s="73"/>
      <c r="KH463" s="73"/>
      <c r="KI463" s="73"/>
      <c r="KJ463" s="73"/>
      <c r="KK463" s="73"/>
      <c r="KL463" s="73"/>
      <c r="KM463" s="73"/>
      <c r="KN463" s="73"/>
      <c r="KO463" s="73"/>
      <c r="KP463" s="73"/>
      <c r="KQ463" s="73"/>
      <c r="KR463" s="73"/>
      <c r="KS463" s="73"/>
      <c r="KT463" s="73"/>
      <c r="KU463" s="73"/>
      <c r="KV463" s="73"/>
      <c r="KW463" s="73"/>
      <c r="KX463" s="73"/>
      <c r="KY463" s="73"/>
      <c r="KZ463" s="73"/>
      <c r="LA463" s="73"/>
      <c r="LB463" s="73"/>
      <c r="LC463" s="73"/>
      <c r="LD463" s="73"/>
      <c r="LE463" s="73"/>
      <c r="LF463" s="73"/>
      <c r="LG463" s="73"/>
      <c r="LH463" s="73"/>
      <c r="LI463" s="73"/>
      <c r="LJ463" s="73"/>
      <c r="LK463" s="73"/>
      <c r="LL463" s="73"/>
      <c r="LM463" s="73"/>
      <c r="LN463" s="73"/>
      <c r="LO463" s="73"/>
      <c r="LP463" s="73"/>
      <c r="LQ463" s="73"/>
      <c r="LR463" s="73"/>
      <c r="LS463" s="73"/>
      <c r="LT463" s="73"/>
      <c r="LU463" s="73"/>
      <c r="LV463" s="73"/>
      <c r="LW463" s="73"/>
      <c r="LX463" s="73"/>
      <c r="LY463" s="73"/>
      <c r="LZ463" s="73"/>
      <c r="MA463" s="73"/>
      <c r="MB463" s="73"/>
      <c r="MC463" s="73"/>
      <c r="MD463" s="73"/>
      <c r="ME463" s="73"/>
      <c r="MF463" s="73"/>
      <c r="MG463" s="73"/>
      <c r="MH463" s="73"/>
      <c r="MI463" s="73"/>
      <c r="MJ463" s="73"/>
      <c r="MK463" s="73"/>
      <c r="ML463" s="73"/>
      <c r="MM463" s="73"/>
      <c r="MN463" s="73"/>
      <c r="MO463" s="73"/>
      <c r="MP463" s="73"/>
      <c r="MQ463" s="73"/>
      <c r="MR463" s="73"/>
      <c r="MS463" s="73"/>
      <c r="MT463" s="73"/>
      <c r="MU463" s="73"/>
      <c r="MV463" s="73"/>
      <c r="MW463" s="73"/>
      <c r="MX463" s="73"/>
      <c r="MY463" s="73"/>
      <c r="MZ463" s="73"/>
      <c r="NA463" s="73"/>
      <c r="NB463" s="73"/>
      <c r="NC463" s="73"/>
      <c r="ND463" s="73"/>
      <c r="NE463" s="73"/>
      <c r="NF463" s="73"/>
      <c r="NG463" s="73"/>
      <c r="NH463" s="73"/>
      <c r="NI463" s="73"/>
      <c r="NJ463" s="73"/>
      <c r="NK463" s="73"/>
      <c r="NL463" s="73"/>
      <c r="NM463" s="73"/>
      <c r="NN463" s="73"/>
      <c r="NO463" s="73"/>
      <c r="NP463" s="73"/>
      <c r="NQ463" s="73"/>
      <c r="NR463" s="73"/>
      <c r="NS463" s="73"/>
      <c r="NT463" s="73"/>
      <c r="NU463" s="73"/>
      <c r="NV463" s="73"/>
      <c r="NW463" s="73"/>
      <c r="NX463" s="73"/>
      <c r="NY463" s="73"/>
      <c r="NZ463" s="73"/>
      <c r="OA463" s="73"/>
      <c r="OB463" s="73"/>
      <c r="OC463" s="73"/>
      <c r="OD463" s="73"/>
      <c r="OE463" s="73"/>
      <c r="OF463" s="73"/>
      <c r="OG463" s="73"/>
      <c r="OH463" s="73"/>
      <c r="OI463" s="73"/>
      <c r="OJ463" s="73"/>
      <c r="OK463" s="73"/>
      <c r="OL463" s="73"/>
      <c r="OM463" s="73"/>
      <c r="ON463" s="73"/>
      <c r="OO463" s="73"/>
      <c r="OP463" s="73"/>
      <c r="OQ463" s="73"/>
      <c r="OR463" s="73"/>
      <c r="OS463" s="73"/>
      <c r="OT463" s="73"/>
      <c r="OU463" s="73"/>
      <c r="OV463" s="73"/>
      <c r="OW463" s="73"/>
      <c r="OX463" s="73"/>
      <c r="OY463" s="73"/>
      <c r="OZ463" s="73"/>
      <c r="PA463" s="73"/>
      <c r="PB463" s="73"/>
      <c r="PC463" s="73"/>
      <c r="PD463" s="73"/>
      <c r="PE463" s="73"/>
      <c r="PF463" s="73"/>
      <c r="PG463" s="73"/>
      <c r="PH463" s="73"/>
      <c r="PI463" s="73"/>
      <c r="PJ463" s="73"/>
      <c r="PK463" s="73"/>
      <c r="PL463" s="73"/>
      <c r="PM463" s="73"/>
      <c r="PN463" s="73"/>
      <c r="PO463" s="73"/>
      <c r="PP463" s="73"/>
      <c r="PQ463" s="73"/>
      <c r="PR463" s="73"/>
      <c r="PS463" s="73"/>
      <c r="PT463" s="73"/>
      <c r="PU463" s="73"/>
      <c r="PV463" s="73"/>
      <c r="PW463" s="73"/>
      <c r="PX463" s="73"/>
      <c r="PY463" s="73"/>
      <c r="PZ463" s="73"/>
      <c r="QA463" s="73"/>
      <c r="QB463" s="73"/>
      <c r="QC463" s="73"/>
      <c r="QD463" s="73"/>
      <c r="QE463" s="73"/>
      <c r="QF463" s="73"/>
      <c r="QG463" s="73"/>
      <c r="QH463" s="73"/>
      <c r="QI463" s="73"/>
      <c r="QJ463" s="73"/>
      <c r="QK463" s="73"/>
      <c r="QL463" s="73"/>
      <c r="QM463" s="73"/>
      <c r="QN463" s="73"/>
      <c r="QO463" s="73"/>
      <c r="QP463" s="73"/>
      <c r="QQ463" s="73"/>
      <c r="QR463" s="73"/>
      <c r="QS463" s="73"/>
      <c r="QT463" s="73"/>
      <c r="QU463" s="73"/>
      <c r="QV463" s="73"/>
      <c r="QW463" s="73"/>
      <c r="QX463" s="73"/>
      <c r="QY463" s="73"/>
      <c r="QZ463" s="73"/>
      <c r="RA463" s="73"/>
      <c r="RB463" s="73"/>
      <c r="RC463" s="73"/>
      <c r="RD463" s="73"/>
      <c r="RE463" s="73"/>
      <c r="RF463" s="73"/>
      <c r="RG463" s="73"/>
      <c r="RH463" s="73"/>
      <c r="RI463" s="73"/>
      <c r="RJ463" s="73"/>
      <c r="RK463" s="73"/>
      <c r="RL463" s="73"/>
      <c r="RM463" s="73"/>
      <c r="RN463" s="73"/>
      <c r="RO463" s="73"/>
      <c r="RP463" s="73"/>
      <c r="RQ463" s="73"/>
      <c r="RR463" s="73"/>
      <c r="RS463" s="73"/>
      <c r="RT463" s="73"/>
      <c r="RU463" s="73"/>
      <c r="RV463" s="73"/>
      <c r="RW463" s="73"/>
      <c r="RX463" s="73"/>
      <c r="RY463" s="73"/>
      <c r="RZ463" s="73"/>
      <c r="SA463" s="73"/>
      <c r="SB463" s="73"/>
      <c r="SC463" s="73"/>
      <c r="SD463" s="73"/>
      <c r="SE463" s="73"/>
      <c r="SF463" s="73"/>
      <c r="SG463" s="73"/>
      <c r="SH463" s="73"/>
      <c r="SI463" s="73"/>
      <c r="SJ463" s="73"/>
      <c r="SK463" s="73"/>
      <c r="SL463" s="73"/>
      <c r="SM463" s="73"/>
      <c r="SN463" s="73"/>
      <c r="SO463" s="73"/>
      <c r="SP463" s="73"/>
      <c r="SQ463" s="73"/>
      <c r="SR463" s="73"/>
      <c r="SS463" s="73"/>
      <c r="ST463" s="73"/>
      <c r="SU463" s="73"/>
      <c r="SV463" s="73"/>
      <c r="SW463" s="73"/>
      <c r="SX463" s="73"/>
      <c r="SY463" s="73"/>
      <c r="SZ463" s="73"/>
      <c r="TA463" s="73"/>
      <c r="TB463" s="73"/>
      <c r="TC463" s="73"/>
      <c r="TD463" s="73"/>
      <c r="TE463" s="73"/>
      <c r="TF463" s="73"/>
      <c r="TG463" s="73"/>
      <c r="TH463" s="73"/>
      <c r="TI463" s="73"/>
      <c r="TJ463" s="73"/>
      <c r="TK463" s="73"/>
      <c r="TL463" s="73"/>
      <c r="TM463" s="73"/>
      <c r="TN463" s="73"/>
      <c r="TO463" s="73"/>
      <c r="TP463" s="73"/>
      <c r="TQ463" s="73"/>
      <c r="TR463" s="73"/>
      <c r="TS463" s="73"/>
      <c r="TT463" s="73"/>
      <c r="TU463" s="73"/>
      <c r="TV463" s="73"/>
      <c r="TW463" s="73"/>
      <c r="TX463" s="73"/>
      <c r="TY463" s="73"/>
      <c r="TZ463" s="73"/>
      <c r="UA463" s="73"/>
      <c r="UB463" s="73"/>
      <c r="UC463" s="73"/>
      <c r="UD463" s="73"/>
      <c r="UE463" s="73"/>
      <c r="UF463" s="73"/>
      <c r="UG463" s="73"/>
      <c r="UH463" s="73"/>
      <c r="UI463" s="73"/>
      <c r="UJ463" s="73"/>
      <c r="UK463" s="73"/>
      <c r="UL463" s="73"/>
      <c r="UM463" s="73"/>
      <c r="UN463" s="73"/>
      <c r="UO463" s="73"/>
      <c r="UP463" s="73"/>
      <c r="UQ463" s="73"/>
      <c r="UR463" s="73"/>
      <c r="US463" s="73"/>
      <c r="UT463" s="73"/>
      <c r="UU463" s="73"/>
      <c r="UV463" s="73"/>
      <c r="UW463" s="73"/>
      <c r="UX463" s="73"/>
      <c r="UY463" s="73"/>
      <c r="UZ463" s="73"/>
      <c r="VA463" s="73"/>
      <c r="VB463" s="73"/>
      <c r="VC463" s="73"/>
      <c r="VD463" s="73"/>
      <c r="VE463" s="73"/>
      <c r="VF463" s="73"/>
      <c r="VG463" s="73"/>
      <c r="VH463" s="73"/>
      <c r="VI463" s="73"/>
      <c r="VJ463" s="73"/>
      <c r="VK463" s="73"/>
      <c r="VL463" s="73"/>
      <c r="VM463" s="73"/>
      <c r="VN463" s="73"/>
      <c r="VO463" s="73"/>
      <c r="VP463" s="73"/>
      <c r="VQ463" s="73"/>
      <c r="VR463" s="73"/>
      <c r="VS463" s="73"/>
      <c r="VT463" s="73"/>
      <c r="VU463" s="73"/>
      <c r="VV463" s="73"/>
      <c r="VW463" s="73"/>
      <c r="VX463" s="73"/>
      <c r="VY463" s="73"/>
      <c r="VZ463" s="73"/>
      <c r="WA463" s="73"/>
      <c r="WB463" s="73"/>
      <c r="WC463" s="73"/>
      <c r="WD463" s="73"/>
      <c r="WE463" s="73"/>
      <c r="WF463" s="73"/>
      <c r="WG463" s="73"/>
      <c r="WH463" s="73"/>
      <c r="WI463" s="73"/>
      <c r="WJ463" s="73"/>
      <c r="WK463" s="73"/>
      <c r="WL463" s="73"/>
      <c r="WM463" s="73"/>
      <c r="WN463" s="73"/>
      <c r="WO463" s="73"/>
      <c r="WP463" s="73"/>
      <c r="WQ463" s="73"/>
      <c r="WR463" s="73"/>
      <c r="WS463" s="73"/>
      <c r="WT463" s="73"/>
      <c r="WU463" s="73"/>
      <c r="WV463" s="73"/>
      <c r="WW463" s="73"/>
      <c r="WX463" s="73"/>
      <c r="WY463" s="73"/>
      <c r="WZ463" s="73"/>
      <c r="XA463" s="73"/>
      <c r="XB463" s="73"/>
      <c r="XC463" s="73"/>
      <c r="XD463" s="73"/>
      <c r="XE463" s="73"/>
      <c r="XF463" s="73"/>
      <c r="XG463" s="73"/>
      <c r="XH463" s="73"/>
      <c r="XI463" s="73"/>
      <c r="XJ463" s="73"/>
      <c r="XK463" s="73"/>
      <c r="XL463" s="73"/>
      <c r="XM463" s="73"/>
      <c r="XN463" s="73"/>
      <c r="XO463" s="73"/>
      <c r="XP463" s="73"/>
      <c r="XQ463" s="73"/>
      <c r="XR463" s="73"/>
      <c r="XS463" s="73"/>
      <c r="XT463" s="73"/>
      <c r="XU463" s="73"/>
      <c r="XV463" s="73"/>
      <c r="XW463" s="73"/>
      <c r="XX463" s="73"/>
      <c r="XY463" s="73"/>
      <c r="XZ463" s="73"/>
      <c r="YA463" s="73"/>
      <c r="YB463" s="73"/>
      <c r="YC463" s="73"/>
      <c r="YD463" s="73"/>
      <c r="YE463" s="73"/>
      <c r="YF463" s="73"/>
      <c r="YG463" s="73"/>
      <c r="YH463" s="73"/>
      <c r="YI463" s="73"/>
      <c r="YJ463" s="73"/>
      <c r="YK463" s="73"/>
      <c r="YL463" s="73"/>
      <c r="YM463" s="73"/>
      <c r="YN463" s="73"/>
      <c r="YO463" s="73"/>
      <c r="YP463" s="73"/>
      <c r="YQ463" s="73"/>
      <c r="YR463" s="73"/>
      <c r="YS463" s="73"/>
      <c r="YT463" s="73"/>
      <c r="YU463" s="73"/>
      <c r="YV463" s="73"/>
      <c r="YW463" s="73"/>
      <c r="YX463" s="73"/>
      <c r="YY463" s="73"/>
      <c r="YZ463" s="73"/>
      <c r="ZA463" s="73"/>
      <c r="ZB463" s="73"/>
      <c r="ZC463" s="73"/>
      <c r="ZD463" s="73"/>
      <c r="ZE463" s="73"/>
      <c r="ZF463" s="73"/>
      <c r="ZG463" s="73"/>
      <c r="ZH463" s="73"/>
      <c r="ZI463" s="73"/>
      <c r="ZJ463" s="73"/>
      <c r="ZK463" s="73"/>
      <c r="ZL463" s="73"/>
      <c r="ZM463" s="73"/>
      <c r="ZN463" s="73"/>
      <c r="ZO463" s="73"/>
      <c r="ZP463" s="73"/>
      <c r="ZQ463" s="73"/>
      <c r="ZR463" s="73"/>
      <c r="ZS463" s="73"/>
      <c r="ZT463" s="73"/>
      <c r="ZU463" s="73"/>
      <c r="ZV463" s="73"/>
      <c r="ZW463" s="73"/>
      <c r="ZX463" s="73"/>
      <c r="ZY463" s="73"/>
      <c r="ZZ463" s="73"/>
      <c r="AAA463" s="73"/>
      <c r="AAB463" s="73"/>
      <c r="AAC463" s="73"/>
      <c r="AAD463" s="73"/>
      <c r="AAE463" s="73"/>
      <c r="AAF463" s="73"/>
      <c r="AAG463" s="73"/>
      <c r="AAH463" s="73"/>
      <c r="AAI463" s="73"/>
      <c r="AAJ463" s="73"/>
      <c r="AAK463" s="73"/>
      <c r="AAL463" s="73"/>
      <c r="AAM463" s="73"/>
      <c r="AAN463" s="73"/>
      <c r="AAO463" s="73"/>
      <c r="AAP463" s="73"/>
      <c r="AAQ463" s="73"/>
      <c r="AAR463" s="73"/>
      <c r="AAS463" s="73"/>
      <c r="AAT463" s="73"/>
      <c r="AAU463" s="73"/>
      <c r="AAV463" s="73"/>
      <c r="AAW463" s="73"/>
      <c r="AAX463" s="73"/>
      <c r="AAY463" s="73"/>
      <c r="AAZ463" s="73"/>
      <c r="ABA463" s="73"/>
      <c r="ABB463" s="73"/>
      <c r="ABC463" s="73"/>
      <c r="ABD463" s="73"/>
      <c r="ABE463" s="73"/>
      <c r="ABF463" s="73"/>
      <c r="ABG463" s="73"/>
      <c r="ABH463" s="73"/>
      <c r="ABI463" s="73"/>
      <c r="ABJ463" s="73"/>
      <c r="ABK463" s="73"/>
      <c r="ABL463" s="73"/>
      <c r="ABM463" s="73"/>
      <c r="ABN463" s="73"/>
      <c r="ABO463" s="73"/>
      <c r="ABP463" s="73"/>
      <c r="ABQ463" s="73"/>
      <c r="ABR463" s="73"/>
      <c r="ABS463" s="73"/>
      <c r="ABT463" s="73"/>
      <c r="ABU463" s="73"/>
      <c r="ABV463" s="73"/>
      <c r="ABW463" s="73"/>
      <c r="ABX463" s="73"/>
      <c r="ABY463" s="73"/>
      <c r="ABZ463" s="73"/>
      <c r="ACA463" s="73"/>
      <c r="ACB463" s="73"/>
      <c r="ACC463" s="73"/>
      <c r="ACD463" s="73"/>
      <c r="ACE463" s="73"/>
      <c r="ACF463" s="73"/>
      <c r="ACG463" s="73"/>
      <c r="ACH463" s="73"/>
      <c r="ACI463" s="73"/>
      <c r="ACJ463" s="73"/>
      <c r="ACK463" s="73"/>
      <c r="ACL463" s="73"/>
      <c r="ACM463" s="73"/>
      <c r="ACN463" s="73"/>
      <c r="ACO463" s="73"/>
      <c r="ACP463" s="73"/>
      <c r="ACQ463" s="73"/>
      <c r="ACR463" s="73"/>
      <c r="ACS463" s="73"/>
      <c r="ACT463" s="73"/>
      <c r="ACU463" s="73"/>
      <c r="ACV463" s="73"/>
      <c r="ACW463" s="73"/>
      <c r="ACX463" s="73"/>
      <c r="ACY463" s="73"/>
      <c r="ACZ463" s="73"/>
      <c r="ADA463" s="73"/>
      <c r="ADB463" s="73"/>
      <c r="ADC463" s="73"/>
      <c r="ADD463" s="73"/>
      <c r="ADE463" s="73"/>
      <c r="ADF463" s="73"/>
      <c r="ADG463" s="73"/>
      <c r="ADH463" s="73"/>
      <c r="ADI463" s="73"/>
      <c r="ADJ463" s="73"/>
      <c r="ADK463" s="73"/>
      <c r="ADL463" s="73"/>
      <c r="ADM463" s="73"/>
      <c r="ADN463" s="73"/>
      <c r="ADO463" s="73"/>
      <c r="ADP463" s="73"/>
      <c r="ADQ463" s="73"/>
      <c r="ADR463" s="73"/>
      <c r="ADS463" s="73"/>
      <c r="ADT463" s="73"/>
      <c r="ADU463" s="73"/>
      <c r="ADV463" s="73"/>
      <c r="ADW463" s="73"/>
      <c r="ADX463" s="73"/>
      <c r="ADY463" s="73"/>
      <c r="ADZ463" s="73"/>
      <c r="AEA463" s="73"/>
      <c r="AEB463" s="73"/>
      <c r="AEC463" s="73"/>
      <c r="AED463" s="73"/>
      <c r="AEE463" s="73"/>
      <c r="AEF463" s="73"/>
      <c r="AEG463" s="73"/>
      <c r="AEH463" s="73"/>
      <c r="AEI463" s="73"/>
      <c r="AEJ463" s="73"/>
      <c r="AEK463" s="73"/>
      <c r="AEL463" s="73"/>
      <c r="AEM463" s="73"/>
      <c r="AEN463" s="73"/>
      <c r="AEO463" s="73"/>
      <c r="AEP463" s="73"/>
      <c r="AEQ463" s="73"/>
      <c r="AER463" s="73"/>
      <c r="AES463" s="73"/>
      <c r="AET463" s="73"/>
      <c r="AEU463" s="73"/>
      <c r="AEV463" s="73"/>
      <c r="AEW463" s="73"/>
      <c r="AEX463" s="73"/>
      <c r="AEY463" s="73"/>
      <c r="AEZ463" s="73"/>
      <c r="AFA463" s="73"/>
      <c r="AFB463" s="73"/>
      <c r="AFC463" s="73"/>
      <c r="AFD463" s="73"/>
      <c r="AFE463" s="73"/>
      <c r="AFF463" s="73"/>
      <c r="AFG463" s="73"/>
      <c r="AFH463" s="73"/>
      <c r="AFI463" s="73"/>
      <c r="AFJ463" s="73"/>
      <c r="AFK463" s="73"/>
      <c r="AFL463" s="73"/>
      <c r="AFM463" s="73"/>
      <c r="AFN463" s="73"/>
      <c r="AFO463" s="73"/>
      <c r="AFP463" s="73"/>
      <c r="AFQ463" s="73"/>
      <c r="AFR463" s="73"/>
      <c r="AFS463" s="73"/>
      <c r="AFT463" s="73"/>
      <c r="AFU463" s="73"/>
      <c r="AFV463" s="73"/>
      <c r="AFW463" s="73"/>
      <c r="AFX463" s="73"/>
      <c r="AFY463" s="73"/>
      <c r="AFZ463" s="73"/>
      <c r="AGA463" s="73"/>
      <c r="AGB463" s="73"/>
      <c r="AGC463" s="73"/>
      <c r="AGD463" s="73"/>
      <c r="AGE463" s="73"/>
      <c r="AGF463" s="73"/>
      <c r="AGG463" s="73"/>
      <c r="AGH463" s="73"/>
      <c r="AGI463" s="73"/>
      <c r="AGJ463" s="73"/>
      <c r="AGK463" s="73"/>
      <c r="AGL463" s="73"/>
      <c r="AGM463" s="73"/>
      <c r="AGN463" s="73"/>
      <c r="AGO463" s="73"/>
      <c r="AGP463" s="73"/>
      <c r="AGQ463" s="73"/>
      <c r="AGR463" s="73"/>
      <c r="AGS463" s="73"/>
      <c r="AGT463" s="73"/>
      <c r="AGU463" s="73"/>
      <c r="AGV463" s="73"/>
      <c r="AGW463" s="73"/>
      <c r="AGX463" s="73"/>
      <c r="AGY463" s="73"/>
      <c r="AGZ463" s="73"/>
      <c r="AHA463" s="73"/>
      <c r="AHB463" s="73"/>
      <c r="AHC463" s="73"/>
      <c r="AHD463" s="73"/>
      <c r="AHE463" s="73"/>
      <c r="AHF463" s="73"/>
      <c r="AHG463" s="73"/>
      <c r="AHH463" s="73"/>
      <c r="AHI463" s="73"/>
      <c r="AHJ463" s="73"/>
      <c r="AHK463" s="73"/>
      <c r="AHL463" s="73"/>
      <c r="AHM463" s="73"/>
      <c r="AHN463" s="73"/>
      <c r="AHO463" s="73"/>
      <c r="AHP463" s="73"/>
      <c r="AHQ463" s="73"/>
      <c r="AHR463" s="73"/>
      <c r="AHS463" s="73"/>
      <c r="AHT463" s="73"/>
      <c r="AHU463" s="73"/>
      <c r="AHV463" s="73"/>
      <c r="AHW463" s="73"/>
      <c r="AHX463" s="73"/>
      <c r="AHY463" s="73"/>
      <c r="AHZ463" s="73"/>
      <c r="AIA463" s="73"/>
      <c r="AIB463" s="73"/>
      <c r="AIC463" s="73"/>
      <c r="AID463" s="73"/>
      <c r="AIE463" s="73"/>
      <c r="AIF463" s="73"/>
      <c r="AIG463" s="73"/>
      <c r="AIH463" s="73"/>
      <c r="AII463" s="73"/>
      <c r="AIJ463" s="73"/>
      <c r="AIK463" s="73"/>
      <c r="AIL463" s="73"/>
      <c r="AIM463" s="73"/>
      <c r="AIN463" s="73"/>
      <c r="AIO463" s="73"/>
      <c r="AIP463" s="73"/>
      <c r="AIQ463" s="73"/>
      <c r="AIR463" s="73"/>
      <c r="AIS463" s="73"/>
      <c r="AIT463" s="73"/>
      <c r="AIU463" s="73"/>
      <c r="AIV463" s="73"/>
      <c r="AIW463" s="73"/>
      <c r="AIX463" s="73"/>
      <c r="AIY463" s="73"/>
      <c r="AIZ463" s="73"/>
      <c r="AJA463" s="73"/>
      <c r="AJB463" s="73"/>
      <c r="AJC463" s="73"/>
      <c r="AJD463" s="73"/>
      <c r="AJE463" s="73"/>
      <c r="AJF463" s="73"/>
      <c r="AJG463" s="73"/>
      <c r="AJH463" s="73"/>
      <c r="AJI463" s="73"/>
      <c r="AJJ463" s="73"/>
      <c r="AJK463" s="73"/>
      <c r="AJL463" s="73"/>
      <c r="AJM463" s="73"/>
      <c r="AJN463" s="73"/>
      <c r="AJO463" s="73"/>
      <c r="AJP463" s="73"/>
      <c r="AJQ463" s="73"/>
      <c r="AJR463" s="73"/>
      <c r="AJS463" s="73"/>
      <c r="AJT463" s="73"/>
      <c r="AJU463" s="73"/>
      <c r="AJV463" s="73"/>
      <c r="AJW463" s="73"/>
      <c r="AJX463" s="73"/>
      <c r="AJY463" s="73"/>
      <c r="AJZ463" s="73"/>
      <c r="AKA463" s="73"/>
      <c r="AKB463" s="73"/>
      <c r="AKC463" s="73"/>
      <c r="AKD463" s="73"/>
      <c r="AKE463" s="73"/>
      <c r="AKF463" s="73"/>
      <c r="AKG463" s="73"/>
      <c r="AKH463" s="73"/>
      <c r="AKI463" s="73"/>
      <c r="AKJ463" s="73"/>
      <c r="AKK463" s="73"/>
      <c r="AKL463" s="73"/>
      <c r="AKM463" s="73"/>
      <c r="AKN463" s="73"/>
      <c r="AKO463" s="73"/>
      <c r="AKP463" s="73"/>
      <c r="AKQ463" s="73"/>
      <c r="AKR463" s="73"/>
      <c r="AKS463" s="73"/>
      <c r="AKT463" s="73"/>
      <c r="AKU463" s="73"/>
      <c r="AKV463" s="73"/>
      <c r="AKW463" s="73"/>
      <c r="AKX463" s="73"/>
      <c r="AKY463" s="73"/>
      <c r="AKZ463" s="73"/>
      <c r="ALA463" s="73"/>
      <c r="ALB463" s="73"/>
      <c r="ALC463" s="73"/>
      <c r="ALD463" s="73"/>
      <c r="ALE463" s="73"/>
      <c r="ALF463" s="73"/>
      <c r="ALG463" s="73"/>
      <c r="ALH463" s="73"/>
      <c r="ALI463" s="73"/>
      <c r="ALJ463" s="73"/>
      <c r="ALK463" s="73"/>
      <c r="ALL463" s="73"/>
      <c r="ALM463" s="73"/>
      <c r="ALN463" s="73"/>
      <c r="ALO463" s="73"/>
      <c r="ALP463" s="73"/>
      <c r="ALQ463" s="73"/>
      <c r="ALR463" s="73"/>
      <c r="ALS463" s="73"/>
      <c r="ALT463" s="73"/>
      <c r="ALU463" s="73"/>
      <c r="ALV463" s="73"/>
      <c r="ALW463" s="73"/>
      <c r="ALX463" s="73"/>
      <c r="ALY463" s="73"/>
      <c r="ALZ463" s="73"/>
      <c r="AMA463" s="73"/>
      <c r="AMB463" s="73"/>
      <c r="AMC463" s="73"/>
      <c r="AMD463" s="73"/>
      <c r="AME463" s="73"/>
      <c r="AMF463" s="73"/>
      <c r="AMG463" s="73"/>
      <c r="AMH463" s="73"/>
      <c r="AMI463" s="73"/>
      <c r="AMJ463" s="73"/>
      <c r="AMK463" s="73"/>
      <c r="AML463" s="73"/>
      <c r="AMM463" s="73"/>
      <c r="AMN463" s="73"/>
      <c r="AMO463" s="73"/>
      <c r="AMP463" s="73"/>
      <c r="AMQ463" s="73"/>
      <c r="AMR463" s="73"/>
      <c r="AMS463" s="73"/>
      <c r="AMT463" s="73"/>
      <c r="AMU463" s="73"/>
      <c r="AMV463" s="73"/>
      <c r="AMW463" s="73"/>
      <c r="AMX463" s="73"/>
      <c r="AMY463" s="73"/>
      <c r="AMZ463" s="73"/>
      <c r="ANA463" s="73"/>
      <c r="ANB463" s="73"/>
      <c r="ANC463" s="73"/>
      <c r="AND463" s="73"/>
      <c r="ANE463" s="73"/>
      <c r="ANF463" s="73"/>
      <c r="ANG463" s="73"/>
      <c r="ANH463" s="73"/>
      <c r="ANI463" s="73"/>
      <c r="ANJ463" s="73"/>
      <c r="ANK463" s="73"/>
      <c r="ANL463" s="73"/>
      <c r="ANM463" s="73"/>
      <c r="ANN463" s="73"/>
      <c r="ANO463" s="73"/>
      <c r="ANP463" s="73"/>
      <c r="ANQ463" s="73"/>
      <c r="ANR463" s="73"/>
      <c r="ANS463" s="73"/>
      <c r="ANT463" s="73"/>
      <c r="ANU463" s="73"/>
      <c r="ANV463" s="73"/>
      <c r="ANW463" s="73"/>
      <c r="ANX463" s="73"/>
      <c r="ANY463" s="73"/>
      <c r="ANZ463" s="73"/>
      <c r="AOA463" s="73"/>
      <c r="AOB463" s="73"/>
      <c r="AOC463" s="73"/>
      <c r="AOD463" s="73"/>
      <c r="AOE463" s="73"/>
      <c r="AOF463" s="73"/>
      <c r="AOG463" s="73"/>
      <c r="AOH463" s="73"/>
      <c r="AOI463" s="73"/>
      <c r="AOJ463" s="73"/>
      <c r="AOK463" s="73"/>
      <c r="AOL463" s="73"/>
      <c r="AOM463" s="73"/>
      <c r="AON463" s="73"/>
      <c r="AOO463" s="73"/>
      <c r="AOP463" s="73"/>
      <c r="AOQ463" s="73"/>
      <c r="AOR463" s="73"/>
      <c r="AOS463" s="73"/>
      <c r="AOT463" s="73"/>
      <c r="AOU463" s="73"/>
      <c r="AOV463" s="73"/>
      <c r="AOW463" s="73"/>
      <c r="AOX463" s="73"/>
      <c r="AOY463" s="73"/>
      <c r="AOZ463" s="73"/>
      <c r="APA463" s="73"/>
      <c r="APB463" s="73"/>
      <c r="APC463" s="73"/>
      <c r="APD463" s="73"/>
      <c r="APE463" s="73"/>
      <c r="APF463" s="73"/>
      <c r="APG463" s="73"/>
      <c r="APH463" s="73"/>
      <c r="API463" s="73"/>
      <c r="APJ463" s="73"/>
      <c r="APK463" s="73"/>
      <c r="APL463" s="73"/>
      <c r="APM463" s="73"/>
      <c r="APN463" s="73"/>
      <c r="APO463" s="73"/>
      <c r="APP463" s="73"/>
      <c r="APQ463" s="73"/>
      <c r="APR463" s="73"/>
      <c r="APS463" s="73"/>
      <c r="APT463" s="73"/>
      <c r="APU463" s="73"/>
      <c r="APV463" s="73"/>
      <c r="APW463" s="73"/>
      <c r="APX463" s="73"/>
      <c r="APY463" s="73"/>
      <c r="APZ463" s="73"/>
      <c r="AQA463" s="73"/>
      <c r="AQB463" s="73"/>
      <c r="AQC463" s="73"/>
      <c r="AQD463" s="73"/>
      <c r="AQE463" s="73"/>
      <c r="AQF463" s="73"/>
      <c r="AQG463" s="73"/>
      <c r="AQH463" s="73"/>
      <c r="AQI463" s="73"/>
      <c r="AQJ463" s="73"/>
      <c r="AQK463" s="73"/>
      <c r="AQL463" s="73"/>
      <c r="AQM463" s="73"/>
      <c r="AQN463" s="73"/>
      <c r="AQO463" s="73"/>
      <c r="AQP463" s="73"/>
      <c r="AQQ463" s="73"/>
      <c r="AQR463" s="73"/>
      <c r="AQS463" s="73"/>
      <c r="AQT463" s="73"/>
      <c r="AQU463" s="73"/>
      <c r="AQV463" s="73"/>
      <c r="AQW463" s="73"/>
      <c r="AQX463" s="73"/>
      <c r="AQY463" s="73"/>
      <c r="AQZ463" s="73"/>
      <c r="ARA463" s="73"/>
      <c r="ARB463" s="73"/>
      <c r="ARC463" s="73"/>
      <c r="ARD463" s="73"/>
      <c r="ARE463" s="73"/>
      <c r="ARF463" s="73"/>
      <c r="ARG463" s="73"/>
      <c r="ARH463" s="73"/>
      <c r="ARI463" s="73"/>
      <c r="ARJ463" s="73"/>
      <c r="ARK463" s="73"/>
      <c r="ARL463" s="73"/>
      <c r="ARM463" s="73"/>
      <c r="ARN463" s="73"/>
      <c r="ARO463" s="73"/>
      <c r="ARP463" s="73"/>
      <c r="ARQ463" s="73"/>
      <c r="ARR463" s="73"/>
      <c r="ARS463" s="73"/>
      <c r="ART463" s="73"/>
      <c r="ARU463" s="73"/>
      <c r="ARV463" s="73"/>
      <c r="ARW463" s="73"/>
      <c r="ARX463" s="73"/>
      <c r="ARY463" s="73"/>
      <c r="ARZ463" s="73"/>
      <c r="ASA463" s="73"/>
      <c r="ASB463" s="73"/>
      <c r="ASC463" s="73"/>
      <c r="ASD463" s="73"/>
      <c r="ASE463" s="73"/>
      <c r="ASF463" s="73"/>
      <c r="ASG463" s="73"/>
      <c r="ASH463" s="73"/>
      <c r="ASI463" s="73"/>
      <c r="ASJ463" s="73"/>
      <c r="ASK463" s="73"/>
      <c r="ASL463" s="73"/>
      <c r="ASM463" s="73"/>
      <c r="ASN463" s="73"/>
      <c r="ASO463" s="73"/>
      <c r="ASP463" s="73"/>
      <c r="ASQ463" s="73"/>
      <c r="ASR463" s="73"/>
      <c r="ASS463" s="73"/>
      <c r="AST463" s="73"/>
      <c r="ASU463" s="73"/>
      <c r="ASV463" s="73"/>
      <c r="ASW463" s="73"/>
      <c r="ASX463" s="73"/>
      <c r="ASY463" s="73"/>
      <c r="ASZ463" s="73"/>
      <c r="ATA463" s="73"/>
      <c r="ATB463" s="73"/>
      <c r="ATC463" s="73"/>
      <c r="ATD463" s="73"/>
      <c r="ATE463" s="73"/>
      <c r="ATF463" s="73"/>
      <c r="ATG463" s="73"/>
      <c r="ATH463" s="73"/>
      <c r="ATI463" s="73"/>
      <c r="ATJ463" s="73"/>
      <c r="ATK463" s="73"/>
      <c r="ATL463" s="73"/>
      <c r="ATM463" s="73"/>
      <c r="ATN463" s="73"/>
      <c r="ATO463" s="73"/>
      <c r="ATP463" s="73"/>
      <c r="ATQ463" s="73"/>
      <c r="ATR463" s="73"/>
      <c r="ATS463" s="73"/>
      <c r="ATT463" s="73"/>
      <c r="ATU463" s="73"/>
      <c r="ATV463" s="73"/>
      <c r="ATW463" s="73"/>
      <c r="ATX463" s="73"/>
      <c r="ATY463" s="73"/>
      <c r="ATZ463" s="73"/>
      <c r="AUA463" s="73"/>
      <c r="AUB463" s="73"/>
      <c r="AUC463" s="73"/>
      <c r="AUD463" s="73"/>
      <c r="AUE463" s="73"/>
      <c r="AUF463" s="73"/>
      <c r="AUG463" s="73"/>
      <c r="AUH463" s="73"/>
      <c r="AUI463" s="73"/>
      <c r="AUJ463" s="73"/>
      <c r="AUK463" s="73"/>
      <c r="AUL463" s="73"/>
      <c r="AUM463" s="73"/>
      <c r="AUN463" s="73"/>
      <c r="AUO463" s="73"/>
      <c r="AUP463" s="73"/>
      <c r="AUQ463" s="73"/>
      <c r="AUR463" s="73"/>
      <c r="AUS463" s="73"/>
      <c r="AUT463" s="73"/>
      <c r="AUU463" s="73"/>
      <c r="AUV463" s="73"/>
      <c r="AUW463" s="73"/>
      <c r="AUX463" s="73"/>
      <c r="AUY463" s="73"/>
      <c r="AUZ463" s="73"/>
      <c r="AVA463" s="73"/>
      <c r="AVB463" s="73"/>
      <c r="AVC463" s="73"/>
      <c r="AVD463" s="73"/>
      <c r="AVE463" s="73"/>
      <c r="AVF463" s="73"/>
      <c r="AVG463" s="73"/>
      <c r="AVH463" s="73"/>
      <c r="AVI463" s="73"/>
      <c r="AVJ463" s="73"/>
      <c r="AVK463" s="73"/>
      <c r="AVL463" s="73"/>
      <c r="AVM463" s="73"/>
      <c r="AVN463" s="73"/>
      <c r="AVO463" s="73"/>
      <c r="AVP463" s="73"/>
      <c r="AVQ463" s="73"/>
      <c r="AVR463" s="73"/>
      <c r="AVS463" s="73"/>
      <c r="AVT463" s="73"/>
      <c r="AVU463" s="73"/>
      <c r="AVV463" s="73"/>
      <c r="AVW463" s="73"/>
      <c r="AVX463" s="73"/>
      <c r="AVY463" s="73"/>
      <c r="AVZ463" s="73"/>
      <c r="AWA463" s="73"/>
      <c r="AWB463" s="73"/>
      <c r="AWC463" s="73"/>
      <c r="AWD463" s="73"/>
      <c r="AWE463" s="73"/>
      <c r="AWF463" s="73"/>
      <c r="AWG463" s="73"/>
      <c r="AWH463" s="73"/>
      <c r="AWI463" s="73"/>
      <c r="AWJ463" s="73"/>
      <c r="AWK463" s="73"/>
      <c r="AWL463" s="73"/>
      <c r="AWM463" s="73"/>
      <c r="AWN463" s="73"/>
      <c r="AWO463" s="73"/>
      <c r="AWP463" s="73"/>
      <c r="AWQ463" s="73"/>
      <c r="AWR463" s="73"/>
      <c r="AWS463" s="73"/>
      <c r="AWT463" s="73"/>
      <c r="AWU463" s="73"/>
      <c r="AWV463" s="73"/>
      <c r="AWW463" s="73"/>
      <c r="AWX463" s="73"/>
      <c r="AWY463" s="73"/>
      <c r="AWZ463" s="73"/>
      <c r="AXA463" s="73"/>
      <c r="AXB463" s="73"/>
      <c r="AXC463" s="73"/>
      <c r="AXD463" s="73"/>
      <c r="AXE463" s="73"/>
      <c r="AXF463" s="73"/>
      <c r="AXG463" s="73"/>
      <c r="AXH463" s="73"/>
      <c r="AXI463" s="73"/>
      <c r="AXJ463" s="73"/>
      <c r="AXK463" s="73"/>
      <c r="AXL463" s="73"/>
      <c r="AXM463" s="73"/>
      <c r="AXN463" s="73"/>
      <c r="AXO463" s="73"/>
      <c r="AXP463" s="73"/>
      <c r="AXQ463" s="73"/>
      <c r="AXR463" s="73"/>
      <c r="AXS463" s="73"/>
      <c r="AXT463" s="73"/>
      <c r="AXU463" s="73"/>
      <c r="AXV463" s="73"/>
      <c r="AXW463" s="73"/>
      <c r="AXX463" s="73"/>
      <c r="AXY463" s="73"/>
      <c r="AXZ463" s="73"/>
      <c r="AYA463" s="73"/>
      <c r="AYB463" s="73"/>
      <c r="AYC463" s="73"/>
      <c r="AYD463" s="73"/>
      <c r="AYE463" s="73"/>
      <c r="AYF463" s="73"/>
      <c r="AYG463" s="73"/>
      <c r="AYH463" s="73"/>
      <c r="AYI463" s="73"/>
      <c r="AYJ463" s="73"/>
      <c r="AYK463" s="73"/>
      <c r="AYL463" s="73"/>
      <c r="AYM463" s="73"/>
      <c r="AYN463" s="73"/>
      <c r="AYO463" s="73"/>
      <c r="AYP463" s="73"/>
      <c r="AYQ463" s="73"/>
      <c r="AYR463" s="73"/>
      <c r="AYS463" s="73"/>
      <c r="AYT463" s="73"/>
      <c r="AYU463" s="73"/>
      <c r="AYV463" s="73"/>
      <c r="AYW463" s="73"/>
      <c r="AYX463" s="73"/>
      <c r="AYY463" s="73"/>
      <c r="AYZ463" s="73"/>
      <c r="AZA463" s="73"/>
      <c r="AZB463" s="73"/>
      <c r="AZC463" s="73"/>
      <c r="AZD463" s="73"/>
      <c r="AZE463" s="73"/>
      <c r="AZF463" s="73"/>
      <c r="AZG463" s="73"/>
      <c r="AZH463" s="73"/>
      <c r="AZI463" s="73"/>
      <c r="AZJ463" s="73"/>
      <c r="AZK463" s="73"/>
      <c r="AZL463" s="73"/>
      <c r="AZM463" s="73"/>
      <c r="AZN463" s="73"/>
      <c r="AZO463" s="73"/>
      <c r="AZP463" s="73"/>
      <c r="AZQ463" s="73"/>
      <c r="AZR463" s="73"/>
      <c r="AZS463" s="73"/>
      <c r="AZT463" s="73"/>
      <c r="AZU463" s="73"/>
      <c r="AZV463" s="73"/>
      <c r="AZW463" s="73"/>
      <c r="AZX463" s="73"/>
      <c r="AZY463" s="73"/>
      <c r="AZZ463" s="73"/>
      <c r="BAA463" s="73"/>
      <c r="BAB463" s="73"/>
      <c r="BAC463" s="73"/>
      <c r="BAD463" s="73"/>
      <c r="BAE463" s="73"/>
      <c r="BAF463" s="73"/>
      <c r="BAG463" s="73"/>
      <c r="BAH463" s="73"/>
      <c r="BAI463" s="73"/>
      <c r="BAJ463" s="73"/>
      <c r="BAK463" s="73"/>
      <c r="BAL463" s="73"/>
      <c r="BAM463" s="73"/>
      <c r="BAN463" s="73"/>
      <c r="BAO463" s="73"/>
      <c r="BAP463" s="73"/>
      <c r="BAQ463" s="73"/>
      <c r="BAR463" s="73"/>
      <c r="BAS463" s="73"/>
      <c r="BAT463" s="73"/>
      <c r="BAU463" s="73"/>
      <c r="BAV463" s="73"/>
      <c r="BAW463" s="73"/>
      <c r="BAX463" s="73"/>
      <c r="BAY463" s="73"/>
      <c r="BAZ463" s="73"/>
      <c r="BBA463" s="73"/>
      <c r="BBB463" s="73"/>
      <c r="BBC463" s="73"/>
      <c r="BBD463" s="73"/>
      <c r="BBE463" s="73"/>
      <c r="BBF463" s="73"/>
      <c r="BBG463" s="73"/>
      <c r="BBH463" s="73"/>
      <c r="BBI463" s="73"/>
      <c r="BBJ463" s="73"/>
      <c r="BBK463" s="73"/>
      <c r="BBL463" s="73"/>
    </row>
    <row r="464" spans="1:1416" ht="24.95" customHeight="1">
      <c r="A464" s="43"/>
      <c r="B464" s="222" t="s">
        <v>367</v>
      </c>
      <c r="C464" s="155"/>
      <c r="D464" s="165"/>
      <c r="E464" s="164" t="s">
        <v>98</v>
      </c>
      <c r="F464" s="165" t="s">
        <v>98</v>
      </c>
      <c r="G464" s="55"/>
      <c r="H464" s="55"/>
      <c r="I464" s="56"/>
      <c r="J464" s="55"/>
      <c r="K464" s="55"/>
      <c r="L464" s="55"/>
      <c r="M464" s="55"/>
      <c r="N464" s="55"/>
      <c r="O464" s="55"/>
      <c r="P464" s="55"/>
      <c r="Q464" s="55"/>
      <c r="R464" s="320"/>
      <c r="S464" s="54"/>
      <c r="T464" s="73"/>
    </row>
    <row r="465" spans="1:19" ht="24.95" customHeight="1">
      <c r="A465" s="43"/>
      <c r="B465" s="160" t="s">
        <v>482</v>
      </c>
      <c r="C465" s="146" t="s">
        <v>16</v>
      </c>
      <c r="D465" s="163">
        <v>1</v>
      </c>
      <c r="E465" s="279">
        <f>+R465</f>
        <v>60500</v>
      </c>
      <c r="F465" s="45">
        <v>1</v>
      </c>
      <c r="G465" s="45">
        <v>0</v>
      </c>
      <c r="H465" s="45">
        <v>0</v>
      </c>
      <c r="I465" s="45">
        <v>0</v>
      </c>
      <c r="J465" s="45">
        <v>0</v>
      </c>
      <c r="K465" s="45">
        <v>0</v>
      </c>
      <c r="L465" s="45">
        <v>0</v>
      </c>
      <c r="M465" s="45">
        <v>0</v>
      </c>
      <c r="N465" s="45">
        <v>0</v>
      </c>
      <c r="O465" s="45">
        <v>0</v>
      </c>
      <c r="P465" s="45">
        <v>0</v>
      </c>
      <c r="Q465" s="183">
        <v>0</v>
      </c>
      <c r="R465" s="319">
        <v>60500</v>
      </c>
      <c r="S465" s="144" t="s">
        <v>98</v>
      </c>
    </row>
    <row r="466" spans="1:19" ht="24.95" customHeight="1">
      <c r="A466" s="43"/>
      <c r="B466" s="154"/>
      <c r="C466" s="154"/>
      <c r="D466" s="154"/>
      <c r="E466" s="154"/>
      <c r="F466" s="43"/>
      <c r="G466" s="43"/>
      <c r="H466" s="43"/>
      <c r="I466" s="81"/>
      <c r="J466" s="43"/>
      <c r="K466" s="43"/>
      <c r="L466" s="43"/>
      <c r="M466" s="43"/>
      <c r="N466" s="43"/>
      <c r="O466" s="43"/>
      <c r="P466" s="43"/>
      <c r="Q466" s="43"/>
      <c r="R466" s="320"/>
      <c r="S466" s="43"/>
    </row>
    <row r="467" spans="1:19" ht="24.95" customHeight="1">
      <c r="A467" s="43"/>
      <c r="B467" s="222" t="s">
        <v>414</v>
      </c>
      <c r="C467" s="154"/>
      <c r="D467" s="154"/>
      <c r="E467" s="164" t="s">
        <v>98</v>
      </c>
      <c r="F467" s="154" t="s">
        <v>98</v>
      </c>
      <c r="G467" s="43"/>
      <c r="H467" s="43"/>
      <c r="I467" s="81"/>
      <c r="J467" s="43"/>
      <c r="K467" s="43"/>
      <c r="L467" s="43"/>
      <c r="M467" s="43"/>
      <c r="N467" s="43"/>
      <c r="O467" s="43"/>
      <c r="P467" s="43"/>
      <c r="Q467" s="43"/>
      <c r="R467" s="320"/>
      <c r="S467" s="43"/>
    </row>
    <row r="468" spans="1:19" ht="24.95" customHeight="1">
      <c r="A468" s="43"/>
      <c r="B468" s="157" t="s">
        <v>426</v>
      </c>
      <c r="C468" s="157" t="s">
        <v>245</v>
      </c>
      <c r="D468" s="180">
        <v>1</v>
      </c>
      <c r="E468" s="329">
        <f>D468*R468</f>
        <v>6000</v>
      </c>
      <c r="F468" s="138">
        <v>1</v>
      </c>
      <c r="G468" s="138">
        <v>0</v>
      </c>
      <c r="H468" s="138">
        <v>0</v>
      </c>
      <c r="I468" s="138">
        <v>0</v>
      </c>
      <c r="J468" s="138">
        <v>0</v>
      </c>
      <c r="K468" s="138">
        <v>0</v>
      </c>
      <c r="L468" s="138">
        <v>0</v>
      </c>
      <c r="M468" s="138">
        <v>0</v>
      </c>
      <c r="N468" s="138">
        <v>0</v>
      </c>
      <c r="O468" s="138">
        <v>0</v>
      </c>
      <c r="P468" s="138">
        <v>0</v>
      </c>
      <c r="Q468" s="189">
        <v>0</v>
      </c>
      <c r="R468" s="321">
        <v>6000</v>
      </c>
      <c r="S468" s="144" t="s">
        <v>98</v>
      </c>
    </row>
    <row r="469" spans="1:19" ht="24.95" customHeight="1">
      <c r="A469" s="73"/>
      <c r="B469" s="177"/>
      <c r="C469" s="177"/>
      <c r="D469" s="181"/>
      <c r="E469" s="177"/>
      <c r="F469" s="73"/>
      <c r="I469" s="6"/>
      <c r="R469" s="221"/>
      <c r="S469" s="43"/>
    </row>
    <row r="470" spans="1:19" ht="24.95" customHeight="1">
      <c r="A470" s="335"/>
      <c r="B470" s="335"/>
      <c r="C470" s="335"/>
      <c r="D470" s="335"/>
      <c r="E470" s="335"/>
      <c r="F470" s="335"/>
      <c r="G470" s="335"/>
      <c r="H470" s="335"/>
      <c r="I470" s="335"/>
      <c r="J470" s="335"/>
      <c r="K470" s="335"/>
      <c r="L470" s="335"/>
      <c r="M470" s="335"/>
      <c r="N470" s="335"/>
      <c r="O470" s="335"/>
      <c r="P470" s="335"/>
      <c r="Q470" s="335"/>
      <c r="R470" s="335"/>
      <c r="S470" s="43"/>
    </row>
    <row r="471" spans="1:19" ht="24.95" customHeight="1">
      <c r="A471" s="336"/>
      <c r="B471" s="336"/>
      <c r="C471" s="336"/>
      <c r="D471" s="336"/>
      <c r="E471" s="336"/>
      <c r="F471" s="336"/>
      <c r="G471" s="336"/>
      <c r="H471" s="336"/>
      <c r="I471" s="336"/>
      <c r="J471" s="336"/>
      <c r="K471" s="336"/>
      <c r="L471" s="336"/>
      <c r="M471" s="336"/>
      <c r="N471" s="336"/>
      <c r="O471" s="336"/>
      <c r="P471" s="336"/>
      <c r="Q471" s="336"/>
      <c r="R471" s="336"/>
      <c r="S471" s="43"/>
    </row>
    <row r="472" spans="1:19" ht="24.95" customHeight="1">
      <c r="A472" s="133"/>
      <c r="B472" s="136"/>
      <c r="C472" s="136"/>
      <c r="D472" s="142"/>
      <c r="E472" s="136"/>
      <c r="F472" s="136"/>
      <c r="G472" s="143"/>
      <c r="H472" s="143"/>
      <c r="I472" s="143"/>
      <c r="J472" s="143"/>
      <c r="K472" s="143"/>
      <c r="L472" s="143"/>
      <c r="M472" s="134"/>
      <c r="N472" s="135"/>
      <c r="O472" s="136"/>
      <c r="P472" s="136"/>
      <c r="Q472" s="136"/>
      <c r="R472" s="136"/>
      <c r="S472" s="43"/>
    </row>
    <row r="473" spans="1:19" ht="24.95" customHeight="1"/>
    <row r="474" spans="1:19" ht="24.95" customHeight="1"/>
    <row r="475" spans="1:19" ht="24.95" customHeight="1"/>
    <row r="476" spans="1:19" ht="24.95" customHeight="1"/>
    <row r="477" spans="1:19" ht="24.95" customHeight="1"/>
    <row r="478" spans="1:19" ht="24.95" customHeight="1"/>
    <row r="479" spans="1:19" ht="24.95" customHeight="1"/>
    <row r="480" spans="1:19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</sheetData>
  <autoFilter ref="A5:R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mergeCells count="6">
    <mergeCell ref="A470:R470"/>
    <mergeCell ref="A471:R471"/>
    <mergeCell ref="A2:R2"/>
    <mergeCell ref="A3:R3"/>
    <mergeCell ref="G4:L4"/>
    <mergeCell ref="A5:R5"/>
  </mergeCells>
  <pageMargins left="0.90496062992125981" right="0.15748031496062992" top="0.78740157480314965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J63"/>
  <sheetViews>
    <sheetView zoomScale="90" zoomScaleNormal="90" zoomScaleSheetLayoutView="75" workbookViewId="0">
      <selection activeCell="R9" sqref="R9"/>
    </sheetView>
  </sheetViews>
  <sheetFormatPr baseColWidth="10" defaultRowHeight="15"/>
  <cols>
    <col min="1" max="1" width="10.5703125" customWidth="1"/>
    <col min="2" max="2" width="29.28515625" customWidth="1"/>
    <col min="3" max="3" width="10.140625" customWidth="1"/>
    <col min="4" max="4" width="10.85546875" customWidth="1"/>
    <col min="5" max="6" width="12.28515625" customWidth="1"/>
    <col min="7" max="7" width="9.7109375" style="6" customWidth="1"/>
    <col min="8" max="8" width="9.85546875" style="6" customWidth="1"/>
    <col min="9" max="12" width="9.7109375" style="6" customWidth="1"/>
    <col min="13" max="13" width="9.7109375" style="18" customWidth="1"/>
    <col min="14" max="14" width="9.7109375" style="19" customWidth="1"/>
    <col min="15" max="16" width="9.7109375" style="6" customWidth="1"/>
    <col min="17" max="17" width="11.5703125" style="6" customWidth="1"/>
    <col min="18" max="18" width="10.5703125" style="6" bestFit="1" customWidth="1"/>
  </cols>
  <sheetData>
    <row r="1" spans="1:114">
      <c r="A1" s="73"/>
      <c r="B1" s="74"/>
      <c r="C1" s="74"/>
      <c r="D1" s="82"/>
      <c r="E1" s="74"/>
      <c r="F1" s="74"/>
    </row>
    <row r="2" spans="1:114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</row>
    <row r="3" spans="1:114">
      <c r="A3" s="338" t="s">
        <v>70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</row>
    <row r="4" spans="1:114">
      <c r="A4" s="193"/>
      <c r="B4" s="194"/>
      <c r="C4" s="194"/>
      <c r="D4" s="195"/>
      <c r="E4" s="194"/>
      <c r="F4" s="194"/>
      <c r="G4" s="196" t="s">
        <v>459</v>
      </c>
      <c r="H4" s="196"/>
      <c r="I4" s="196"/>
      <c r="J4" s="196"/>
      <c r="K4" s="196"/>
      <c r="L4" s="196"/>
      <c r="M4" s="251"/>
      <c r="N4" s="197"/>
      <c r="O4" s="198"/>
      <c r="P4" s="198"/>
      <c r="Q4" s="198"/>
      <c r="R4" s="198"/>
    </row>
    <row r="5" spans="1:114">
      <c r="A5" s="193"/>
      <c r="B5" s="199"/>
      <c r="C5" s="199"/>
      <c r="D5" s="200"/>
      <c r="E5" s="199"/>
      <c r="F5" s="201" t="s">
        <v>368</v>
      </c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198"/>
    </row>
    <row r="6" spans="1:114" ht="96.75" customHeight="1">
      <c r="A6" s="83" t="s">
        <v>369</v>
      </c>
      <c r="B6" s="84" t="s">
        <v>102</v>
      </c>
      <c r="C6" s="84" t="s">
        <v>103</v>
      </c>
      <c r="D6" s="85" t="s">
        <v>104</v>
      </c>
      <c r="E6" s="84" t="s">
        <v>105</v>
      </c>
      <c r="F6" s="27" t="s">
        <v>4</v>
      </c>
      <c r="G6" s="27" t="s">
        <v>106</v>
      </c>
      <c r="H6" s="27" t="s">
        <v>6</v>
      </c>
      <c r="I6" s="27" t="s">
        <v>7</v>
      </c>
      <c r="J6" s="27" t="s">
        <v>8</v>
      </c>
      <c r="K6" s="27" t="s">
        <v>9</v>
      </c>
      <c r="L6" s="27" t="s">
        <v>10</v>
      </c>
      <c r="M6" s="86" t="s">
        <v>11</v>
      </c>
      <c r="N6" s="27" t="s">
        <v>12</v>
      </c>
      <c r="O6" s="27" t="s">
        <v>13</v>
      </c>
      <c r="P6" s="27" t="s">
        <v>14</v>
      </c>
      <c r="Q6" s="27" t="s">
        <v>15</v>
      </c>
      <c r="R6" s="87" t="s">
        <v>98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</row>
    <row r="7" spans="1:114" ht="16.5" customHeight="1">
      <c r="A7" s="83"/>
      <c r="B7" s="84"/>
      <c r="C7" s="84"/>
      <c r="D7" s="85"/>
      <c r="E7" s="84"/>
      <c r="F7" s="89"/>
      <c r="G7" s="83"/>
      <c r="H7" s="83"/>
      <c r="I7" s="83"/>
      <c r="J7" s="83"/>
      <c r="K7" s="83"/>
      <c r="L7" s="83"/>
      <c r="M7" s="90"/>
      <c r="N7" s="83"/>
      <c r="O7" s="83"/>
      <c r="P7" s="83"/>
      <c r="Q7" s="83"/>
      <c r="R7" s="256" t="s">
        <v>98</v>
      </c>
      <c r="S7" s="88"/>
      <c r="T7" s="88"/>
      <c r="U7" s="88"/>
      <c r="V7" s="88"/>
      <c r="W7" s="88"/>
      <c r="X7" s="88"/>
      <c r="Y7" s="88"/>
      <c r="Z7" s="88"/>
      <c r="AA7" s="88"/>
      <c r="AB7" s="88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</row>
    <row r="8" spans="1:114" s="40" customFormat="1" ht="22.5">
      <c r="A8" s="211">
        <v>51211101</v>
      </c>
      <c r="B8" s="236" t="s">
        <v>107</v>
      </c>
      <c r="C8" s="210"/>
      <c r="D8" s="206">
        <f>SUM(D9:D33)</f>
        <v>355</v>
      </c>
      <c r="E8" s="305">
        <f>SUM(E9:E33)</f>
        <v>17999.99855650001</v>
      </c>
      <c r="F8" s="306" t="s">
        <v>98</v>
      </c>
      <c r="G8" s="91"/>
      <c r="H8" s="91"/>
      <c r="I8" s="91"/>
      <c r="J8" s="91"/>
      <c r="K8" s="91"/>
      <c r="L8" s="91"/>
      <c r="M8" s="92"/>
      <c r="N8" s="93"/>
      <c r="O8" s="91"/>
      <c r="P8" s="94"/>
      <c r="Q8" s="91"/>
      <c r="R8" s="95" t="s">
        <v>108</v>
      </c>
      <c r="S8" s="96"/>
      <c r="T8" s="97"/>
      <c r="U8" s="96"/>
      <c r="V8" s="97"/>
      <c r="W8" s="96"/>
      <c r="X8" s="97"/>
      <c r="Y8" s="96"/>
      <c r="Z8" s="97"/>
      <c r="AA8" s="96"/>
      <c r="AB8" s="97"/>
    </row>
    <row r="9" spans="1:114" s="6" customFormat="1">
      <c r="A9" s="98"/>
      <c r="B9" s="99" t="s">
        <v>19</v>
      </c>
      <c r="C9" s="99" t="s">
        <v>16</v>
      </c>
      <c r="D9" s="100">
        <f>SUM(F9:Q9)</f>
        <v>12</v>
      </c>
      <c r="E9" s="101">
        <f>D9*R9</f>
        <v>830.14470000000028</v>
      </c>
      <c r="F9" s="102">
        <v>12</v>
      </c>
      <c r="G9" s="102">
        <v>0</v>
      </c>
      <c r="H9" s="102">
        <v>0</v>
      </c>
      <c r="I9" s="102">
        <v>0</v>
      </c>
      <c r="J9" s="102">
        <v>0</v>
      </c>
      <c r="K9" s="102">
        <v>0</v>
      </c>
      <c r="L9" s="102">
        <v>0</v>
      </c>
      <c r="M9" s="102">
        <v>0</v>
      </c>
      <c r="N9" s="102">
        <v>0</v>
      </c>
      <c r="O9" s="102">
        <v>0</v>
      </c>
      <c r="P9" s="102">
        <v>0</v>
      </c>
      <c r="Q9" s="296">
        <v>0</v>
      </c>
      <c r="R9" s="152">
        <v>69.178725000000028</v>
      </c>
      <c r="S9" s="151">
        <v>69.178725000000028</v>
      </c>
    </row>
    <row r="10" spans="1:114">
      <c r="A10" s="103"/>
      <c r="B10" s="99" t="s">
        <v>111</v>
      </c>
      <c r="C10" s="99" t="s">
        <v>16</v>
      </c>
      <c r="D10" s="100">
        <f t="shared" ref="D10:D33" si="0">SUM(F10:Q10)</f>
        <v>60</v>
      </c>
      <c r="E10" s="101">
        <f t="shared" ref="E10:E33" si="1">D10*R10</f>
        <v>322.83405000000016</v>
      </c>
      <c r="F10" s="102">
        <v>15</v>
      </c>
      <c r="G10" s="102">
        <v>0</v>
      </c>
      <c r="H10" s="102">
        <v>0</v>
      </c>
      <c r="I10" s="102">
        <v>0</v>
      </c>
      <c r="J10" s="102">
        <v>15</v>
      </c>
      <c r="K10" s="102">
        <v>0</v>
      </c>
      <c r="L10" s="102">
        <v>0</v>
      </c>
      <c r="M10" s="102">
        <v>0</v>
      </c>
      <c r="N10" s="102">
        <v>15</v>
      </c>
      <c r="O10" s="102">
        <v>0</v>
      </c>
      <c r="P10" s="102">
        <v>15</v>
      </c>
      <c r="Q10" s="296">
        <v>0</v>
      </c>
      <c r="R10" s="152">
        <v>5.3805675000000024</v>
      </c>
      <c r="S10" s="151">
        <v>5.3805675000000024</v>
      </c>
      <c r="T10" s="6"/>
    </row>
    <row r="11" spans="1:114">
      <c r="A11" s="103"/>
      <c r="B11" s="99" t="s">
        <v>20</v>
      </c>
      <c r="C11" s="99" t="s">
        <v>18</v>
      </c>
      <c r="D11" s="100">
        <f t="shared" si="0"/>
        <v>3</v>
      </c>
      <c r="E11" s="101">
        <f t="shared" si="1"/>
        <v>134.76015630000009</v>
      </c>
      <c r="F11" s="102">
        <v>1</v>
      </c>
      <c r="G11" s="102">
        <v>0</v>
      </c>
      <c r="H11" s="102">
        <v>0</v>
      </c>
      <c r="I11" s="102">
        <v>0</v>
      </c>
      <c r="J11" s="102">
        <v>0</v>
      </c>
      <c r="K11" s="102">
        <v>0</v>
      </c>
      <c r="L11" s="102">
        <v>0</v>
      </c>
      <c r="M11" s="102">
        <v>0</v>
      </c>
      <c r="N11" s="102">
        <v>2</v>
      </c>
      <c r="O11" s="102">
        <v>0</v>
      </c>
      <c r="P11" s="102">
        <v>0</v>
      </c>
      <c r="Q11" s="296">
        <v>0</v>
      </c>
      <c r="R11" s="152">
        <v>44.920052100000028</v>
      </c>
      <c r="S11" s="151">
        <v>44.920052100000028</v>
      </c>
      <c r="T11" s="6"/>
    </row>
    <row r="12" spans="1:114" s="6" customFormat="1" ht="20.100000000000001" customHeight="1">
      <c r="A12" s="103"/>
      <c r="B12" s="99" t="s">
        <v>54</v>
      </c>
      <c r="C12" s="99" t="s">
        <v>55</v>
      </c>
      <c r="D12" s="100">
        <f t="shared" si="0"/>
        <v>16</v>
      </c>
      <c r="E12" s="101">
        <f t="shared" si="1"/>
        <v>1598.7972000000004</v>
      </c>
      <c r="F12" s="102">
        <v>7</v>
      </c>
      <c r="G12" s="102">
        <v>0</v>
      </c>
      <c r="H12" s="102">
        <v>0</v>
      </c>
      <c r="I12" s="102">
        <v>3</v>
      </c>
      <c r="J12" s="102">
        <v>0</v>
      </c>
      <c r="K12" s="102">
        <v>0</v>
      </c>
      <c r="L12" s="102">
        <v>0</v>
      </c>
      <c r="M12" s="102">
        <v>3</v>
      </c>
      <c r="N12" s="102">
        <v>0</v>
      </c>
      <c r="O12" s="102">
        <v>3</v>
      </c>
      <c r="P12" s="102">
        <v>0</v>
      </c>
      <c r="Q12" s="296">
        <v>0</v>
      </c>
      <c r="R12" s="152">
        <v>99.924825000000027</v>
      </c>
      <c r="S12" s="151">
        <v>99.924825000000027</v>
      </c>
    </row>
    <row r="13" spans="1:114" s="6" customFormat="1" ht="20.100000000000001" customHeight="1">
      <c r="A13" s="103"/>
      <c r="B13" s="99" t="s">
        <v>124</v>
      </c>
      <c r="C13" s="99" t="s">
        <v>16</v>
      </c>
      <c r="D13" s="100">
        <f t="shared" si="0"/>
        <v>6</v>
      </c>
      <c r="E13" s="101">
        <f t="shared" si="1"/>
        <v>128.39571360000002</v>
      </c>
      <c r="F13" s="102">
        <v>3</v>
      </c>
      <c r="G13" s="102">
        <v>0</v>
      </c>
      <c r="H13" s="102">
        <v>0</v>
      </c>
      <c r="I13" s="102">
        <v>0</v>
      </c>
      <c r="J13" s="102">
        <v>0</v>
      </c>
      <c r="K13" s="102">
        <v>0</v>
      </c>
      <c r="L13" s="102">
        <v>3</v>
      </c>
      <c r="M13" s="102">
        <v>0</v>
      </c>
      <c r="N13" s="102">
        <v>0</v>
      </c>
      <c r="O13" s="102">
        <v>0</v>
      </c>
      <c r="P13" s="102">
        <v>0</v>
      </c>
      <c r="Q13" s="296">
        <v>0</v>
      </c>
      <c r="R13" s="152">
        <v>21.399285600000002</v>
      </c>
      <c r="S13" s="151">
        <v>21.399285600000002</v>
      </c>
    </row>
    <row r="14" spans="1:114" s="6" customFormat="1" ht="20.100000000000001" customHeight="1">
      <c r="A14" s="103"/>
      <c r="B14" s="99" t="s">
        <v>370</v>
      </c>
      <c r="C14" s="99" t="s">
        <v>16</v>
      </c>
      <c r="D14" s="100">
        <f t="shared" si="0"/>
        <v>10</v>
      </c>
      <c r="E14" s="101">
        <f t="shared" si="1"/>
        <v>266.41495650000002</v>
      </c>
      <c r="F14" s="102">
        <v>2</v>
      </c>
      <c r="G14" s="102">
        <v>0</v>
      </c>
      <c r="H14" s="102">
        <v>2</v>
      </c>
      <c r="I14" s="102">
        <v>0</v>
      </c>
      <c r="J14" s="102">
        <v>2</v>
      </c>
      <c r="K14" s="102">
        <v>0</v>
      </c>
      <c r="L14" s="102">
        <v>0</v>
      </c>
      <c r="M14" s="102">
        <v>2</v>
      </c>
      <c r="N14" s="102">
        <v>0</v>
      </c>
      <c r="O14" s="102">
        <v>2</v>
      </c>
      <c r="P14" s="102">
        <v>0</v>
      </c>
      <c r="Q14" s="296">
        <v>0</v>
      </c>
      <c r="R14" s="152">
        <v>26.641495650000003</v>
      </c>
      <c r="S14" s="151">
        <v>26.641495650000003</v>
      </c>
    </row>
    <row r="15" spans="1:114" s="6" customFormat="1" ht="20.100000000000001" customHeight="1">
      <c r="A15" s="103"/>
      <c r="B15" s="99" t="s">
        <v>126</v>
      </c>
      <c r="C15" s="99" t="s">
        <v>16</v>
      </c>
      <c r="D15" s="100">
        <f t="shared" si="0"/>
        <v>5</v>
      </c>
      <c r="E15" s="101">
        <f t="shared" si="1"/>
        <v>224.60026050000013</v>
      </c>
      <c r="F15" s="102">
        <v>2</v>
      </c>
      <c r="G15" s="102">
        <v>0</v>
      </c>
      <c r="H15" s="102">
        <v>0</v>
      </c>
      <c r="I15" s="102">
        <v>0</v>
      </c>
      <c r="J15" s="102">
        <v>2</v>
      </c>
      <c r="K15" s="102">
        <v>0</v>
      </c>
      <c r="L15" s="102">
        <v>1</v>
      </c>
      <c r="M15" s="102">
        <v>0</v>
      </c>
      <c r="N15" s="102">
        <v>0</v>
      </c>
      <c r="O15" s="102">
        <v>0</v>
      </c>
      <c r="P15" s="102">
        <v>0</v>
      </c>
      <c r="Q15" s="296">
        <v>0</v>
      </c>
      <c r="R15" s="152">
        <v>44.920052100000028</v>
      </c>
      <c r="S15" s="151">
        <v>44.920052100000028</v>
      </c>
    </row>
    <row r="16" spans="1:114" s="6" customFormat="1" ht="20.100000000000001" customHeight="1">
      <c r="A16" s="103"/>
      <c r="B16" s="99" t="s">
        <v>129</v>
      </c>
      <c r="C16" s="99" t="s">
        <v>18</v>
      </c>
      <c r="D16" s="100">
        <f t="shared" si="0"/>
        <v>21</v>
      </c>
      <c r="E16" s="101">
        <f t="shared" si="1"/>
        <v>447.44799330000018</v>
      </c>
      <c r="F16" s="304">
        <v>3</v>
      </c>
      <c r="G16" s="102">
        <v>3</v>
      </c>
      <c r="H16" s="102">
        <v>0</v>
      </c>
      <c r="I16" s="102">
        <v>3</v>
      </c>
      <c r="J16" s="102">
        <v>0</v>
      </c>
      <c r="K16" s="102">
        <v>3</v>
      </c>
      <c r="L16" s="102">
        <v>0</v>
      </c>
      <c r="M16" s="102">
        <v>3</v>
      </c>
      <c r="N16" s="102">
        <v>0</v>
      </c>
      <c r="O16" s="102">
        <v>4</v>
      </c>
      <c r="P16" s="102">
        <v>2</v>
      </c>
      <c r="Q16" s="296">
        <v>0</v>
      </c>
      <c r="R16" s="152">
        <v>21.307047300000008</v>
      </c>
      <c r="S16" s="151">
        <v>21.307047300000008</v>
      </c>
    </row>
    <row r="17" spans="1:19" s="6" customFormat="1" ht="20.100000000000001" customHeight="1">
      <c r="A17" s="103"/>
      <c r="B17" s="99" t="s">
        <v>127</v>
      </c>
      <c r="C17" s="99" t="s">
        <v>18</v>
      </c>
      <c r="D17" s="100">
        <f t="shared" si="0"/>
        <v>10</v>
      </c>
      <c r="E17" s="101">
        <f t="shared" si="1"/>
        <v>384.32625000000019</v>
      </c>
      <c r="F17" s="102">
        <v>2</v>
      </c>
      <c r="G17" s="102">
        <v>0</v>
      </c>
      <c r="H17" s="102">
        <v>0</v>
      </c>
      <c r="I17" s="102">
        <v>2</v>
      </c>
      <c r="J17" s="102">
        <v>0</v>
      </c>
      <c r="K17" s="102">
        <v>2</v>
      </c>
      <c r="L17" s="102">
        <v>0</v>
      </c>
      <c r="M17" s="102">
        <v>2</v>
      </c>
      <c r="N17" s="102">
        <v>0</v>
      </c>
      <c r="O17" s="102">
        <v>2</v>
      </c>
      <c r="P17" s="102">
        <v>0</v>
      </c>
      <c r="Q17" s="296">
        <v>0</v>
      </c>
      <c r="R17" s="152">
        <v>38.432625000000016</v>
      </c>
      <c r="S17" s="151">
        <v>38.432625000000016</v>
      </c>
    </row>
    <row r="18" spans="1:19" s="6" customFormat="1" ht="20.100000000000001" customHeight="1">
      <c r="A18" s="103"/>
      <c r="B18" s="99" t="s">
        <v>131</v>
      </c>
      <c r="C18" s="99" t="s">
        <v>18</v>
      </c>
      <c r="D18" s="100">
        <f t="shared" si="0"/>
        <v>6</v>
      </c>
      <c r="E18" s="101">
        <f t="shared" si="1"/>
        <v>70.285584600000021</v>
      </c>
      <c r="F18" s="102">
        <v>3</v>
      </c>
      <c r="G18" s="102">
        <v>0</v>
      </c>
      <c r="H18" s="102">
        <v>0</v>
      </c>
      <c r="I18" s="102">
        <v>0</v>
      </c>
      <c r="J18" s="102">
        <v>0</v>
      </c>
      <c r="K18" s="102">
        <v>0</v>
      </c>
      <c r="L18" s="102">
        <v>0</v>
      </c>
      <c r="M18" s="102">
        <v>0</v>
      </c>
      <c r="N18" s="102">
        <v>3</v>
      </c>
      <c r="O18" s="102">
        <v>0</v>
      </c>
      <c r="P18" s="102">
        <v>0</v>
      </c>
      <c r="Q18" s="296">
        <v>0</v>
      </c>
      <c r="R18" s="152">
        <v>11.714264100000005</v>
      </c>
      <c r="S18" s="151">
        <v>11.714264100000005</v>
      </c>
    </row>
    <row r="19" spans="1:19" s="6" customFormat="1" ht="20.100000000000001" customHeight="1">
      <c r="A19" s="103"/>
      <c r="B19" s="99" t="s">
        <v>56</v>
      </c>
      <c r="C19" s="99" t="s">
        <v>18</v>
      </c>
      <c r="D19" s="100">
        <f t="shared" si="0"/>
        <v>6</v>
      </c>
      <c r="E19" s="101">
        <f t="shared" si="1"/>
        <v>69.27096330000002</v>
      </c>
      <c r="F19" s="102">
        <v>3</v>
      </c>
      <c r="G19" s="102">
        <v>0</v>
      </c>
      <c r="H19" s="102">
        <v>0</v>
      </c>
      <c r="I19" s="102">
        <v>0</v>
      </c>
      <c r="J19" s="102">
        <v>0</v>
      </c>
      <c r="K19" s="102">
        <v>0</v>
      </c>
      <c r="L19" s="102">
        <v>0</v>
      </c>
      <c r="M19" s="102">
        <v>0</v>
      </c>
      <c r="N19" s="102">
        <v>0</v>
      </c>
      <c r="O19" s="102">
        <v>3</v>
      </c>
      <c r="P19" s="102">
        <v>0</v>
      </c>
      <c r="Q19" s="296">
        <v>0</v>
      </c>
      <c r="R19" s="152">
        <v>11.545160550000004</v>
      </c>
      <c r="S19" s="151">
        <v>11.545160550000004</v>
      </c>
    </row>
    <row r="20" spans="1:19" s="6" customFormat="1" ht="20.100000000000001" customHeight="1">
      <c r="A20" s="103"/>
      <c r="B20" s="99" t="s">
        <v>142</v>
      </c>
      <c r="C20" s="99" t="s">
        <v>146</v>
      </c>
      <c r="D20" s="100">
        <f t="shared" si="0"/>
        <v>5</v>
      </c>
      <c r="E20" s="101">
        <f t="shared" si="1"/>
        <v>185.55271350000004</v>
      </c>
      <c r="F20" s="104">
        <v>2</v>
      </c>
      <c r="G20" s="104">
        <v>0</v>
      </c>
      <c r="H20" s="102">
        <v>0</v>
      </c>
      <c r="I20" s="104">
        <v>0</v>
      </c>
      <c r="J20" s="102">
        <v>0</v>
      </c>
      <c r="K20" s="104">
        <v>0</v>
      </c>
      <c r="L20" s="102">
        <v>2</v>
      </c>
      <c r="M20" s="104">
        <v>0</v>
      </c>
      <c r="N20" s="102">
        <v>1</v>
      </c>
      <c r="O20" s="104">
        <v>0</v>
      </c>
      <c r="P20" s="102">
        <v>0</v>
      </c>
      <c r="Q20" s="297">
        <v>0</v>
      </c>
      <c r="R20" s="152">
        <v>37.110542700000011</v>
      </c>
      <c r="S20" s="151">
        <v>37.110542700000011</v>
      </c>
    </row>
    <row r="21" spans="1:19" s="6" customFormat="1" ht="20.100000000000001" customHeight="1">
      <c r="A21" s="103"/>
      <c r="B21" s="99" t="s">
        <v>65</v>
      </c>
      <c r="C21" s="99" t="s">
        <v>18</v>
      </c>
      <c r="D21" s="100">
        <f t="shared" si="0"/>
        <v>3</v>
      </c>
      <c r="E21" s="101">
        <f t="shared" si="1"/>
        <v>147.58128000000005</v>
      </c>
      <c r="F21" s="102">
        <v>2</v>
      </c>
      <c r="G21" s="102">
        <v>0</v>
      </c>
      <c r="H21" s="102">
        <v>0</v>
      </c>
      <c r="I21" s="102">
        <v>0</v>
      </c>
      <c r="J21" s="102">
        <v>0</v>
      </c>
      <c r="K21" s="102">
        <v>0</v>
      </c>
      <c r="L21" s="102">
        <v>0</v>
      </c>
      <c r="M21" s="102">
        <v>1</v>
      </c>
      <c r="N21" s="102">
        <v>0</v>
      </c>
      <c r="O21" s="102">
        <v>0</v>
      </c>
      <c r="P21" s="102">
        <v>0</v>
      </c>
      <c r="Q21" s="296">
        <v>0</v>
      </c>
      <c r="R21" s="152">
        <v>49.193760000000012</v>
      </c>
      <c r="S21" s="151">
        <v>49.193760000000012</v>
      </c>
    </row>
    <row r="22" spans="1:19" s="6" customFormat="1" ht="20.100000000000001" customHeight="1">
      <c r="A22" s="103"/>
      <c r="B22" s="99" t="s">
        <v>154</v>
      </c>
      <c r="C22" s="99" t="s">
        <v>16</v>
      </c>
      <c r="D22" s="100">
        <f t="shared" si="0"/>
        <v>20</v>
      </c>
      <c r="E22" s="101">
        <f t="shared" si="1"/>
        <v>117.14264100000005</v>
      </c>
      <c r="F22" s="102">
        <v>10</v>
      </c>
      <c r="G22" s="102">
        <v>0</v>
      </c>
      <c r="H22" s="102">
        <v>0</v>
      </c>
      <c r="I22" s="102">
        <v>0</v>
      </c>
      <c r="J22" s="102">
        <v>0</v>
      </c>
      <c r="K22" s="102">
        <v>10</v>
      </c>
      <c r="L22" s="102">
        <v>0</v>
      </c>
      <c r="M22" s="102">
        <v>0</v>
      </c>
      <c r="N22" s="102">
        <v>0</v>
      </c>
      <c r="O22" s="102">
        <v>0</v>
      </c>
      <c r="P22" s="102">
        <v>0</v>
      </c>
      <c r="Q22" s="296">
        <v>0</v>
      </c>
      <c r="R22" s="152">
        <v>5.8571320500000024</v>
      </c>
      <c r="S22" s="151">
        <v>5.8571320500000024</v>
      </c>
    </row>
    <row r="23" spans="1:19" s="6" customFormat="1" ht="20.100000000000001" customHeight="1">
      <c r="A23" s="103"/>
      <c r="B23" s="99" t="s">
        <v>371</v>
      </c>
      <c r="C23" s="99" t="s">
        <v>16</v>
      </c>
      <c r="D23" s="100">
        <f t="shared" si="0"/>
        <v>3</v>
      </c>
      <c r="E23" s="101">
        <f t="shared" si="1"/>
        <v>147.58128000000005</v>
      </c>
      <c r="F23" s="102">
        <v>3</v>
      </c>
      <c r="G23" s="102">
        <v>0</v>
      </c>
      <c r="H23" s="102">
        <v>0</v>
      </c>
      <c r="I23" s="102">
        <v>0</v>
      </c>
      <c r="J23" s="102">
        <v>0</v>
      </c>
      <c r="K23" s="102">
        <v>0</v>
      </c>
      <c r="L23" s="102">
        <v>0</v>
      </c>
      <c r="M23" s="102">
        <v>0</v>
      </c>
      <c r="N23" s="102">
        <v>0</v>
      </c>
      <c r="O23" s="102">
        <v>0</v>
      </c>
      <c r="P23" s="102">
        <v>0</v>
      </c>
      <c r="Q23" s="296">
        <v>0</v>
      </c>
      <c r="R23" s="152">
        <v>49.193760000000012</v>
      </c>
      <c r="S23" s="151">
        <v>49.193760000000012</v>
      </c>
    </row>
    <row r="24" spans="1:19" s="6" customFormat="1" ht="20.100000000000001" customHeight="1">
      <c r="A24" s="103"/>
      <c r="B24" s="99" t="s">
        <v>57</v>
      </c>
      <c r="C24" s="99" t="s">
        <v>16</v>
      </c>
      <c r="D24" s="100">
        <f t="shared" si="0"/>
        <v>1</v>
      </c>
      <c r="E24" s="101">
        <f t="shared" si="1"/>
        <v>23.83</v>
      </c>
      <c r="F24" s="102">
        <v>1</v>
      </c>
      <c r="G24" s="102">
        <v>0</v>
      </c>
      <c r="H24" s="102">
        <v>0</v>
      </c>
      <c r="I24" s="102">
        <v>0</v>
      </c>
      <c r="J24" s="102">
        <v>0</v>
      </c>
      <c r="K24" s="102">
        <v>0</v>
      </c>
      <c r="L24" s="102">
        <v>0</v>
      </c>
      <c r="M24" s="102">
        <v>0</v>
      </c>
      <c r="N24" s="102">
        <v>0</v>
      </c>
      <c r="O24" s="102">
        <v>0</v>
      </c>
      <c r="P24" s="102">
        <v>0</v>
      </c>
      <c r="Q24" s="296">
        <v>0</v>
      </c>
      <c r="R24" s="152">
        <v>23.83</v>
      </c>
      <c r="S24" s="151">
        <v>23.83</v>
      </c>
    </row>
    <row r="25" spans="1:19" s="6" customFormat="1" ht="20.100000000000001" customHeight="1">
      <c r="A25" s="103"/>
      <c r="B25" s="99" t="s">
        <v>58</v>
      </c>
      <c r="C25" s="99" t="s">
        <v>18</v>
      </c>
      <c r="D25" s="100">
        <f t="shared" si="0"/>
        <v>4</v>
      </c>
      <c r="E25" s="101">
        <f t="shared" si="1"/>
        <v>117.20413320000004</v>
      </c>
      <c r="F25" s="102">
        <v>2</v>
      </c>
      <c r="G25" s="102">
        <v>0</v>
      </c>
      <c r="H25" s="102">
        <v>0</v>
      </c>
      <c r="I25" s="102">
        <v>1</v>
      </c>
      <c r="J25" s="102">
        <v>0</v>
      </c>
      <c r="K25" s="102">
        <v>0</v>
      </c>
      <c r="L25" s="102">
        <v>0</v>
      </c>
      <c r="M25" s="102">
        <v>1</v>
      </c>
      <c r="N25" s="102">
        <v>0</v>
      </c>
      <c r="O25" s="102">
        <v>0</v>
      </c>
      <c r="P25" s="102">
        <v>0</v>
      </c>
      <c r="Q25" s="296">
        <v>0</v>
      </c>
      <c r="R25" s="152">
        <v>29.301033300000011</v>
      </c>
      <c r="S25" s="151">
        <v>29.301033300000011</v>
      </c>
    </row>
    <row r="26" spans="1:19" s="6" customFormat="1" ht="20.100000000000001" customHeight="1">
      <c r="A26" s="103"/>
      <c r="B26" s="99" t="s">
        <v>159</v>
      </c>
      <c r="C26" s="99" t="s">
        <v>16</v>
      </c>
      <c r="D26" s="100">
        <f t="shared" si="0"/>
        <v>7</v>
      </c>
      <c r="E26" s="101">
        <f t="shared" si="1"/>
        <v>205.10723310000009</v>
      </c>
      <c r="F26" s="102">
        <v>3</v>
      </c>
      <c r="G26" s="102">
        <v>0</v>
      </c>
      <c r="H26" s="102">
        <v>0</v>
      </c>
      <c r="I26" s="102">
        <v>0</v>
      </c>
      <c r="J26" s="102">
        <v>0</v>
      </c>
      <c r="K26" s="102">
        <v>2</v>
      </c>
      <c r="L26" s="102">
        <v>0</v>
      </c>
      <c r="M26" s="102">
        <v>0</v>
      </c>
      <c r="N26" s="102">
        <v>0</v>
      </c>
      <c r="O26" s="102">
        <v>2</v>
      </c>
      <c r="P26" s="102">
        <v>0</v>
      </c>
      <c r="Q26" s="296">
        <v>0</v>
      </c>
      <c r="R26" s="152">
        <v>29.301033300000011</v>
      </c>
      <c r="S26" s="151">
        <v>29.301033300000011</v>
      </c>
    </row>
    <row r="27" spans="1:19" s="6" customFormat="1" ht="20.100000000000001" customHeight="1">
      <c r="A27" s="103"/>
      <c r="B27" s="99" t="s">
        <v>63</v>
      </c>
      <c r="C27" s="99" t="s">
        <v>16</v>
      </c>
      <c r="D27" s="100">
        <f t="shared" si="0"/>
        <v>11</v>
      </c>
      <c r="E27" s="101">
        <f t="shared" si="1"/>
        <v>150.33305595000007</v>
      </c>
      <c r="F27" s="102">
        <v>0</v>
      </c>
      <c r="G27" s="102">
        <v>3</v>
      </c>
      <c r="H27" s="102">
        <v>0</v>
      </c>
      <c r="I27" s="102">
        <v>2</v>
      </c>
      <c r="J27" s="102">
        <v>0</v>
      </c>
      <c r="K27" s="102">
        <v>2</v>
      </c>
      <c r="L27" s="102">
        <v>0</v>
      </c>
      <c r="M27" s="102">
        <v>2</v>
      </c>
      <c r="N27" s="102">
        <v>0</v>
      </c>
      <c r="O27" s="102">
        <v>2</v>
      </c>
      <c r="P27" s="102">
        <v>0</v>
      </c>
      <c r="Q27" s="296">
        <v>0</v>
      </c>
      <c r="R27" s="152">
        <v>13.666641450000007</v>
      </c>
      <c r="S27" s="151">
        <v>13.666641450000007</v>
      </c>
    </row>
    <row r="28" spans="1:19" s="6" customFormat="1" ht="20.100000000000001" customHeight="1">
      <c r="A28" s="103"/>
      <c r="B28" s="99" t="s">
        <v>60</v>
      </c>
      <c r="C28" s="99" t="s">
        <v>16</v>
      </c>
      <c r="D28" s="100">
        <f t="shared" si="0"/>
        <v>68</v>
      </c>
      <c r="E28" s="101">
        <f t="shared" si="1"/>
        <v>6641.2190922000018</v>
      </c>
      <c r="F28" s="105">
        <v>17</v>
      </c>
      <c r="G28" s="105">
        <v>0</v>
      </c>
      <c r="H28" s="105">
        <v>0</v>
      </c>
      <c r="I28" s="105">
        <v>17</v>
      </c>
      <c r="J28" s="105">
        <v>0</v>
      </c>
      <c r="K28" s="105">
        <v>0</v>
      </c>
      <c r="L28" s="105">
        <v>17</v>
      </c>
      <c r="M28" s="105">
        <v>0</v>
      </c>
      <c r="N28" s="105">
        <v>0</v>
      </c>
      <c r="O28" s="105">
        <v>0</v>
      </c>
      <c r="P28" s="105">
        <v>17</v>
      </c>
      <c r="Q28" s="298">
        <v>0</v>
      </c>
      <c r="R28" s="152">
        <v>97.664986650000031</v>
      </c>
      <c r="S28" s="151">
        <v>97.664986650000031</v>
      </c>
    </row>
    <row r="29" spans="1:19" s="6" customFormat="1" ht="20.100000000000001" customHeight="1">
      <c r="A29" s="103"/>
      <c r="B29" s="106" t="s">
        <v>372</v>
      </c>
      <c r="C29" s="106" t="s">
        <v>18</v>
      </c>
      <c r="D29" s="100">
        <f t="shared" si="0"/>
        <v>2</v>
      </c>
      <c r="E29" s="101">
        <f t="shared" si="1"/>
        <v>1961.6011800000008</v>
      </c>
      <c r="F29" s="104">
        <v>2</v>
      </c>
      <c r="G29" s="104">
        <v>0</v>
      </c>
      <c r="H29" s="102">
        <v>0</v>
      </c>
      <c r="I29" s="102">
        <v>0</v>
      </c>
      <c r="J29" s="102">
        <v>0</v>
      </c>
      <c r="K29" s="102">
        <v>0</v>
      </c>
      <c r="L29" s="102">
        <v>0</v>
      </c>
      <c r="M29" s="102">
        <v>0</v>
      </c>
      <c r="N29" s="102">
        <v>0</v>
      </c>
      <c r="O29" s="102">
        <v>0</v>
      </c>
      <c r="P29" s="102">
        <v>0</v>
      </c>
      <c r="Q29" s="296">
        <v>0</v>
      </c>
      <c r="R29" s="152">
        <v>980.8005900000004</v>
      </c>
      <c r="S29" s="151">
        <v>980.8005900000004</v>
      </c>
    </row>
    <row r="30" spans="1:19" s="6" customFormat="1" ht="20.100000000000001" customHeight="1">
      <c r="A30" s="103"/>
      <c r="B30" s="106" t="s">
        <v>373</v>
      </c>
      <c r="C30" s="106" t="s">
        <v>18</v>
      </c>
      <c r="D30" s="100">
        <f t="shared" si="0"/>
        <v>3</v>
      </c>
      <c r="E30" s="101">
        <f t="shared" si="1"/>
        <v>1995.0221907000007</v>
      </c>
      <c r="F30" s="104">
        <v>3</v>
      </c>
      <c r="G30" s="104">
        <v>0</v>
      </c>
      <c r="H30" s="102">
        <v>0</v>
      </c>
      <c r="I30" s="104">
        <v>0</v>
      </c>
      <c r="J30" s="102">
        <v>0</v>
      </c>
      <c r="K30" s="104">
        <v>0</v>
      </c>
      <c r="L30" s="102">
        <v>0</v>
      </c>
      <c r="M30" s="104">
        <v>0</v>
      </c>
      <c r="N30" s="102">
        <v>0</v>
      </c>
      <c r="O30" s="104">
        <v>0</v>
      </c>
      <c r="P30" s="102">
        <v>0</v>
      </c>
      <c r="Q30" s="299">
        <v>0</v>
      </c>
      <c r="R30" s="152">
        <v>665.00739690000023</v>
      </c>
      <c r="S30" s="151">
        <v>665.00739690000023</v>
      </c>
    </row>
    <row r="31" spans="1:19" s="6" customFormat="1" ht="20.100000000000001" customHeight="1">
      <c r="A31" s="103"/>
      <c r="B31" s="106" t="s">
        <v>213</v>
      </c>
      <c r="C31" s="106" t="s">
        <v>18</v>
      </c>
      <c r="D31" s="100">
        <f t="shared" si="0"/>
        <v>2</v>
      </c>
      <c r="E31" s="101">
        <f t="shared" si="1"/>
        <v>1043.5533801000004</v>
      </c>
      <c r="F31" s="104">
        <v>2</v>
      </c>
      <c r="G31" s="104"/>
      <c r="H31" s="102">
        <v>0</v>
      </c>
      <c r="I31" s="104"/>
      <c r="J31" s="102">
        <v>0</v>
      </c>
      <c r="K31" s="104"/>
      <c r="L31" s="102">
        <v>0</v>
      </c>
      <c r="M31" s="104"/>
      <c r="N31" s="102">
        <v>0</v>
      </c>
      <c r="O31" s="104"/>
      <c r="P31" s="102">
        <v>0</v>
      </c>
      <c r="Q31" s="299">
        <v>0</v>
      </c>
      <c r="R31" s="152">
        <v>521.77669005000018</v>
      </c>
      <c r="S31" s="151">
        <v>521.77669005000018</v>
      </c>
    </row>
    <row r="32" spans="1:19" s="6" customFormat="1" ht="20.100000000000001" customHeight="1">
      <c r="A32" s="103"/>
      <c r="B32" s="99" t="s">
        <v>183</v>
      </c>
      <c r="C32" s="99" t="s">
        <v>16</v>
      </c>
      <c r="D32" s="100">
        <f t="shared" si="0"/>
        <v>1</v>
      </c>
      <c r="E32" s="101">
        <f t="shared" si="1"/>
        <v>17.571396150000005</v>
      </c>
      <c r="F32" s="104">
        <v>0</v>
      </c>
      <c r="G32" s="104">
        <v>1</v>
      </c>
      <c r="H32" s="102">
        <v>0</v>
      </c>
      <c r="I32" s="104">
        <v>0</v>
      </c>
      <c r="J32" s="102">
        <v>0</v>
      </c>
      <c r="K32" s="104">
        <v>0</v>
      </c>
      <c r="L32" s="102">
        <v>0</v>
      </c>
      <c r="M32" s="104">
        <v>0</v>
      </c>
      <c r="N32" s="102">
        <v>0</v>
      </c>
      <c r="O32" s="104">
        <v>0</v>
      </c>
      <c r="P32" s="102">
        <v>0</v>
      </c>
      <c r="Q32" s="296">
        <v>0</v>
      </c>
      <c r="R32" s="152">
        <v>17.571396150000005</v>
      </c>
      <c r="S32" s="151">
        <v>17.571396150000005</v>
      </c>
    </row>
    <row r="33" spans="1:19" s="6" customFormat="1" ht="20.100000000000001" customHeight="1">
      <c r="A33" s="103"/>
      <c r="B33" s="99" t="s">
        <v>374</v>
      </c>
      <c r="C33" s="99" t="s">
        <v>16</v>
      </c>
      <c r="D33" s="100">
        <f t="shared" si="0"/>
        <v>70</v>
      </c>
      <c r="E33" s="101">
        <f t="shared" si="1"/>
        <v>769.42115250000029</v>
      </c>
      <c r="F33" s="102">
        <v>70</v>
      </c>
      <c r="G33" s="102">
        <v>0</v>
      </c>
      <c r="H33" s="102">
        <v>0</v>
      </c>
      <c r="I33" s="102">
        <v>0</v>
      </c>
      <c r="J33" s="102">
        <v>0</v>
      </c>
      <c r="K33" s="102">
        <v>0</v>
      </c>
      <c r="L33" s="102">
        <v>0</v>
      </c>
      <c r="M33" s="102">
        <v>0</v>
      </c>
      <c r="N33" s="102">
        <v>0</v>
      </c>
      <c r="O33" s="102">
        <v>0</v>
      </c>
      <c r="P33" s="102">
        <v>0</v>
      </c>
      <c r="Q33" s="296">
        <v>0</v>
      </c>
      <c r="R33" s="152">
        <v>10.991730750000004</v>
      </c>
      <c r="S33" s="151">
        <v>10.991730750000004</v>
      </c>
    </row>
    <row r="34" spans="1:19" s="6" customFormat="1" ht="20.100000000000001" customHeight="1">
      <c r="A34" s="103"/>
      <c r="B34" s="108"/>
      <c r="C34" s="108"/>
      <c r="D34" s="109"/>
      <c r="E34" s="110"/>
      <c r="F34" s="111"/>
      <c r="G34" s="112"/>
      <c r="H34" s="112"/>
      <c r="I34" s="112"/>
      <c r="J34" s="112"/>
      <c r="K34" s="112"/>
      <c r="L34" s="112"/>
      <c r="M34" s="112"/>
      <c r="N34" s="113"/>
      <c r="O34" s="114"/>
      <c r="P34" s="114"/>
      <c r="Q34" s="114"/>
      <c r="R34" s="303" t="s">
        <v>98</v>
      </c>
      <c r="S34" s="151" t="s">
        <v>98</v>
      </c>
    </row>
    <row r="35" spans="1:19" s="6" customFormat="1" ht="20.100000000000001" customHeight="1">
      <c r="A35" s="211">
        <v>51214001</v>
      </c>
      <c r="B35" s="237" t="s">
        <v>215</v>
      </c>
      <c r="C35" s="205"/>
      <c r="D35" s="206">
        <f>SUM(D36:D37)</f>
        <v>22</v>
      </c>
      <c r="E35" s="305">
        <f>SUM(E36:E37)</f>
        <v>18000.0825</v>
      </c>
      <c r="F35" s="307" t="s">
        <v>98</v>
      </c>
      <c r="G35" s="115"/>
      <c r="H35" s="115"/>
      <c r="I35" s="116"/>
      <c r="J35" s="116"/>
      <c r="K35" s="116"/>
      <c r="L35" s="116"/>
      <c r="M35" s="116"/>
      <c r="N35" s="117"/>
      <c r="O35" s="116"/>
      <c r="P35" s="116"/>
      <c r="Q35" s="116"/>
      <c r="R35" s="303" t="s">
        <v>98</v>
      </c>
      <c r="S35" s="151" t="s">
        <v>98</v>
      </c>
    </row>
    <row r="36" spans="1:19" s="6" customFormat="1" ht="20.100000000000001" customHeight="1">
      <c r="A36" s="103"/>
      <c r="B36" s="118" t="s">
        <v>375</v>
      </c>
      <c r="C36" s="99" t="s">
        <v>16</v>
      </c>
      <c r="D36" s="100">
        <f t="shared" ref="D36:D37" si="2">SUM(F36:Q36)</f>
        <v>10</v>
      </c>
      <c r="E36" s="101">
        <f t="shared" ref="E36:E37" si="3">D36*R36</f>
        <v>9992.4825000000019</v>
      </c>
      <c r="F36" s="107">
        <v>2</v>
      </c>
      <c r="G36" s="107">
        <v>0</v>
      </c>
      <c r="H36" s="107">
        <v>2</v>
      </c>
      <c r="I36" s="107">
        <v>0</v>
      </c>
      <c r="J36" s="107">
        <v>2</v>
      </c>
      <c r="K36" s="107">
        <v>0</v>
      </c>
      <c r="L36" s="107">
        <v>2</v>
      </c>
      <c r="M36" s="107">
        <v>0</v>
      </c>
      <c r="N36" s="119">
        <v>2</v>
      </c>
      <c r="O36" s="107">
        <v>0</v>
      </c>
      <c r="P36" s="107">
        <v>0</v>
      </c>
      <c r="Q36" s="299">
        <v>0</v>
      </c>
      <c r="R36" s="152">
        <v>999.24825000000021</v>
      </c>
      <c r="S36" s="151">
        <v>999.24825000000021</v>
      </c>
    </row>
    <row r="37" spans="1:19" s="6" customFormat="1" ht="20.100000000000001" customHeight="1">
      <c r="A37" s="103"/>
      <c r="B37" s="99" t="s">
        <v>376</v>
      </c>
      <c r="C37" s="99" t="s">
        <v>377</v>
      </c>
      <c r="D37" s="100">
        <f t="shared" si="2"/>
        <v>12</v>
      </c>
      <c r="E37" s="101">
        <f t="shared" si="3"/>
        <v>8007.5999999999995</v>
      </c>
      <c r="F37" s="107">
        <v>2</v>
      </c>
      <c r="G37" s="107">
        <v>0</v>
      </c>
      <c r="H37" s="107">
        <v>2</v>
      </c>
      <c r="I37" s="107">
        <v>0</v>
      </c>
      <c r="J37" s="107">
        <v>2</v>
      </c>
      <c r="K37" s="107">
        <v>0</v>
      </c>
      <c r="L37" s="107">
        <v>2</v>
      </c>
      <c r="M37" s="107">
        <v>0</v>
      </c>
      <c r="N37" s="119">
        <v>2</v>
      </c>
      <c r="O37" s="107">
        <v>0</v>
      </c>
      <c r="P37" s="107">
        <v>2</v>
      </c>
      <c r="Q37" s="299">
        <v>0</v>
      </c>
      <c r="R37" s="152">
        <v>667.3</v>
      </c>
      <c r="S37" s="151">
        <v>667.3</v>
      </c>
    </row>
    <row r="38" spans="1:19" s="6" customFormat="1" ht="20.100000000000001" customHeight="1">
      <c r="A38" s="211"/>
      <c r="B38" s="120"/>
      <c r="C38" s="120"/>
      <c r="D38" s="109"/>
      <c r="F38" s="121"/>
      <c r="G38" s="111"/>
      <c r="H38" s="111"/>
      <c r="I38" s="114"/>
      <c r="J38" s="114"/>
      <c r="K38" s="114"/>
      <c r="L38" s="114"/>
      <c r="M38" s="114"/>
      <c r="N38" s="113"/>
      <c r="O38" s="114"/>
      <c r="P38" s="114"/>
      <c r="Q38" s="114"/>
      <c r="R38" s="303" t="s">
        <v>98</v>
      </c>
      <c r="S38" s="151" t="s">
        <v>98</v>
      </c>
    </row>
    <row r="39" spans="1:19" s="6" customFormat="1" ht="20.100000000000001" customHeight="1">
      <c r="A39" s="211">
        <v>51215001</v>
      </c>
      <c r="B39" s="237" t="s">
        <v>378</v>
      </c>
      <c r="C39" s="122"/>
      <c r="D39" s="235">
        <f>SUM(D40:D41)</f>
        <v>2333</v>
      </c>
      <c r="E39" s="305">
        <f>SUM(E40:E41)</f>
        <v>30002.379999999997</v>
      </c>
      <c r="F39" s="308" t="s">
        <v>98</v>
      </c>
      <c r="G39" s="115"/>
      <c r="H39" s="115"/>
      <c r="I39" s="116"/>
      <c r="J39" s="116"/>
      <c r="K39" s="116"/>
      <c r="L39" s="116"/>
      <c r="M39" s="116"/>
      <c r="N39" s="117"/>
      <c r="O39" s="116"/>
      <c r="P39" s="116"/>
      <c r="Q39" s="116"/>
      <c r="R39" s="303" t="s">
        <v>98</v>
      </c>
      <c r="S39" s="151" t="s">
        <v>98</v>
      </c>
    </row>
    <row r="40" spans="1:19" ht="20.100000000000001" customHeight="1">
      <c r="A40" s="103"/>
      <c r="B40" s="123" t="s">
        <v>379</v>
      </c>
      <c r="C40" s="123" t="s">
        <v>240</v>
      </c>
      <c r="D40" s="100">
        <f t="shared" ref="D40" si="4">SUM(F40:Q40)</f>
        <v>2333</v>
      </c>
      <c r="E40" s="101">
        <f t="shared" ref="E40" si="5">D40*R40</f>
        <v>30002.379999999997</v>
      </c>
      <c r="F40" s="124">
        <v>2333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300">
        <v>0</v>
      </c>
      <c r="R40" s="152">
        <v>12.86</v>
      </c>
      <c r="S40" s="151">
        <v>12.857460000000001</v>
      </c>
    </row>
    <row r="41" spans="1:19" ht="20.100000000000001" customHeight="1">
      <c r="A41" s="103"/>
      <c r="B41" s="74"/>
      <c r="C41" s="125"/>
      <c r="D41" s="109"/>
      <c r="E41" s="110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303" t="s">
        <v>98</v>
      </c>
      <c r="S41" s="151" t="s">
        <v>98</v>
      </c>
    </row>
    <row r="42" spans="1:19" ht="20.100000000000001" customHeight="1">
      <c r="A42" s="211">
        <v>51216001</v>
      </c>
      <c r="B42" s="237" t="s">
        <v>247</v>
      </c>
      <c r="C42" s="122"/>
      <c r="D42" s="209">
        <f>SUM(D43:D63)</f>
        <v>451</v>
      </c>
      <c r="E42" s="310">
        <f>SUM(E43:E63)</f>
        <v>25200.021125850006</v>
      </c>
      <c r="F42" s="309" t="s">
        <v>98</v>
      </c>
      <c r="G42" s="127"/>
      <c r="H42" s="128"/>
      <c r="I42" s="114"/>
      <c r="J42" s="129"/>
      <c r="K42" s="129"/>
      <c r="L42" s="129"/>
      <c r="M42" s="129"/>
      <c r="N42" s="114"/>
      <c r="O42" s="114"/>
      <c r="P42" s="114"/>
      <c r="Q42" s="114"/>
      <c r="R42" s="303" t="s">
        <v>98</v>
      </c>
      <c r="S42" s="151" t="s">
        <v>98</v>
      </c>
    </row>
    <row r="43" spans="1:19" ht="20.100000000000001" customHeight="1">
      <c r="A43" s="103"/>
      <c r="B43" s="99" t="s">
        <v>249</v>
      </c>
      <c r="C43" s="130" t="s">
        <v>16</v>
      </c>
      <c r="D43" s="100">
        <f>SUM(F43:Q43)</f>
        <v>3</v>
      </c>
      <c r="E43" s="101">
        <f>R43*D43</f>
        <v>159.80285475000005</v>
      </c>
      <c r="F43" s="131">
        <v>2</v>
      </c>
      <c r="G43" s="131">
        <v>0</v>
      </c>
      <c r="H43" s="131">
        <v>0</v>
      </c>
      <c r="I43" s="131">
        <v>0</v>
      </c>
      <c r="J43" s="131">
        <v>0</v>
      </c>
      <c r="K43" s="131">
        <v>0</v>
      </c>
      <c r="L43" s="131">
        <v>0</v>
      </c>
      <c r="M43" s="131">
        <v>0</v>
      </c>
      <c r="N43" s="131">
        <v>1</v>
      </c>
      <c r="O43" s="131">
        <v>0</v>
      </c>
      <c r="P43" s="131">
        <v>0</v>
      </c>
      <c r="Q43" s="301">
        <v>0</v>
      </c>
      <c r="R43" s="152">
        <v>53.267618250000012</v>
      </c>
      <c r="S43" s="151">
        <v>53.267618250000012</v>
      </c>
    </row>
    <row r="44" spans="1:19" ht="20.100000000000001" customHeight="1">
      <c r="A44" s="103"/>
      <c r="B44" s="99" t="s">
        <v>71</v>
      </c>
      <c r="C44" s="130" t="s">
        <v>72</v>
      </c>
      <c r="D44" s="100">
        <f t="shared" ref="D44:D62" si="6">SUM(F44:Q44)</f>
        <v>8</v>
      </c>
      <c r="E44" s="101">
        <f t="shared" ref="E44:E62" si="7">R44*D44</f>
        <v>270.5656800000001</v>
      </c>
      <c r="F44" s="132">
        <v>1</v>
      </c>
      <c r="G44" s="132">
        <v>0</v>
      </c>
      <c r="H44" s="132">
        <v>0</v>
      </c>
      <c r="I44" s="132">
        <v>0</v>
      </c>
      <c r="J44" s="132">
        <v>0</v>
      </c>
      <c r="K44" s="132">
        <v>0</v>
      </c>
      <c r="L44" s="132">
        <v>1</v>
      </c>
      <c r="M44" s="132">
        <v>0</v>
      </c>
      <c r="N44" s="132">
        <v>5</v>
      </c>
      <c r="O44" s="132">
        <v>0</v>
      </c>
      <c r="P44" s="132">
        <v>0</v>
      </c>
      <c r="Q44" s="302">
        <v>1</v>
      </c>
      <c r="R44" s="152">
        <v>33.820710000000012</v>
      </c>
      <c r="S44" s="151">
        <v>33.820710000000012</v>
      </c>
    </row>
    <row r="45" spans="1:19" ht="20.100000000000001" customHeight="1">
      <c r="A45" s="103"/>
      <c r="B45" s="99" t="s">
        <v>74</v>
      </c>
      <c r="C45" s="130" t="s">
        <v>16</v>
      </c>
      <c r="D45" s="100">
        <f t="shared" si="6"/>
        <v>3</v>
      </c>
      <c r="E45" s="101">
        <f t="shared" si="7"/>
        <v>186.45972345000007</v>
      </c>
      <c r="F45" s="132">
        <v>1</v>
      </c>
      <c r="G45" s="132">
        <v>0</v>
      </c>
      <c r="H45" s="132">
        <v>0</v>
      </c>
      <c r="I45" s="132">
        <v>0</v>
      </c>
      <c r="J45" s="132">
        <v>0</v>
      </c>
      <c r="K45" s="132">
        <v>0</v>
      </c>
      <c r="L45" s="132">
        <v>0</v>
      </c>
      <c r="M45" s="132">
        <v>0</v>
      </c>
      <c r="N45" s="132">
        <v>2</v>
      </c>
      <c r="O45" s="132">
        <v>0</v>
      </c>
      <c r="P45" s="132">
        <v>0</v>
      </c>
      <c r="Q45" s="302">
        <v>0</v>
      </c>
      <c r="R45" s="152">
        <v>62.153241150000028</v>
      </c>
      <c r="S45" s="151">
        <v>62.153241150000028</v>
      </c>
    </row>
    <row r="46" spans="1:19" ht="20.100000000000001" customHeight="1">
      <c r="A46" s="103"/>
      <c r="B46" s="99" t="s">
        <v>251</v>
      </c>
      <c r="C46" s="130" t="s">
        <v>73</v>
      </c>
      <c r="D46" s="100">
        <f t="shared" si="6"/>
        <v>46</v>
      </c>
      <c r="E46" s="101">
        <f t="shared" si="7"/>
        <v>4311.5563491000021</v>
      </c>
      <c r="F46" s="132">
        <v>10</v>
      </c>
      <c r="G46" s="132">
        <v>0</v>
      </c>
      <c r="H46" s="132">
        <v>0</v>
      </c>
      <c r="I46" s="132">
        <v>6</v>
      </c>
      <c r="J46" s="132">
        <v>0</v>
      </c>
      <c r="K46" s="132">
        <v>10</v>
      </c>
      <c r="L46" s="132">
        <v>0</v>
      </c>
      <c r="M46" s="132">
        <v>0</v>
      </c>
      <c r="N46" s="132">
        <v>20</v>
      </c>
      <c r="O46" s="132">
        <v>0</v>
      </c>
      <c r="P46" s="132">
        <v>0</v>
      </c>
      <c r="Q46" s="302">
        <v>0</v>
      </c>
      <c r="R46" s="152">
        <v>93.729485850000046</v>
      </c>
      <c r="S46" s="151">
        <v>93.729485850000046</v>
      </c>
    </row>
    <row r="47" spans="1:19" ht="20.100000000000001" customHeight="1">
      <c r="A47" s="103"/>
      <c r="B47" s="99" t="s">
        <v>76</v>
      </c>
      <c r="C47" s="130" t="s">
        <v>16</v>
      </c>
      <c r="D47" s="100">
        <f t="shared" si="6"/>
        <v>6</v>
      </c>
      <c r="E47" s="101">
        <f t="shared" si="7"/>
        <v>340.91275680000012</v>
      </c>
      <c r="F47" s="132">
        <v>1</v>
      </c>
      <c r="G47" s="132">
        <v>0</v>
      </c>
      <c r="H47" s="132">
        <v>0</v>
      </c>
      <c r="I47" s="132">
        <v>0</v>
      </c>
      <c r="J47" s="132">
        <v>0</v>
      </c>
      <c r="K47" s="132">
        <v>0</v>
      </c>
      <c r="L47" s="132">
        <v>0</v>
      </c>
      <c r="M47" s="132">
        <v>0</v>
      </c>
      <c r="N47" s="132">
        <v>4</v>
      </c>
      <c r="O47" s="132">
        <v>0</v>
      </c>
      <c r="P47" s="132">
        <v>0</v>
      </c>
      <c r="Q47" s="302">
        <v>1</v>
      </c>
      <c r="R47" s="152">
        <v>56.818792800000026</v>
      </c>
      <c r="S47" s="151">
        <v>56.818792800000026</v>
      </c>
    </row>
    <row r="48" spans="1:19" ht="20.100000000000001" customHeight="1">
      <c r="A48" s="103"/>
      <c r="B48" s="99" t="s">
        <v>255</v>
      </c>
      <c r="C48" s="130" t="s">
        <v>16</v>
      </c>
      <c r="D48" s="100">
        <f t="shared" si="6"/>
        <v>7</v>
      </c>
      <c r="E48" s="101">
        <f t="shared" si="7"/>
        <v>149.14933110000004</v>
      </c>
      <c r="F48" s="131">
        <v>1</v>
      </c>
      <c r="G48" s="131">
        <v>0</v>
      </c>
      <c r="H48" s="131">
        <v>0</v>
      </c>
      <c r="I48" s="131">
        <v>0</v>
      </c>
      <c r="J48" s="131">
        <v>0</v>
      </c>
      <c r="K48" s="131">
        <v>0</v>
      </c>
      <c r="L48" s="131">
        <v>1</v>
      </c>
      <c r="M48" s="131">
        <v>0</v>
      </c>
      <c r="N48" s="131">
        <v>3</v>
      </c>
      <c r="O48" s="131">
        <v>0</v>
      </c>
      <c r="P48" s="131">
        <v>2</v>
      </c>
      <c r="Q48" s="301">
        <v>0</v>
      </c>
      <c r="R48" s="152">
        <v>21.307047300000008</v>
      </c>
      <c r="S48" s="151">
        <v>21.307047300000008</v>
      </c>
    </row>
    <row r="49" spans="1:19" ht="20.100000000000001" customHeight="1">
      <c r="A49" s="103"/>
      <c r="B49" s="99" t="s">
        <v>380</v>
      </c>
      <c r="C49" s="130" t="s">
        <v>16</v>
      </c>
      <c r="D49" s="100">
        <f t="shared" si="6"/>
        <v>144</v>
      </c>
      <c r="E49" s="101">
        <f t="shared" si="7"/>
        <v>5312.926080000002</v>
      </c>
      <c r="F49" s="132">
        <v>12</v>
      </c>
      <c r="G49" s="132">
        <v>12</v>
      </c>
      <c r="H49" s="132">
        <v>12</v>
      </c>
      <c r="I49" s="132">
        <v>12</v>
      </c>
      <c r="J49" s="132">
        <v>12</v>
      </c>
      <c r="K49" s="132">
        <v>12</v>
      </c>
      <c r="L49" s="132">
        <v>12</v>
      </c>
      <c r="M49" s="132">
        <v>12</v>
      </c>
      <c r="N49" s="132">
        <v>12</v>
      </c>
      <c r="O49" s="132">
        <v>12</v>
      </c>
      <c r="P49" s="132">
        <v>12</v>
      </c>
      <c r="Q49" s="302">
        <v>12</v>
      </c>
      <c r="R49" s="152">
        <v>36.895320000000012</v>
      </c>
      <c r="S49" s="151">
        <v>36.895320000000012</v>
      </c>
    </row>
    <row r="50" spans="1:19" ht="20.100000000000001" customHeight="1">
      <c r="A50" s="103"/>
      <c r="B50" s="99" t="s">
        <v>381</v>
      </c>
      <c r="C50" s="130" t="s">
        <v>16</v>
      </c>
      <c r="D50" s="100">
        <f t="shared" si="6"/>
        <v>144</v>
      </c>
      <c r="E50" s="101">
        <f t="shared" si="7"/>
        <v>8412.1329600000045</v>
      </c>
      <c r="F50" s="132">
        <v>12</v>
      </c>
      <c r="G50" s="132">
        <v>12</v>
      </c>
      <c r="H50" s="132">
        <v>12</v>
      </c>
      <c r="I50" s="132">
        <v>12</v>
      </c>
      <c r="J50" s="132">
        <v>12</v>
      </c>
      <c r="K50" s="132">
        <v>12</v>
      </c>
      <c r="L50" s="132">
        <v>12</v>
      </c>
      <c r="M50" s="132">
        <v>12</v>
      </c>
      <c r="N50" s="132">
        <v>12</v>
      </c>
      <c r="O50" s="132">
        <v>12</v>
      </c>
      <c r="P50" s="132">
        <v>12</v>
      </c>
      <c r="Q50" s="302">
        <v>12</v>
      </c>
      <c r="R50" s="152">
        <v>58.417590000000025</v>
      </c>
      <c r="S50" s="151">
        <v>58.417590000000025</v>
      </c>
    </row>
    <row r="51" spans="1:19" ht="20.100000000000001" customHeight="1">
      <c r="A51" s="103"/>
      <c r="B51" s="99" t="s">
        <v>82</v>
      </c>
      <c r="C51" s="130" t="s">
        <v>73</v>
      </c>
      <c r="D51" s="100">
        <f t="shared" si="6"/>
        <v>15</v>
      </c>
      <c r="E51" s="101">
        <f t="shared" si="7"/>
        <v>415.07235000000014</v>
      </c>
      <c r="F51" s="131">
        <v>5</v>
      </c>
      <c r="G51" s="131">
        <v>0</v>
      </c>
      <c r="H51" s="131">
        <v>0</v>
      </c>
      <c r="I51" s="131">
        <v>0</v>
      </c>
      <c r="J51" s="131">
        <v>0</v>
      </c>
      <c r="K51" s="131">
        <v>5</v>
      </c>
      <c r="L51" s="131">
        <v>0</v>
      </c>
      <c r="M51" s="131">
        <v>0</v>
      </c>
      <c r="N51" s="131">
        <v>0</v>
      </c>
      <c r="O51" s="131">
        <v>5</v>
      </c>
      <c r="P51" s="131">
        <v>0</v>
      </c>
      <c r="Q51" s="301">
        <v>0</v>
      </c>
      <c r="R51" s="152">
        <v>27.671490000000009</v>
      </c>
      <c r="S51" s="151">
        <v>27.671490000000009</v>
      </c>
    </row>
    <row r="52" spans="1:19" ht="20.100000000000001" customHeight="1">
      <c r="A52" s="103"/>
      <c r="B52" s="99" t="s">
        <v>83</v>
      </c>
      <c r="C52" s="130" t="s">
        <v>16</v>
      </c>
      <c r="D52" s="100">
        <f t="shared" si="6"/>
        <v>3</v>
      </c>
      <c r="E52" s="101">
        <f t="shared" si="7"/>
        <v>128.16</v>
      </c>
      <c r="F52" s="132">
        <v>1</v>
      </c>
      <c r="G52" s="132">
        <v>0</v>
      </c>
      <c r="H52" s="132">
        <v>0</v>
      </c>
      <c r="I52" s="132">
        <v>0</v>
      </c>
      <c r="J52" s="132">
        <v>0</v>
      </c>
      <c r="K52" s="132">
        <v>0</v>
      </c>
      <c r="L52" s="132">
        <v>0</v>
      </c>
      <c r="M52" s="132">
        <v>1</v>
      </c>
      <c r="N52" s="132">
        <v>0</v>
      </c>
      <c r="O52" s="132">
        <v>1</v>
      </c>
      <c r="P52" s="132">
        <v>0</v>
      </c>
      <c r="Q52" s="302">
        <v>0</v>
      </c>
      <c r="R52" s="152">
        <v>42.72</v>
      </c>
      <c r="S52" s="151">
        <v>42.72</v>
      </c>
    </row>
    <row r="53" spans="1:19" ht="20.100000000000001" customHeight="1">
      <c r="A53" s="103"/>
      <c r="B53" s="99" t="s">
        <v>258</v>
      </c>
      <c r="C53" s="130" t="s">
        <v>382</v>
      </c>
      <c r="D53" s="100">
        <f t="shared" si="6"/>
        <v>4</v>
      </c>
      <c r="E53" s="101">
        <f t="shared" si="7"/>
        <v>1598.0592936000003</v>
      </c>
      <c r="F53" s="132">
        <v>1</v>
      </c>
      <c r="G53" s="132">
        <v>0</v>
      </c>
      <c r="H53" s="132">
        <v>0</v>
      </c>
      <c r="I53" s="132">
        <v>0</v>
      </c>
      <c r="J53" s="132">
        <v>0</v>
      </c>
      <c r="K53" s="132">
        <v>0</v>
      </c>
      <c r="L53" s="132">
        <v>0</v>
      </c>
      <c r="M53" s="132">
        <v>1</v>
      </c>
      <c r="N53" s="132">
        <v>0</v>
      </c>
      <c r="O53" s="132">
        <v>2</v>
      </c>
      <c r="P53" s="132">
        <v>0</v>
      </c>
      <c r="Q53" s="302">
        <v>0</v>
      </c>
      <c r="R53" s="152">
        <v>399.51482340000007</v>
      </c>
      <c r="S53" s="151">
        <v>399.51482340000007</v>
      </c>
    </row>
    <row r="54" spans="1:19" ht="20.100000000000001" customHeight="1">
      <c r="A54" s="103"/>
      <c r="B54" s="99" t="s">
        <v>84</v>
      </c>
      <c r="C54" s="130" t="s">
        <v>16</v>
      </c>
      <c r="D54" s="100">
        <f t="shared" si="6"/>
        <v>7</v>
      </c>
      <c r="E54" s="101">
        <f t="shared" si="7"/>
        <v>410.21446620000017</v>
      </c>
      <c r="F54" s="132">
        <v>2</v>
      </c>
      <c r="G54" s="132">
        <v>0</v>
      </c>
      <c r="H54" s="132">
        <v>0</v>
      </c>
      <c r="I54" s="132">
        <v>0</v>
      </c>
      <c r="J54" s="132">
        <v>0</v>
      </c>
      <c r="K54" s="132">
        <v>0</v>
      </c>
      <c r="L54" s="132">
        <v>0</v>
      </c>
      <c r="M54" s="132">
        <v>1</v>
      </c>
      <c r="N54" s="132">
        <v>0</v>
      </c>
      <c r="O54" s="132">
        <v>2</v>
      </c>
      <c r="P54" s="132">
        <v>1</v>
      </c>
      <c r="Q54" s="302">
        <v>1</v>
      </c>
      <c r="R54" s="152">
        <v>58.602066600000022</v>
      </c>
      <c r="S54" s="151">
        <v>58.602066600000022</v>
      </c>
    </row>
    <row r="55" spans="1:19" ht="20.100000000000001" customHeight="1">
      <c r="A55" s="103"/>
      <c r="B55" s="99" t="s">
        <v>263</v>
      </c>
      <c r="C55" s="130" t="s">
        <v>73</v>
      </c>
      <c r="D55" s="100">
        <f t="shared" si="6"/>
        <v>1</v>
      </c>
      <c r="E55" s="101">
        <f t="shared" si="7"/>
        <v>111.86968485000003</v>
      </c>
      <c r="F55" s="132">
        <v>1</v>
      </c>
      <c r="G55" s="132">
        <v>0</v>
      </c>
      <c r="H55" s="132">
        <v>0</v>
      </c>
      <c r="I55" s="132">
        <v>0</v>
      </c>
      <c r="J55" s="132">
        <v>0</v>
      </c>
      <c r="K55" s="132">
        <v>0</v>
      </c>
      <c r="L55" s="132">
        <v>0</v>
      </c>
      <c r="M55" s="132">
        <v>0</v>
      </c>
      <c r="N55" s="132">
        <v>0</v>
      </c>
      <c r="O55" s="132">
        <v>0</v>
      </c>
      <c r="P55" s="132">
        <v>0</v>
      </c>
      <c r="Q55" s="302">
        <v>0</v>
      </c>
      <c r="R55" s="152">
        <v>111.86968485000003</v>
      </c>
      <c r="S55" s="151">
        <v>111.86968485000003</v>
      </c>
    </row>
    <row r="56" spans="1:19" ht="20.100000000000001" customHeight="1">
      <c r="A56" s="103"/>
      <c r="B56" s="99" t="s">
        <v>264</v>
      </c>
      <c r="C56" s="130" t="s">
        <v>73</v>
      </c>
      <c r="D56" s="100">
        <f t="shared" si="6"/>
        <v>1</v>
      </c>
      <c r="E56" s="101">
        <f t="shared" si="7"/>
        <v>61.492200000000018</v>
      </c>
      <c r="F56" s="132">
        <v>1</v>
      </c>
      <c r="G56" s="132">
        <v>0</v>
      </c>
      <c r="H56" s="132">
        <v>0</v>
      </c>
      <c r="I56" s="132">
        <v>0</v>
      </c>
      <c r="J56" s="132">
        <v>0</v>
      </c>
      <c r="K56" s="132">
        <v>0</v>
      </c>
      <c r="L56" s="132">
        <v>0</v>
      </c>
      <c r="M56" s="132">
        <v>0</v>
      </c>
      <c r="N56" s="132">
        <v>0</v>
      </c>
      <c r="O56" s="132">
        <v>0</v>
      </c>
      <c r="P56" s="132">
        <v>0</v>
      </c>
      <c r="Q56" s="302">
        <v>0</v>
      </c>
      <c r="R56" s="152">
        <v>61.492200000000018</v>
      </c>
      <c r="S56" s="151">
        <v>61.492200000000018</v>
      </c>
    </row>
    <row r="57" spans="1:19" ht="20.100000000000001" customHeight="1">
      <c r="A57" s="103"/>
      <c r="B57" s="99" t="s">
        <v>383</v>
      </c>
      <c r="C57" s="130" t="s">
        <v>16</v>
      </c>
      <c r="D57" s="100">
        <f t="shared" si="6"/>
        <v>8</v>
      </c>
      <c r="E57" s="101">
        <f t="shared" si="7"/>
        <v>639.27291120000018</v>
      </c>
      <c r="F57" s="131">
        <v>2</v>
      </c>
      <c r="G57" s="131">
        <v>0</v>
      </c>
      <c r="H57" s="131">
        <v>0</v>
      </c>
      <c r="I57" s="131">
        <v>0</v>
      </c>
      <c r="J57" s="131">
        <v>2</v>
      </c>
      <c r="K57" s="131">
        <v>0</v>
      </c>
      <c r="L57" s="131">
        <v>0</v>
      </c>
      <c r="M57" s="131">
        <v>2</v>
      </c>
      <c r="N57" s="131">
        <v>0</v>
      </c>
      <c r="O57" s="131">
        <v>0</v>
      </c>
      <c r="P57" s="131">
        <v>2</v>
      </c>
      <c r="Q57" s="301">
        <v>0</v>
      </c>
      <c r="R57" s="152">
        <v>79.909113900000023</v>
      </c>
      <c r="S57" s="151">
        <v>79.909113900000023</v>
      </c>
    </row>
    <row r="58" spans="1:19" ht="20.100000000000001" customHeight="1">
      <c r="A58" s="103"/>
      <c r="B58" s="99" t="s">
        <v>85</v>
      </c>
      <c r="C58" s="130" t="s">
        <v>79</v>
      </c>
      <c r="D58" s="100">
        <f t="shared" si="6"/>
        <v>8</v>
      </c>
      <c r="E58" s="101">
        <f t="shared" si="7"/>
        <v>369.3221532</v>
      </c>
      <c r="F58" s="132">
        <v>2</v>
      </c>
      <c r="G58" s="132">
        <v>0</v>
      </c>
      <c r="H58" s="132">
        <v>0</v>
      </c>
      <c r="I58" s="132">
        <v>0</v>
      </c>
      <c r="J58" s="132">
        <v>0</v>
      </c>
      <c r="K58" s="132">
        <v>2</v>
      </c>
      <c r="L58" s="132">
        <v>0</v>
      </c>
      <c r="M58" s="132">
        <v>0</v>
      </c>
      <c r="N58" s="132">
        <v>4</v>
      </c>
      <c r="O58" s="132">
        <v>0</v>
      </c>
      <c r="P58" s="132">
        <v>0</v>
      </c>
      <c r="Q58" s="302">
        <v>0</v>
      </c>
      <c r="R58" s="152">
        <v>46.16526915</v>
      </c>
      <c r="S58" s="151">
        <v>46.16526915</v>
      </c>
    </row>
    <row r="59" spans="1:19" ht="20.100000000000001" customHeight="1">
      <c r="A59" s="103"/>
      <c r="B59" s="99" t="s">
        <v>86</v>
      </c>
      <c r="C59" s="130" t="s">
        <v>79</v>
      </c>
      <c r="D59" s="100">
        <f t="shared" si="6"/>
        <v>8</v>
      </c>
      <c r="E59" s="101">
        <f t="shared" si="7"/>
        <v>369.3221532</v>
      </c>
      <c r="F59" s="132">
        <v>2</v>
      </c>
      <c r="G59" s="132">
        <v>0</v>
      </c>
      <c r="H59" s="132">
        <v>0</v>
      </c>
      <c r="I59" s="132">
        <v>0</v>
      </c>
      <c r="J59" s="132">
        <v>0</v>
      </c>
      <c r="K59" s="132">
        <v>2</v>
      </c>
      <c r="L59" s="132">
        <v>0</v>
      </c>
      <c r="M59" s="132">
        <v>0</v>
      </c>
      <c r="N59" s="132">
        <v>4</v>
      </c>
      <c r="O59" s="132">
        <v>0</v>
      </c>
      <c r="P59" s="132">
        <v>0</v>
      </c>
      <c r="Q59" s="302">
        <v>0</v>
      </c>
      <c r="R59" s="152">
        <v>46.16526915</v>
      </c>
      <c r="S59" s="151">
        <v>46.16526915</v>
      </c>
    </row>
    <row r="60" spans="1:19" ht="20.100000000000001" customHeight="1">
      <c r="A60" s="103"/>
      <c r="B60" s="99" t="s">
        <v>267</v>
      </c>
      <c r="C60" s="130" t="s">
        <v>16</v>
      </c>
      <c r="D60" s="100">
        <f t="shared" si="6"/>
        <v>12</v>
      </c>
      <c r="E60" s="101">
        <f t="shared" si="7"/>
        <v>213.07047300000011</v>
      </c>
      <c r="F60" s="132">
        <v>1</v>
      </c>
      <c r="G60" s="132">
        <v>1</v>
      </c>
      <c r="H60" s="132">
        <v>1</v>
      </c>
      <c r="I60" s="132">
        <v>1</v>
      </c>
      <c r="J60" s="132">
        <v>1</v>
      </c>
      <c r="K60" s="132">
        <v>1</v>
      </c>
      <c r="L60" s="132">
        <v>1</v>
      </c>
      <c r="M60" s="132">
        <v>1</v>
      </c>
      <c r="N60" s="132">
        <v>1</v>
      </c>
      <c r="O60" s="132">
        <v>1</v>
      </c>
      <c r="P60" s="132">
        <v>1</v>
      </c>
      <c r="Q60" s="302">
        <v>1</v>
      </c>
      <c r="R60" s="152">
        <v>17.755872750000009</v>
      </c>
      <c r="S60" s="151">
        <v>17.755872750000009</v>
      </c>
    </row>
    <row r="61" spans="1:19" ht="20.100000000000001" customHeight="1">
      <c r="A61" s="103"/>
      <c r="B61" s="99" t="s">
        <v>384</v>
      </c>
      <c r="C61" s="130" t="s">
        <v>73</v>
      </c>
      <c r="D61" s="100">
        <f t="shared" si="6"/>
        <v>6</v>
      </c>
      <c r="E61" s="101">
        <f t="shared" si="7"/>
        <v>413.04310740000017</v>
      </c>
      <c r="F61" s="132">
        <v>1</v>
      </c>
      <c r="G61" s="132">
        <v>0</v>
      </c>
      <c r="H61" s="132">
        <v>1</v>
      </c>
      <c r="I61" s="132">
        <v>0</v>
      </c>
      <c r="J61" s="132">
        <v>1</v>
      </c>
      <c r="K61" s="132">
        <v>0</v>
      </c>
      <c r="L61" s="132">
        <v>1</v>
      </c>
      <c r="M61" s="132">
        <v>0</v>
      </c>
      <c r="N61" s="132">
        <v>1</v>
      </c>
      <c r="O61" s="132">
        <v>0</v>
      </c>
      <c r="P61" s="132">
        <v>1</v>
      </c>
      <c r="Q61" s="302">
        <v>0</v>
      </c>
      <c r="R61" s="152">
        <v>68.840517900000023</v>
      </c>
      <c r="S61" s="151">
        <v>68.840517900000023</v>
      </c>
    </row>
    <row r="62" spans="1:19" ht="20.100000000000001" customHeight="1">
      <c r="A62" s="103"/>
      <c r="B62" s="99" t="s">
        <v>385</v>
      </c>
      <c r="C62" s="130" t="s">
        <v>16</v>
      </c>
      <c r="D62" s="100">
        <f t="shared" si="6"/>
        <v>2</v>
      </c>
      <c r="E62" s="101">
        <f t="shared" si="7"/>
        <v>676.41420000000016</v>
      </c>
      <c r="F62" s="132">
        <v>1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  <c r="M62" s="132">
        <v>0</v>
      </c>
      <c r="N62" s="132">
        <v>0</v>
      </c>
      <c r="O62" s="132">
        <v>0</v>
      </c>
      <c r="P62" s="132">
        <v>0</v>
      </c>
      <c r="Q62" s="302">
        <v>1</v>
      </c>
      <c r="R62" s="152">
        <v>338.20710000000008</v>
      </c>
      <c r="S62" s="151">
        <v>338.20710000000008</v>
      </c>
    </row>
    <row r="63" spans="1:19" ht="20.100000000000001" customHeight="1">
      <c r="A63" s="103"/>
      <c r="B63" s="99" t="s">
        <v>89</v>
      </c>
      <c r="C63" s="130" t="s">
        <v>79</v>
      </c>
      <c r="D63" s="100">
        <f>SUM(F63:Q63)</f>
        <v>15</v>
      </c>
      <c r="E63" s="101">
        <f>R63*D63</f>
        <v>651.20239800000013</v>
      </c>
      <c r="F63" s="132">
        <v>5</v>
      </c>
      <c r="G63" s="132">
        <v>0</v>
      </c>
      <c r="H63" s="132">
        <v>0</v>
      </c>
      <c r="I63" s="132">
        <v>5</v>
      </c>
      <c r="J63" s="132">
        <v>0</v>
      </c>
      <c r="K63" s="132">
        <v>0</v>
      </c>
      <c r="L63" s="132">
        <v>0</v>
      </c>
      <c r="M63" s="132">
        <v>5</v>
      </c>
      <c r="N63" s="132">
        <v>0</v>
      </c>
      <c r="O63" s="132">
        <v>0</v>
      </c>
      <c r="P63" s="132">
        <v>0</v>
      </c>
      <c r="Q63" s="302">
        <v>0</v>
      </c>
      <c r="R63" s="152">
        <v>43.413493200000005</v>
      </c>
      <c r="S63" s="151">
        <v>43.413493200000005</v>
      </c>
    </row>
  </sheetData>
  <mergeCells count="2">
    <mergeCell ref="A2:R2"/>
    <mergeCell ref="A3:R3"/>
  </mergeCells>
  <pageMargins left="0.31496062992125984" right="0.15748031496062992" top="0.78740157480314965" bottom="0.74803149606299213" header="0.31496062992125984" footer="0.31496062992125984"/>
  <pageSetup scale="6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view="pageBreakPreview" zoomScaleNormal="100" zoomScaleSheetLayoutView="100" workbookViewId="0">
      <selection activeCell="R36" sqref="R36"/>
    </sheetView>
  </sheetViews>
  <sheetFormatPr baseColWidth="10" defaultRowHeight="30" customHeight="1"/>
  <cols>
    <col min="1" max="1" width="10.7109375" customWidth="1"/>
    <col min="2" max="2" width="30.5703125" customWidth="1"/>
    <col min="3" max="3" width="10.28515625" customWidth="1"/>
    <col min="4" max="4" width="10.42578125" customWidth="1"/>
    <col min="5" max="5" width="12" customWidth="1"/>
    <col min="6" max="6" width="11.42578125" customWidth="1"/>
    <col min="7" max="11" width="5.7109375" customWidth="1"/>
    <col min="12" max="12" width="6.85546875" customWidth="1"/>
    <col min="13" max="17" width="5.7109375" customWidth="1"/>
    <col min="18" max="18" width="7.85546875" customWidth="1"/>
  </cols>
  <sheetData>
    <row r="1" spans="1:19" ht="19.5" customHeight="1">
      <c r="A1" s="338" t="s">
        <v>70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</row>
    <row r="2" spans="1:19" ht="19.5" customHeight="1">
      <c r="A2" s="338" t="s">
        <v>460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</row>
    <row r="3" spans="1:19" ht="19.5" customHeight="1">
      <c r="A3" s="338" t="s">
        <v>423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</row>
    <row r="4" spans="1:19" ht="13.5" customHeight="1"/>
    <row r="5" spans="1:19" s="1" customFormat="1" ht="57" customHeight="1">
      <c r="A5" s="11" t="s">
        <v>1</v>
      </c>
      <c r="B5" s="11" t="s">
        <v>2</v>
      </c>
      <c r="C5" s="11" t="s">
        <v>3</v>
      </c>
      <c r="D5" s="11" t="s">
        <v>68</v>
      </c>
      <c r="E5" s="12" t="s">
        <v>69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8</v>
      </c>
      <c r="K5" s="13" t="s">
        <v>9</v>
      </c>
      <c r="L5" s="13" t="s">
        <v>10</v>
      </c>
      <c r="M5" s="13" t="s">
        <v>11</v>
      </c>
      <c r="N5" s="13" t="s">
        <v>12</v>
      </c>
      <c r="O5" s="13" t="s">
        <v>13</v>
      </c>
      <c r="P5" s="13" t="s">
        <v>14</v>
      </c>
      <c r="Q5" s="13" t="s">
        <v>15</v>
      </c>
      <c r="R5" s="12" t="s">
        <v>67</v>
      </c>
    </row>
    <row r="6" spans="1:19" s="2" customFormat="1" ht="31.5" customHeight="1">
      <c r="A6"/>
      <c r="B6" s="219" t="s">
        <v>0</v>
      </c>
      <c r="C6" s="240"/>
      <c r="D6" s="248">
        <f>SUM(D7:D22)</f>
        <v>1313</v>
      </c>
      <c r="E6" s="311">
        <f>SUM(E7:E22)</f>
        <v>18800.002599600008</v>
      </c>
      <c r="F6" s="306" t="s">
        <v>98</v>
      </c>
      <c r="G6" s="238"/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9" t="s">
        <v>98</v>
      </c>
      <c r="S6" s="1"/>
    </row>
    <row r="7" spans="1:19" s="3" customFormat="1" ht="20.100000000000001" customHeight="1">
      <c r="A7" s="202"/>
      <c r="B7" s="41" t="s">
        <v>17</v>
      </c>
      <c r="C7" s="41" t="s">
        <v>16</v>
      </c>
      <c r="D7" s="41">
        <f>(SUM(F7:Q7))</f>
        <v>1</v>
      </c>
      <c r="E7" s="64">
        <f>(D7*R7)</f>
        <v>292.08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313">
        <v>292.08</v>
      </c>
      <c r="S7" s="153"/>
    </row>
    <row r="8" spans="1:19" s="3" customFormat="1" ht="20.100000000000001" customHeight="1">
      <c r="A8" s="202"/>
      <c r="B8" s="41" t="s">
        <v>19</v>
      </c>
      <c r="C8" s="41" t="s">
        <v>16</v>
      </c>
      <c r="D8" s="41">
        <f t="shared" ref="D8:D21" si="0">(SUM(F8:Q8))</f>
        <v>40</v>
      </c>
      <c r="E8" s="64">
        <f>(D8*R8)</f>
        <v>2767.1490000000013</v>
      </c>
      <c r="F8" s="4">
        <v>10</v>
      </c>
      <c r="G8" s="4">
        <v>0</v>
      </c>
      <c r="H8" s="4">
        <v>0</v>
      </c>
      <c r="I8" s="4">
        <v>10</v>
      </c>
      <c r="J8" s="4">
        <v>0</v>
      </c>
      <c r="K8" s="4">
        <v>0</v>
      </c>
      <c r="L8" s="4">
        <v>10</v>
      </c>
      <c r="M8" s="4">
        <v>0</v>
      </c>
      <c r="N8" s="4">
        <v>0</v>
      </c>
      <c r="O8" s="4">
        <v>10</v>
      </c>
      <c r="P8" s="4">
        <v>0</v>
      </c>
      <c r="Q8" s="4">
        <v>0</v>
      </c>
      <c r="R8" s="313">
        <v>69.178725000000028</v>
      </c>
      <c r="S8" s="153"/>
    </row>
    <row r="9" spans="1:19" s="3" customFormat="1" ht="20.100000000000001" customHeight="1">
      <c r="A9" s="202"/>
      <c r="B9" s="41" t="s">
        <v>20</v>
      </c>
      <c r="C9" s="41" t="s">
        <v>18</v>
      </c>
      <c r="D9" s="41">
        <f t="shared" si="0"/>
        <v>6</v>
      </c>
      <c r="E9" s="64">
        <f t="shared" ref="E9:E22" si="1">(D9*R9)</f>
        <v>269.52031260000018</v>
      </c>
      <c r="F9" s="4">
        <v>1</v>
      </c>
      <c r="G9" s="4">
        <v>0</v>
      </c>
      <c r="H9" s="4">
        <v>1</v>
      </c>
      <c r="I9" s="4">
        <v>0</v>
      </c>
      <c r="J9" s="4">
        <v>1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1</v>
      </c>
      <c r="Q9" s="4">
        <v>0</v>
      </c>
      <c r="R9" s="313">
        <v>44.920052100000028</v>
      </c>
      <c r="S9" s="153"/>
    </row>
    <row r="10" spans="1:19" s="3" customFormat="1" ht="20.100000000000001" customHeight="1">
      <c r="A10" s="202"/>
      <c r="B10" s="41" t="s">
        <v>99</v>
      </c>
      <c r="C10" s="41" t="s">
        <v>16</v>
      </c>
      <c r="D10" s="41">
        <f t="shared" ref="D10" si="2">(SUM(F10:Q10))</f>
        <v>48</v>
      </c>
      <c r="E10" s="64">
        <f t="shared" si="1"/>
        <v>262.08</v>
      </c>
      <c r="F10" s="4">
        <v>8</v>
      </c>
      <c r="G10" s="4">
        <v>0</v>
      </c>
      <c r="H10" s="4">
        <v>8</v>
      </c>
      <c r="I10" s="4">
        <v>0</v>
      </c>
      <c r="J10" s="4">
        <v>8</v>
      </c>
      <c r="K10" s="4">
        <v>0</v>
      </c>
      <c r="L10" s="4">
        <v>8</v>
      </c>
      <c r="M10" s="4">
        <v>0</v>
      </c>
      <c r="N10" s="4">
        <v>8</v>
      </c>
      <c r="O10" s="4">
        <v>0</v>
      </c>
      <c r="P10" s="4">
        <v>8</v>
      </c>
      <c r="Q10" s="4">
        <v>0</v>
      </c>
      <c r="R10" s="313">
        <v>5.46</v>
      </c>
      <c r="S10" s="153"/>
    </row>
    <row r="11" spans="1:19" s="3" customFormat="1" ht="20.100000000000001" customHeight="1">
      <c r="A11" s="202"/>
      <c r="B11" s="41" t="s">
        <v>54</v>
      </c>
      <c r="C11" s="41" t="s">
        <v>55</v>
      </c>
      <c r="D11" s="41">
        <f t="shared" si="0"/>
        <v>18</v>
      </c>
      <c r="E11" s="64">
        <f t="shared" si="1"/>
        <v>1856.7569790000005</v>
      </c>
      <c r="F11" s="4">
        <v>3</v>
      </c>
      <c r="G11" s="4">
        <v>0</v>
      </c>
      <c r="H11" s="4">
        <v>3</v>
      </c>
      <c r="I11" s="4">
        <v>0</v>
      </c>
      <c r="J11" s="4">
        <v>3</v>
      </c>
      <c r="K11" s="4">
        <v>0</v>
      </c>
      <c r="L11" s="4">
        <v>3</v>
      </c>
      <c r="M11" s="4">
        <v>0</v>
      </c>
      <c r="N11" s="4">
        <v>3</v>
      </c>
      <c r="O11" s="4">
        <v>0</v>
      </c>
      <c r="P11" s="4">
        <v>3</v>
      </c>
      <c r="Q11" s="4">
        <v>0</v>
      </c>
      <c r="R11" s="313">
        <v>103.15316550000003</v>
      </c>
      <c r="S11" s="153"/>
    </row>
    <row r="12" spans="1:19" s="3" customFormat="1" ht="20.100000000000001" customHeight="1">
      <c r="A12" s="202"/>
      <c r="B12" s="41" t="s">
        <v>56</v>
      </c>
      <c r="C12" s="41" t="s">
        <v>18</v>
      </c>
      <c r="D12" s="41">
        <f t="shared" si="0"/>
        <v>18</v>
      </c>
      <c r="E12" s="64">
        <f t="shared" si="1"/>
        <v>207.81288990000007</v>
      </c>
      <c r="F12" s="4">
        <v>2</v>
      </c>
      <c r="G12" s="4">
        <v>1</v>
      </c>
      <c r="H12" s="4">
        <v>2</v>
      </c>
      <c r="I12" s="4">
        <v>1</v>
      </c>
      <c r="J12" s="4">
        <v>2</v>
      </c>
      <c r="K12" s="4">
        <v>1</v>
      </c>
      <c r="L12" s="4">
        <v>2</v>
      </c>
      <c r="M12" s="4">
        <v>1</v>
      </c>
      <c r="N12" s="4">
        <v>2</v>
      </c>
      <c r="O12" s="4">
        <v>1</v>
      </c>
      <c r="P12" s="4">
        <v>2</v>
      </c>
      <c r="Q12" s="4">
        <v>1</v>
      </c>
      <c r="R12" s="313">
        <v>11.545160550000004</v>
      </c>
      <c r="S12" s="153"/>
    </row>
    <row r="13" spans="1:19" s="3" customFormat="1" ht="20.100000000000001" customHeight="1">
      <c r="A13" s="202"/>
      <c r="B13" s="41" t="s">
        <v>65</v>
      </c>
      <c r="C13" s="41" t="s">
        <v>18</v>
      </c>
      <c r="D13" s="41">
        <f t="shared" si="0"/>
        <v>18</v>
      </c>
      <c r="E13" s="64">
        <f t="shared" si="1"/>
        <v>885.48768000000018</v>
      </c>
      <c r="F13" s="4">
        <v>2</v>
      </c>
      <c r="G13" s="4">
        <v>1</v>
      </c>
      <c r="H13" s="4">
        <v>2</v>
      </c>
      <c r="I13" s="4">
        <v>1</v>
      </c>
      <c r="J13" s="4">
        <v>2</v>
      </c>
      <c r="K13" s="4">
        <v>1</v>
      </c>
      <c r="L13" s="4">
        <v>2</v>
      </c>
      <c r="M13" s="4">
        <v>1</v>
      </c>
      <c r="N13" s="4">
        <v>2</v>
      </c>
      <c r="O13" s="4">
        <v>1</v>
      </c>
      <c r="P13" s="4">
        <v>2</v>
      </c>
      <c r="Q13" s="4">
        <v>1</v>
      </c>
      <c r="R13" s="313">
        <v>49.193760000000012</v>
      </c>
      <c r="S13" s="153"/>
    </row>
    <row r="14" spans="1:19" s="3" customFormat="1" ht="20.100000000000001" customHeight="1">
      <c r="A14" s="202"/>
      <c r="B14" s="41" t="s">
        <v>57</v>
      </c>
      <c r="C14" s="41" t="s">
        <v>16</v>
      </c>
      <c r="D14" s="41">
        <f t="shared" si="0"/>
        <v>6</v>
      </c>
      <c r="E14" s="64">
        <f t="shared" si="1"/>
        <v>140.66340750000003</v>
      </c>
      <c r="F14" s="4">
        <v>2</v>
      </c>
      <c r="G14" s="4">
        <v>0</v>
      </c>
      <c r="H14" s="4">
        <v>0</v>
      </c>
      <c r="I14" s="4">
        <v>0</v>
      </c>
      <c r="J14" s="4">
        <v>2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313">
        <v>23.443901250000007</v>
      </c>
      <c r="S14" s="153"/>
    </row>
    <row r="15" spans="1:19" s="3" customFormat="1" ht="20.100000000000001" customHeight="1">
      <c r="A15" s="202"/>
      <c r="B15" s="41" t="s">
        <v>58</v>
      </c>
      <c r="C15" s="41" t="s">
        <v>18</v>
      </c>
      <c r="D15" s="41">
        <f t="shared" si="0"/>
        <v>8</v>
      </c>
      <c r="E15" s="64">
        <f t="shared" si="1"/>
        <v>234.40826640000009</v>
      </c>
      <c r="F15" s="4">
        <v>1</v>
      </c>
      <c r="G15" s="4">
        <v>0</v>
      </c>
      <c r="H15" s="4">
        <v>1</v>
      </c>
      <c r="I15" s="4">
        <v>0</v>
      </c>
      <c r="J15" s="4">
        <v>1</v>
      </c>
      <c r="K15" s="4">
        <v>1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313">
        <v>29.301033300000011</v>
      </c>
      <c r="S15" s="153"/>
    </row>
    <row r="16" spans="1:19" s="3" customFormat="1" ht="20.100000000000001" customHeight="1">
      <c r="A16" s="202"/>
      <c r="B16" s="41" t="s">
        <v>59</v>
      </c>
      <c r="C16" s="41" t="s">
        <v>16</v>
      </c>
      <c r="D16" s="41">
        <f t="shared" si="0"/>
        <v>18</v>
      </c>
      <c r="E16" s="64">
        <f t="shared" si="1"/>
        <v>527.41859940000018</v>
      </c>
      <c r="F16" s="4">
        <v>2</v>
      </c>
      <c r="G16" s="4">
        <v>1</v>
      </c>
      <c r="H16" s="4">
        <v>2</v>
      </c>
      <c r="I16" s="4">
        <v>1</v>
      </c>
      <c r="J16" s="4">
        <v>2</v>
      </c>
      <c r="K16" s="4">
        <v>1</v>
      </c>
      <c r="L16" s="4">
        <v>2</v>
      </c>
      <c r="M16" s="4">
        <v>1</v>
      </c>
      <c r="N16" s="4">
        <v>2</v>
      </c>
      <c r="O16" s="4">
        <v>1</v>
      </c>
      <c r="P16" s="4">
        <v>2</v>
      </c>
      <c r="Q16" s="4">
        <v>1</v>
      </c>
      <c r="R16" s="313">
        <v>29.301033300000011</v>
      </c>
      <c r="S16" s="153"/>
    </row>
    <row r="17" spans="1:19" s="5" customFormat="1" ht="20.100000000000001" customHeight="1">
      <c r="A17" s="202"/>
      <c r="B17" s="41" t="s">
        <v>63</v>
      </c>
      <c r="C17" s="41" t="s">
        <v>16</v>
      </c>
      <c r="D17" s="41">
        <f t="shared" si="0"/>
        <v>20</v>
      </c>
      <c r="E17" s="64">
        <f t="shared" si="1"/>
        <v>273.33282900000017</v>
      </c>
      <c r="F17" s="4">
        <v>0</v>
      </c>
      <c r="G17" s="4">
        <v>3</v>
      </c>
      <c r="H17" s="4">
        <v>0</v>
      </c>
      <c r="I17" s="4">
        <v>2</v>
      </c>
      <c r="J17" s="4">
        <v>3</v>
      </c>
      <c r="K17" s="4">
        <v>0</v>
      </c>
      <c r="L17" s="4">
        <v>2</v>
      </c>
      <c r="M17" s="4">
        <v>3</v>
      </c>
      <c r="N17" s="4">
        <v>0</v>
      </c>
      <c r="O17" s="4">
        <v>2</v>
      </c>
      <c r="P17" s="4">
        <v>3</v>
      </c>
      <c r="Q17" s="4">
        <v>2</v>
      </c>
      <c r="R17" s="313">
        <v>13.666641450000007</v>
      </c>
      <c r="S17" s="153"/>
    </row>
    <row r="18" spans="1:19" s="3" customFormat="1" ht="20.100000000000001" customHeight="1">
      <c r="A18" s="202"/>
      <c r="B18" s="41" t="s">
        <v>60</v>
      </c>
      <c r="C18" s="41" t="s">
        <v>16</v>
      </c>
      <c r="D18" s="41">
        <f t="shared" si="0"/>
        <v>48</v>
      </c>
      <c r="E18" s="64">
        <f t="shared" si="1"/>
        <v>4687.9193592000011</v>
      </c>
      <c r="F18" s="4">
        <v>8</v>
      </c>
      <c r="G18" s="4">
        <v>0</v>
      </c>
      <c r="H18" s="4">
        <v>8</v>
      </c>
      <c r="I18" s="4">
        <v>0</v>
      </c>
      <c r="J18" s="4">
        <v>8</v>
      </c>
      <c r="K18" s="4">
        <v>0</v>
      </c>
      <c r="L18" s="4">
        <v>8</v>
      </c>
      <c r="M18" s="4">
        <v>0</v>
      </c>
      <c r="N18" s="4">
        <v>8</v>
      </c>
      <c r="O18" s="4">
        <v>0</v>
      </c>
      <c r="P18" s="4">
        <v>8</v>
      </c>
      <c r="Q18" s="4">
        <v>0</v>
      </c>
      <c r="R18" s="313">
        <v>97.664986650000031</v>
      </c>
      <c r="S18" s="153"/>
    </row>
    <row r="19" spans="1:19" s="3" customFormat="1" ht="20.100000000000001" customHeight="1">
      <c r="A19" s="202"/>
      <c r="B19" s="41" t="s">
        <v>64</v>
      </c>
      <c r="C19" s="41" t="s">
        <v>16</v>
      </c>
      <c r="D19" s="41">
        <f t="shared" si="0"/>
        <v>96</v>
      </c>
      <c r="E19" s="64">
        <f t="shared" si="1"/>
        <v>844.1649216000003</v>
      </c>
      <c r="F19" s="4">
        <v>8</v>
      </c>
      <c r="G19" s="4">
        <v>8</v>
      </c>
      <c r="H19" s="4">
        <v>8</v>
      </c>
      <c r="I19" s="4">
        <v>8</v>
      </c>
      <c r="J19" s="4">
        <v>8</v>
      </c>
      <c r="K19" s="4">
        <v>8</v>
      </c>
      <c r="L19" s="4">
        <v>8</v>
      </c>
      <c r="M19" s="4">
        <v>8</v>
      </c>
      <c r="N19" s="4">
        <v>8</v>
      </c>
      <c r="O19" s="4">
        <v>8</v>
      </c>
      <c r="P19" s="4">
        <v>8</v>
      </c>
      <c r="Q19" s="4">
        <v>8</v>
      </c>
      <c r="R19" s="313">
        <v>8.7933846000000031</v>
      </c>
      <c r="S19" s="153"/>
    </row>
    <row r="20" spans="1:19" s="3" customFormat="1" ht="20.100000000000001" customHeight="1">
      <c r="A20" s="202"/>
      <c r="B20" s="41" t="s">
        <v>61</v>
      </c>
      <c r="C20" s="41" t="s">
        <v>16</v>
      </c>
      <c r="D20" s="41">
        <f t="shared" si="0"/>
        <v>36</v>
      </c>
      <c r="E20" s="64">
        <f t="shared" si="1"/>
        <v>2379.7481400000006</v>
      </c>
      <c r="F20" s="4">
        <v>3</v>
      </c>
      <c r="G20" s="4">
        <v>3</v>
      </c>
      <c r="H20" s="4">
        <v>3</v>
      </c>
      <c r="I20" s="4">
        <v>3</v>
      </c>
      <c r="J20" s="4">
        <v>3</v>
      </c>
      <c r="K20" s="4">
        <v>3</v>
      </c>
      <c r="L20" s="4">
        <v>3</v>
      </c>
      <c r="M20" s="4">
        <v>3</v>
      </c>
      <c r="N20" s="4">
        <v>3</v>
      </c>
      <c r="O20" s="4">
        <v>3</v>
      </c>
      <c r="P20" s="4">
        <v>3</v>
      </c>
      <c r="Q20" s="4">
        <v>3</v>
      </c>
      <c r="R20" s="313">
        <v>66.104115000000021</v>
      </c>
      <c r="S20" s="153"/>
    </row>
    <row r="21" spans="1:19" s="3" customFormat="1" ht="20.100000000000001" customHeight="1">
      <c r="A21" s="202"/>
      <c r="B21" s="41" t="s">
        <v>62</v>
      </c>
      <c r="C21" s="41" t="s">
        <v>16</v>
      </c>
      <c r="D21" s="41">
        <f t="shared" si="0"/>
        <v>720</v>
      </c>
      <c r="E21" s="64">
        <f t="shared" si="1"/>
        <v>841.21329600000024</v>
      </c>
      <c r="F21" s="4">
        <v>60</v>
      </c>
      <c r="G21" s="4">
        <v>60</v>
      </c>
      <c r="H21" s="4">
        <v>60</v>
      </c>
      <c r="I21" s="4">
        <v>60</v>
      </c>
      <c r="J21" s="4">
        <v>60</v>
      </c>
      <c r="K21" s="4">
        <v>60</v>
      </c>
      <c r="L21" s="4">
        <v>60</v>
      </c>
      <c r="M21" s="4">
        <v>60</v>
      </c>
      <c r="N21" s="4">
        <v>60</v>
      </c>
      <c r="O21" s="4">
        <v>60</v>
      </c>
      <c r="P21" s="4">
        <v>60</v>
      </c>
      <c r="Q21" s="4">
        <v>60</v>
      </c>
      <c r="R21" s="313">
        <v>1.1683518000000004</v>
      </c>
      <c r="S21" s="153"/>
    </row>
    <row r="22" spans="1:19" s="3" customFormat="1" ht="20.100000000000001" customHeight="1">
      <c r="A22" s="202"/>
      <c r="B22" s="41" t="s">
        <v>66</v>
      </c>
      <c r="C22" s="41" t="s">
        <v>16</v>
      </c>
      <c r="D22" s="41">
        <f>(SUM(F22:P22))</f>
        <v>212</v>
      </c>
      <c r="E22" s="64">
        <f t="shared" si="1"/>
        <v>2330.2469190000006</v>
      </c>
      <c r="F22" s="4">
        <v>53</v>
      </c>
      <c r="G22" s="4">
        <v>0</v>
      </c>
      <c r="H22" s="4">
        <v>0</v>
      </c>
      <c r="I22" s="4">
        <v>53</v>
      </c>
      <c r="J22" s="4">
        <v>0</v>
      </c>
      <c r="K22" s="4">
        <v>0</v>
      </c>
      <c r="L22" s="4">
        <v>53</v>
      </c>
      <c r="M22" s="4">
        <v>0</v>
      </c>
      <c r="N22" s="4">
        <v>0</v>
      </c>
      <c r="O22" s="4">
        <v>53</v>
      </c>
      <c r="P22" s="4">
        <v>0</v>
      </c>
      <c r="Q22" s="4">
        <v>0</v>
      </c>
      <c r="R22" s="313">
        <v>10.991730750000004</v>
      </c>
      <c r="S22" s="153"/>
    </row>
    <row r="23" spans="1:19" s="3" customFormat="1" ht="20.100000000000001" customHeight="1">
      <c r="A23" s="202"/>
      <c r="B23" s="226"/>
      <c r="C23" s="226"/>
      <c r="D23" s="226"/>
      <c r="E23" s="49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191"/>
      <c r="S23" s="153"/>
    </row>
    <row r="24" spans="1:19" s="3" customFormat="1" ht="20.100000000000001" customHeight="1">
      <c r="A24" s="202"/>
      <c r="B24" s="226"/>
      <c r="C24" s="226"/>
      <c r="D24" s="226"/>
      <c r="E24" s="49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191"/>
      <c r="S24" s="153"/>
    </row>
    <row r="25" spans="1:19" s="3" customFormat="1" ht="20.100000000000001" customHeight="1">
      <c r="A25" s="203"/>
      <c r="B25" s="240" t="s">
        <v>98</v>
      </c>
      <c r="C25" s="240"/>
      <c r="D25" s="240"/>
      <c r="E25" s="241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153"/>
    </row>
    <row r="26" spans="1:19" s="3" customFormat="1" ht="20.100000000000001" customHeight="1">
      <c r="A26" s="203"/>
      <c r="B26" s="219" t="s">
        <v>422</v>
      </c>
      <c r="C26" s="240"/>
      <c r="D26" s="248">
        <f>SUM(D27:D29)</f>
        <v>32</v>
      </c>
      <c r="E26" s="311">
        <f>SUM(E27:E29)</f>
        <v>42000</v>
      </c>
      <c r="F26" s="312" t="s">
        <v>98</v>
      </c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153"/>
    </row>
    <row r="27" spans="1:19" s="3" customFormat="1" ht="28.5" customHeight="1">
      <c r="A27" s="207"/>
      <c r="B27" s="242" t="s">
        <v>456</v>
      </c>
      <c r="C27" s="227" t="s">
        <v>16</v>
      </c>
      <c r="D27" s="41">
        <f t="shared" ref="D27:D29" si="3">(SUM(F27:Q27))</f>
        <v>10</v>
      </c>
      <c r="E27" s="243">
        <f>(D27*R27)</f>
        <v>14849.9</v>
      </c>
      <c r="F27" s="227">
        <v>2</v>
      </c>
      <c r="G27" s="227">
        <v>0</v>
      </c>
      <c r="H27" s="227">
        <v>2</v>
      </c>
      <c r="I27" s="227">
        <v>0</v>
      </c>
      <c r="J27" s="227">
        <v>2</v>
      </c>
      <c r="K27" s="227">
        <v>0</v>
      </c>
      <c r="L27" s="227">
        <v>2</v>
      </c>
      <c r="M27" s="227">
        <v>0</v>
      </c>
      <c r="N27" s="227">
        <v>2</v>
      </c>
      <c r="O27" s="227">
        <v>0</v>
      </c>
      <c r="P27" s="227">
        <v>0</v>
      </c>
      <c r="Q27" s="227">
        <v>0</v>
      </c>
      <c r="R27" s="204">
        <v>1484.99</v>
      </c>
      <c r="S27" s="153"/>
    </row>
    <row r="28" spans="1:19" s="3" customFormat="1" ht="20.100000000000001" customHeight="1">
      <c r="A28" s="207"/>
      <c r="B28" s="242" t="s">
        <v>457</v>
      </c>
      <c r="C28" s="227" t="s">
        <v>16</v>
      </c>
      <c r="D28" s="41">
        <f t="shared" si="3"/>
        <v>7</v>
      </c>
      <c r="E28" s="243">
        <f>(D28*R28)</f>
        <v>24640</v>
      </c>
      <c r="F28" s="227">
        <v>3</v>
      </c>
      <c r="G28" s="227">
        <v>0</v>
      </c>
      <c r="H28" s="227">
        <v>1</v>
      </c>
      <c r="I28" s="227">
        <v>0</v>
      </c>
      <c r="J28" s="227">
        <v>1</v>
      </c>
      <c r="K28" s="227">
        <v>0</v>
      </c>
      <c r="L28" s="227">
        <v>1</v>
      </c>
      <c r="M28" s="227">
        <v>0</v>
      </c>
      <c r="N28" s="227">
        <v>0</v>
      </c>
      <c r="O28" s="227">
        <v>0</v>
      </c>
      <c r="P28" s="227">
        <v>1</v>
      </c>
      <c r="Q28" s="227">
        <v>0</v>
      </c>
      <c r="R28" s="204">
        <v>3520</v>
      </c>
      <c r="S28" s="153"/>
    </row>
    <row r="29" spans="1:19" s="3" customFormat="1" ht="23.25">
      <c r="A29" s="207"/>
      <c r="B29" s="242" t="s">
        <v>421</v>
      </c>
      <c r="C29" s="227" t="s">
        <v>16</v>
      </c>
      <c r="D29" s="41">
        <f t="shared" si="3"/>
        <v>15</v>
      </c>
      <c r="E29" s="243">
        <f>(D29*R29)</f>
        <v>2510.1</v>
      </c>
      <c r="F29" s="227">
        <v>5</v>
      </c>
      <c r="G29" s="227">
        <v>0</v>
      </c>
      <c r="H29" s="227">
        <v>2</v>
      </c>
      <c r="I29" s="227">
        <v>0</v>
      </c>
      <c r="J29" s="227">
        <v>2</v>
      </c>
      <c r="K29" s="227">
        <v>0</v>
      </c>
      <c r="L29" s="227">
        <v>1</v>
      </c>
      <c r="M29" s="227">
        <v>1</v>
      </c>
      <c r="N29" s="227">
        <v>0</v>
      </c>
      <c r="O29" s="227">
        <v>2</v>
      </c>
      <c r="P29" s="227">
        <v>0</v>
      </c>
      <c r="Q29" s="227">
        <v>2</v>
      </c>
      <c r="R29" s="204">
        <v>167.34</v>
      </c>
      <c r="S29" s="153"/>
    </row>
    <row r="30" spans="1:19" s="3" customFormat="1" ht="20.100000000000001" customHeight="1">
      <c r="A30" s="202"/>
      <c r="B30" s="226"/>
      <c r="C30" s="226"/>
      <c r="D30" s="226"/>
      <c r="E30" s="49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191"/>
      <c r="S30" s="153"/>
    </row>
    <row r="31" spans="1:19" s="3" customFormat="1" ht="20.100000000000001" customHeight="1">
      <c r="A31" s="202"/>
      <c r="B31" s="226"/>
      <c r="C31" s="226"/>
      <c r="D31" s="226"/>
      <c r="E31" s="49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191"/>
      <c r="S31" s="153"/>
    </row>
    <row r="32" spans="1:19" s="3" customFormat="1" ht="20.100000000000001" customHeight="1">
      <c r="A32" s="202"/>
      <c r="B32" s="219" t="s">
        <v>378</v>
      </c>
      <c r="C32" s="244"/>
      <c r="D32" s="249">
        <f>+D33</f>
        <v>50</v>
      </c>
      <c r="E32" s="314">
        <f>SUM(E33:E35)</f>
        <v>18000</v>
      </c>
      <c r="F32" s="315" t="s">
        <v>98</v>
      </c>
      <c r="G32" s="48"/>
      <c r="H32" s="48"/>
      <c r="I32" s="50"/>
      <c r="J32" s="50"/>
      <c r="K32" s="50"/>
      <c r="L32" s="50"/>
      <c r="M32" s="50"/>
      <c r="N32" s="51"/>
      <c r="O32" s="50"/>
      <c r="P32" s="50"/>
      <c r="Q32" s="50"/>
      <c r="R32" s="50"/>
      <c r="S32" s="153"/>
    </row>
    <row r="33" spans="1:19" s="3" customFormat="1" ht="20.100000000000001" customHeight="1">
      <c r="A33" s="202"/>
      <c r="B33" s="44" t="s">
        <v>454</v>
      </c>
      <c r="C33" s="44" t="s">
        <v>236</v>
      </c>
      <c r="D33" s="245">
        <f>(SUM(F33:Q33))</f>
        <v>50</v>
      </c>
      <c r="E33" s="246">
        <f t="shared" ref="E33" si="4">D33*R33</f>
        <v>12500</v>
      </c>
      <c r="F33" s="227">
        <v>5</v>
      </c>
      <c r="G33" s="227">
        <v>3</v>
      </c>
      <c r="H33" s="227">
        <v>5</v>
      </c>
      <c r="I33" s="227">
        <v>3</v>
      </c>
      <c r="J33" s="227">
        <v>4</v>
      </c>
      <c r="K33" s="227">
        <v>5</v>
      </c>
      <c r="L33" s="227">
        <v>5</v>
      </c>
      <c r="M33" s="227">
        <v>5</v>
      </c>
      <c r="N33" s="227">
        <v>5</v>
      </c>
      <c r="O33" s="227">
        <v>0</v>
      </c>
      <c r="P33" s="227">
        <v>10</v>
      </c>
      <c r="Q33" s="227">
        <v>0</v>
      </c>
      <c r="R33" s="227">
        <v>250</v>
      </c>
      <c r="S33" s="250"/>
    </row>
    <row r="34" spans="1:19" s="3" customFormat="1" ht="20.100000000000001" customHeight="1">
      <c r="A34" s="202"/>
      <c r="B34" s="41" t="s">
        <v>453</v>
      </c>
      <c r="C34" s="44" t="s">
        <v>236</v>
      </c>
      <c r="D34" s="245">
        <f t="shared" ref="D34:D35" si="5">(SUM(F34:Q34))</f>
        <v>55</v>
      </c>
      <c r="E34" s="246">
        <f t="shared" ref="E34:E35" si="6">D34*R34</f>
        <v>2750</v>
      </c>
      <c r="F34" s="227">
        <v>5</v>
      </c>
      <c r="G34" s="227">
        <v>5</v>
      </c>
      <c r="H34" s="227">
        <v>5</v>
      </c>
      <c r="I34" s="227">
        <v>5</v>
      </c>
      <c r="J34" s="227">
        <v>5</v>
      </c>
      <c r="K34" s="227">
        <v>5</v>
      </c>
      <c r="L34" s="227">
        <v>5</v>
      </c>
      <c r="M34" s="227">
        <v>5</v>
      </c>
      <c r="N34" s="227">
        <v>5</v>
      </c>
      <c r="O34" s="227">
        <v>0</v>
      </c>
      <c r="P34" s="227">
        <v>10</v>
      </c>
      <c r="Q34" s="227">
        <v>0</v>
      </c>
      <c r="R34" s="145">
        <v>50</v>
      </c>
      <c r="S34" s="153"/>
    </row>
    <row r="35" spans="1:19" s="3" customFormat="1" ht="20.100000000000001" customHeight="1">
      <c r="A35" s="202"/>
      <c r="B35" s="41" t="s">
        <v>455</v>
      </c>
      <c r="C35" s="44" t="s">
        <v>236</v>
      </c>
      <c r="D35" s="245">
        <f t="shared" si="5"/>
        <v>55</v>
      </c>
      <c r="E35" s="246">
        <f t="shared" si="6"/>
        <v>2750</v>
      </c>
      <c r="F35" s="227">
        <v>5</v>
      </c>
      <c r="G35" s="227">
        <v>5</v>
      </c>
      <c r="H35" s="227">
        <v>5</v>
      </c>
      <c r="I35" s="227">
        <v>5</v>
      </c>
      <c r="J35" s="227">
        <v>5</v>
      </c>
      <c r="K35" s="227">
        <v>5</v>
      </c>
      <c r="L35" s="227">
        <v>5</v>
      </c>
      <c r="M35" s="227">
        <v>5</v>
      </c>
      <c r="N35" s="227">
        <v>5</v>
      </c>
      <c r="O35" s="227">
        <v>0</v>
      </c>
      <c r="P35" s="227">
        <v>10</v>
      </c>
      <c r="Q35" s="227">
        <v>0</v>
      </c>
      <c r="R35" s="145">
        <v>50</v>
      </c>
      <c r="S35" s="153"/>
    </row>
    <row r="36" spans="1:19" s="3" customFormat="1" ht="20.100000000000001" customHeight="1">
      <c r="A36" s="202"/>
      <c r="B36" s="226"/>
      <c r="C36" s="226"/>
      <c r="D36" s="226"/>
      <c r="E36" s="49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191"/>
      <c r="S36" s="153"/>
    </row>
    <row r="37" spans="1:19" s="3" customFormat="1" ht="20.100000000000001" customHeight="1">
      <c r="B37" s="219" t="s">
        <v>97</v>
      </c>
      <c r="C37" s="240"/>
      <c r="D37" s="248">
        <f>SUM(D38:D59)</f>
        <v>1751</v>
      </c>
      <c r="E37" s="311">
        <f>SUM(E38:E59)</f>
        <v>225600.0180538444</v>
      </c>
      <c r="F37" s="316" t="s">
        <v>98</v>
      </c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144"/>
      <c r="S37" s="153"/>
    </row>
    <row r="38" spans="1:19" s="3" customFormat="1" ht="20.100000000000001" customHeight="1">
      <c r="A38" s="208"/>
      <c r="B38" s="41" t="s">
        <v>71</v>
      </c>
      <c r="C38" s="63" t="s">
        <v>72</v>
      </c>
      <c r="D38" s="227">
        <f>(SUM(F38:Q38))</f>
        <v>96</v>
      </c>
      <c r="E38" s="247">
        <f>(D38*R38)</f>
        <v>3394.3694400000008</v>
      </c>
      <c r="F38" s="10">
        <v>8</v>
      </c>
      <c r="G38" s="10">
        <v>8</v>
      </c>
      <c r="H38" s="10">
        <v>8</v>
      </c>
      <c r="I38" s="10">
        <v>8</v>
      </c>
      <c r="J38" s="10">
        <v>8</v>
      </c>
      <c r="K38" s="10">
        <v>8</v>
      </c>
      <c r="L38" s="10">
        <v>8</v>
      </c>
      <c r="M38" s="10">
        <v>8</v>
      </c>
      <c r="N38" s="10">
        <v>8</v>
      </c>
      <c r="O38" s="10">
        <v>8</v>
      </c>
      <c r="P38" s="10">
        <v>8</v>
      </c>
      <c r="Q38" s="10">
        <v>8</v>
      </c>
      <c r="R38" s="313">
        <v>35.358015000000009</v>
      </c>
      <c r="S38" s="153"/>
    </row>
    <row r="39" spans="1:19" s="3" customFormat="1" ht="20.100000000000001" customHeight="1">
      <c r="A39" s="208"/>
      <c r="B39" s="41" t="s">
        <v>74</v>
      </c>
      <c r="C39" s="63" t="s">
        <v>16</v>
      </c>
      <c r="D39" s="227">
        <f t="shared" ref="D39:D59" si="7">(SUM(F39:Q39))</f>
        <v>8</v>
      </c>
      <c r="E39" s="247">
        <f>(D39*R39)</f>
        <v>605.04</v>
      </c>
      <c r="F39" s="10">
        <v>2</v>
      </c>
      <c r="G39" s="10">
        <v>0</v>
      </c>
      <c r="H39" s="10">
        <v>0</v>
      </c>
      <c r="I39" s="10">
        <v>0</v>
      </c>
      <c r="J39" s="10">
        <v>2</v>
      </c>
      <c r="K39" s="10">
        <v>0</v>
      </c>
      <c r="L39" s="10">
        <v>0</v>
      </c>
      <c r="M39" s="10">
        <v>0</v>
      </c>
      <c r="N39" s="10">
        <v>2</v>
      </c>
      <c r="O39" s="10">
        <v>0</v>
      </c>
      <c r="P39" s="10">
        <v>2</v>
      </c>
      <c r="Q39" s="10">
        <v>0</v>
      </c>
      <c r="R39" s="313">
        <v>75.63</v>
      </c>
      <c r="S39" s="153"/>
    </row>
    <row r="40" spans="1:19" s="3" customFormat="1" ht="20.100000000000001" customHeight="1">
      <c r="A40" s="208"/>
      <c r="B40" s="41" t="s">
        <v>75</v>
      </c>
      <c r="C40" s="63" t="s">
        <v>73</v>
      </c>
      <c r="D40" s="227">
        <f t="shared" si="7"/>
        <v>132</v>
      </c>
      <c r="E40" s="247">
        <f t="shared" ref="E40:E59" si="8">(D40*R40)</f>
        <v>2545.7770800000008</v>
      </c>
      <c r="F40" s="10">
        <v>11</v>
      </c>
      <c r="G40" s="10">
        <v>11</v>
      </c>
      <c r="H40" s="10">
        <v>11</v>
      </c>
      <c r="I40" s="10">
        <v>11</v>
      </c>
      <c r="J40" s="10">
        <v>11</v>
      </c>
      <c r="K40" s="10">
        <v>11</v>
      </c>
      <c r="L40" s="10">
        <v>11</v>
      </c>
      <c r="M40" s="10">
        <v>11</v>
      </c>
      <c r="N40" s="10">
        <v>11</v>
      </c>
      <c r="O40" s="10">
        <v>11</v>
      </c>
      <c r="P40" s="10">
        <v>11</v>
      </c>
      <c r="Q40" s="10">
        <v>11</v>
      </c>
      <c r="R40" s="313">
        <v>19.286190000000005</v>
      </c>
      <c r="S40" s="153"/>
    </row>
    <row r="41" spans="1:19" s="3" customFormat="1" ht="20.100000000000001" customHeight="1">
      <c r="A41" s="208"/>
      <c r="B41" s="41" t="s">
        <v>76</v>
      </c>
      <c r="C41" s="63" t="s">
        <v>16</v>
      </c>
      <c r="D41" s="227">
        <f t="shared" si="7"/>
        <v>12</v>
      </c>
      <c r="E41" s="247">
        <f t="shared" si="8"/>
        <v>819.74021976000029</v>
      </c>
      <c r="F41" s="10">
        <v>2</v>
      </c>
      <c r="G41" s="10">
        <v>0</v>
      </c>
      <c r="H41" s="10">
        <v>2</v>
      </c>
      <c r="I41" s="10">
        <v>0</v>
      </c>
      <c r="J41" s="10">
        <v>2</v>
      </c>
      <c r="K41" s="10">
        <v>0</v>
      </c>
      <c r="L41" s="10">
        <v>2</v>
      </c>
      <c r="M41" s="10">
        <v>0</v>
      </c>
      <c r="N41" s="10">
        <v>2</v>
      </c>
      <c r="O41" s="10">
        <v>0</v>
      </c>
      <c r="P41" s="10">
        <v>2</v>
      </c>
      <c r="Q41" s="10">
        <v>0</v>
      </c>
      <c r="R41" s="313">
        <v>68.311684980000024</v>
      </c>
      <c r="S41" s="153"/>
    </row>
    <row r="42" spans="1:19" s="3" customFormat="1" ht="20.100000000000001" customHeight="1">
      <c r="A42" s="208"/>
      <c r="B42" s="41" t="s">
        <v>77</v>
      </c>
      <c r="C42" s="63" t="s">
        <v>21</v>
      </c>
      <c r="D42" s="227">
        <f t="shared" si="7"/>
        <v>12</v>
      </c>
      <c r="E42" s="247">
        <f t="shared" si="8"/>
        <v>281.78570054250008</v>
      </c>
      <c r="F42" s="10">
        <v>1</v>
      </c>
      <c r="G42" s="10">
        <v>1</v>
      </c>
      <c r="H42" s="10">
        <v>1</v>
      </c>
      <c r="I42" s="10">
        <v>1</v>
      </c>
      <c r="J42" s="10">
        <v>1</v>
      </c>
      <c r="K42" s="10">
        <v>1</v>
      </c>
      <c r="L42" s="10">
        <v>1</v>
      </c>
      <c r="M42" s="10">
        <v>1</v>
      </c>
      <c r="N42" s="10">
        <v>1</v>
      </c>
      <c r="O42" s="10">
        <v>1</v>
      </c>
      <c r="P42" s="10">
        <v>1</v>
      </c>
      <c r="Q42" s="10">
        <v>1</v>
      </c>
      <c r="R42" s="313">
        <v>23.482141711875009</v>
      </c>
      <c r="S42" s="153"/>
    </row>
    <row r="43" spans="1:19" s="3" customFormat="1" ht="20.100000000000001" customHeight="1">
      <c r="A43" s="208"/>
      <c r="B43" s="41" t="s">
        <v>78</v>
      </c>
      <c r="C43" s="63" t="s">
        <v>16</v>
      </c>
      <c r="D43" s="227">
        <f t="shared" si="7"/>
        <v>12</v>
      </c>
      <c r="E43" s="247">
        <f t="shared" si="8"/>
        <v>289.58214285000008</v>
      </c>
      <c r="F43" s="10">
        <v>2</v>
      </c>
      <c r="G43" s="10">
        <v>0</v>
      </c>
      <c r="H43" s="10">
        <v>2</v>
      </c>
      <c r="I43" s="10">
        <v>0</v>
      </c>
      <c r="J43" s="10">
        <v>2</v>
      </c>
      <c r="K43" s="10">
        <v>0</v>
      </c>
      <c r="L43" s="10">
        <v>2</v>
      </c>
      <c r="M43" s="10">
        <v>0</v>
      </c>
      <c r="N43" s="10">
        <v>2</v>
      </c>
      <c r="O43" s="10">
        <v>0</v>
      </c>
      <c r="P43" s="10">
        <v>2</v>
      </c>
      <c r="Q43" s="10">
        <v>0</v>
      </c>
      <c r="R43" s="313">
        <v>24.131845237500009</v>
      </c>
      <c r="S43" s="153"/>
    </row>
    <row r="44" spans="1:19" s="3" customFormat="1" ht="20.100000000000001" customHeight="1">
      <c r="A44" s="208"/>
      <c r="B44" s="41" t="s">
        <v>80</v>
      </c>
      <c r="C44" s="63" t="s">
        <v>21</v>
      </c>
      <c r="D44" s="227">
        <f t="shared" si="7"/>
        <v>38</v>
      </c>
      <c r="E44" s="247">
        <f t="shared" si="8"/>
        <v>1216.8018887062503</v>
      </c>
      <c r="F44" s="10">
        <v>4</v>
      </c>
      <c r="G44" s="10">
        <v>4</v>
      </c>
      <c r="H44" s="10">
        <v>2</v>
      </c>
      <c r="I44" s="10">
        <v>4</v>
      </c>
      <c r="J44" s="10">
        <v>2</v>
      </c>
      <c r="K44" s="10">
        <v>4</v>
      </c>
      <c r="L44" s="10">
        <v>2</v>
      </c>
      <c r="M44" s="10">
        <v>4</v>
      </c>
      <c r="N44" s="10">
        <v>2</v>
      </c>
      <c r="O44" s="10">
        <v>4</v>
      </c>
      <c r="P44" s="10">
        <v>2</v>
      </c>
      <c r="Q44" s="10">
        <v>4</v>
      </c>
      <c r="R44" s="313">
        <v>32.021102334375009</v>
      </c>
      <c r="S44" s="153"/>
    </row>
    <row r="45" spans="1:19" s="3" customFormat="1" ht="20.100000000000001" customHeight="1">
      <c r="A45" s="208"/>
      <c r="B45" s="41" t="s">
        <v>82</v>
      </c>
      <c r="C45" s="63" t="s">
        <v>73</v>
      </c>
      <c r="D45" s="227">
        <f t="shared" si="7"/>
        <v>195</v>
      </c>
      <c r="E45" s="247">
        <f t="shared" si="8"/>
        <v>5641.210575000001</v>
      </c>
      <c r="F45" s="10">
        <v>30</v>
      </c>
      <c r="G45" s="10">
        <v>15</v>
      </c>
      <c r="H45" s="10">
        <v>15</v>
      </c>
      <c r="I45" s="10">
        <v>15</v>
      </c>
      <c r="J45" s="10">
        <v>15</v>
      </c>
      <c r="K45" s="10">
        <v>15</v>
      </c>
      <c r="L45" s="10">
        <v>15</v>
      </c>
      <c r="M45" s="10">
        <v>15</v>
      </c>
      <c r="N45" s="10">
        <v>15</v>
      </c>
      <c r="O45" s="10">
        <v>15</v>
      </c>
      <c r="P45" s="10">
        <v>15</v>
      </c>
      <c r="Q45" s="10">
        <v>15</v>
      </c>
      <c r="R45" s="313">
        <v>28.929285000000004</v>
      </c>
      <c r="S45" s="153"/>
    </row>
    <row r="46" spans="1:19" s="3" customFormat="1" ht="20.100000000000001" customHeight="1">
      <c r="A46" s="208"/>
      <c r="B46" s="41" t="s">
        <v>83</v>
      </c>
      <c r="C46" s="63" t="s">
        <v>16</v>
      </c>
      <c r="D46" s="227">
        <f t="shared" si="7"/>
        <v>5</v>
      </c>
      <c r="E46" s="247">
        <f t="shared" si="8"/>
        <v>256.16881867500007</v>
      </c>
      <c r="F46" s="10">
        <v>0</v>
      </c>
      <c r="G46" s="10">
        <v>3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313">
        <v>51.233763735000018</v>
      </c>
      <c r="S46" s="153"/>
    </row>
    <row r="47" spans="1:19" s="3" customFormat="1" ht="20.100000000000001" customHeight="1">
      <c r="A47" s="208"/>
      <c r="B47" s="41" t="s">
        <v>84</v>
      </c>
      <c r="C47" s="63" t="s">
        <v>16</v>
      </c>
      <c r="D47" s="227">
        <f t="shared" si="7"/>
        <v>60</v>
      </c>
      <c r="E47" s="247">
        <f t="shared" si="8"/>
        <v>4226.7855081375019</v>
      </c>
      <c r="F47" s="10">
        <v>10</v>
      </c>
      <c r="G47" s="10">
        <v>0</v>
      </c>
      <c r="H47" s="10">
        <v>10</v>
      </c>
      <c r="I47" s="10">
        <v>0</v>
      </c>
      <c r="J47" s="10">
        <v>10</v>
      </c>
      <c r="K47" s="10">
        <v>0</v>
      </c>
      <c r="L47" s="10">
        <v>10</v>
      </c>
      <c r="M47" s="10">
        <v>0</v>
      </c>
      <c r="N47" s="10">
        <v>10</v>
      </c>
      <c r="O47" s="10">
        <v>0</v>
      </c>
      <c r="P47" s="10">
        <v>10</v>
      </c>
      <c r="Q47" s="10">
        <v>0</v>
      </c>
      <c r="R47" s="313">
        <v>70.446425135625034</v>
      </c>
      <c r="S47" s="153"/>
    </row>
    <row r="48" spans="1:19" s="3" customFormat="1" ht="20.100000000000001" customHeight="1">
      <c r="A48" s="208"/>
      <c r="B48" s="41" t="s">
        <v>85</v>
      </c>
      <c r="C48" s="63" t="s">
        <v>79</v>
      </c>
      <c r="D48" s="227">
        <f t="shared" si="7"/>
        <v>180</v>
      </c>
      <c r="E48" s="247">
        <f t="shared" si="8"/>
        <v>8688.8478600000017</v>
      </c>
      <c r="F48" s="10">
        <v>15</v>
      </c>
      <c r="G48" s="10">
        <v>15</v>
      </c>
      <c r="H48" s="10">
        <v>15</v>
      </c>
      <c r="I48" s="10">
        <v>15</v>
      </c>
      <c r="J48" s="10">
        <v>15</v>
      </c>
      <c r="K48" s="10">
        <v>15</v>
      </c>
      <c r="L48" s="10">
        <v>15</v>
      </c>
      <c r="M48" s="10">
        <v>15</v>
      </c>
      <c r="N48" s="10">
        <v>15</v>
      </c>
      <c r="O48" s="10">
        <v>15</v>
      </c>
      <c r="P48" s="10">
        <v>15</v>
      </c>
      <c r="Q48" s="10">
        <v>15</v>
      </c>
      <c r="R48" s="313">
        <v>48.271377000000008</v>
      </c>
      <c r="S48" s="153"/>
    </row>
    <row r="49" spans="1:19" s="3" customFormat="1" ht="20.100000000000001" customHeight="1">
      <c r="A49" s="208"/>
      <c r="B49" s="41" t="s">
        <v>86</v>
      </c>
      <c r="C49" s="63" t="s">
        <v>79</v>
      </c>
      <c r="D49" s="227">
        <f t="shared" si="7"/>
        <v>180</v>
      </c>
      <c r="E49" s="247">
        <f t="shared" si="8"/>
        <v>8688.8478600000017</v>
      </c>
      <c r="F49" s="10">
        <v>15</v>
      </c>
      <c r="G49" s="10">
        <v>15</v>
      </c>
      <c r="H49" s="10">
        <v>15</v>
      </c>
      <c r="I49" s="10">
        <v>15</v>
      </c>
      <c r="J49" s="10">
        <v>15</v>
      </c>
      <c r="K49" s="10">
        <v>15</v>
      </c>
      <c r="L49" s="10">
        <v>15</v>
      </c>
      <c r="M49" s="10">
        <v>15</v>
      </c>
      <c r="N49" s="10">
        <v>15</v>
      </c>
      <c r="O49" s="10">
        <v>15</v>
      </c>
      <c r="P49" s="10">
        <v>15</v>
      </c>
      <c r="Q49" s="10">
        <v>15</v>
      </c>
      <c r="R49" s="313">
        <v>48.271377000000008</v>
      </c>
      <c r="S49" s="153"/>
    </row>
    <row r="50" spans="1:19" s="3" customFormat="1" ht="20.100000000000001" customHeight="1">
      <c r="A50" s="208"/>
      <c r="B50" s="41" t="s">
        <v>87</v>
      </c>
      <c r="C50" s="63" t="s">
        <v>16</v>
      </c>
      <c r="D50" s="227">
        <f t="shared" si="7"/>
        <v>16</v>
      </c>
      <c r="E50" s="247">
        <f t="shared" si="8"/>
        <v>580.64932233000025</v>
      </c>
      <c r="F50" s="10">
        <v>3</v>
      </c>
      <c r="G50" s="10">
        <v>0</v>
      </c>
      <c r="H50" s="10">
        <v>3</v>
      </c>
      <c r="I50" s="10">
        <v>0</v>
      </c>
      <c r="J50" s="10">
        <v>3</v>
      </c>
      <c r="K50" s="10">
        <v>0</v>
      </c>
      <c r="L50" s="10">
        <v>3</v>
      </c>
      <c r="M50" s="10">
        <v>0</v>
      </c>
      <c r="N50" s="10">
        <v>2</v>
      </c>
      <c r="O50" s="10">
        <v>0</v>
      </c>
      <c r="P50" s="10">
        <v>2</v>
      </c>
      <c r="Q50" s="10">
        <v>0</v>
      </c>
      <c r="R50" s="313">
        <v>36.290582645625015</v>
      </c>
      <c r="S50" s="153"/>
    </row>
    <row r="51" spans="1:19" s="3" customFormat="1" ht="20.100000000000001" customHeight="1">
      <c r="A51" s="208"/>
      <c r="B51" s="41" t="s">
        <v>88</v>
      </c>
      <c r="C51" s="63" t="s">
        <v>16</v>
      </c>
      <c r="D51" s="227">
        <f t="shared" si="7"/>
        <v>6</v>
      </c>
      <c r="E51" s="247">
        <f t="shared" si="8"/>
        <v>397.02</v>
      </c>
      <c r="F51" s="10">
        <v>1</v>
      </c>
      <c r="G51" s="10">
        <v>0</v>
      </c>
      <c r="H51" s="10">
        <v>1</v>
      </c>
      <c r="I51" s="10">
        <v>0</v>
      </c>
      <c r="J51" s="10">
        <v>1</v>
      </c>
      <c r="K51" s="10">
        <v>0</v>
      </c>
      <c r="L51" s="10">
        <v>1</v>
      </c>
      <c r="M51" s="10">
        <v>0</v>
      </c>
      <c r="N51" s="10">
        <v>1</v>
      </c>
      <c r="O51" s="10">
        <v>0</v>
      </c>
      <c r="P51" s="10">
        <v>1</v>
      </c>
      <c r="Q51" s="10">
        <v>0</v>
      </c>
      <c r="R51" s="313">
        <v>66.17</v>
      </c>
      <c r="S51" s="153"/>
    </row>
    <row r="52" spans="1:19" s="3" customFormat="1" ht="20.100000000000001" customHeight="1">
      <c r="A52" s="208"/>
      <c r="B52" s="41" t="s">
        <v>89</v>
      </c>
      <c r="C52" s="63" t="s">
        <v>79</v>
      </c>
      <c r="D52" s="227">
        <f t="shared" si="7"/>
        <v>180</v>
      </c>
      <c r="E52" s="247">
        <f t="shared" si="8"/>
        <v>9394.9914249056274</v>
      </c>
      <c r="F52" s="10">
        <v>15</v>
      </c>
      <c r="G52" s="10">
        <v>15</v>
      </c>
      <c r="H52" s="10">
        <v>15</v>
      </c>
      <c r="I52" s="10">
        <v>15</v>
      </c>
      <c r="J52" s="10">
        <v>15</v>
      </c>
      <c r="K52" s="10">
        <v>15</v>
      </c>
      <c r="L52" s="10">
        <v>15</v>
      </c>
      <c r="M52" s="10">
        <v>15</v>
      </c>
      <c r="N52" s="10">
        <v>15</v>
      </c>
      <c r="O52" s="10">
        <v>15</v>
      </c>
      <c r="P52" s="10">
        <v>15</v>
      </c>
      <c r="Q52" s="10">
        <v>15</v>
      </c>
      <c r="R52" s="313">
        <v>52.194396805031261</v>
      </c>
      <c r="S52" s="153"/>
    </row>
    <row r="53" spans="1:19" s="6" customFormat="1" ht="20.100000000000001" customHeight="1">
      <c r="A53" s="208"/>
      <c r="B53" s="41" t="s">
        <v>90</v>
      </c>
      <c r="C53" s="63" t="s">
        <v>16</v>
      </c>
      <c r="D53" s="44">
        <f t="shared" si="7"/>
        <v>240</v>
      </c>
      <c r="E53" s="247">
        <f t="shared" si="8"/>
        <v>7319.1091050000005</v>
      </c>
      <c r="F53" s="10">
        <v>20</v>
      </c>
      <c r="G53" s="10">
        <v>20</v>
      </c>
      <c r="H53" s="10">
        <v>20</v>
      </c>
      <c r="I53" s="10">
        <v>20</v>
      </c>
      <c r="J53" s="10">
        <v>20</v>
      </c>
      <c r="K53" s="10">
        <v>20</v>
      </c>
      <c r="L53" s="10">
        <v>20</v>
      </c>
      <c r="M53" s="10">
        <v>20</v>
      </c>
      <c r="N53" s="10">
        <v>20</v>
      </c>
      <c r="O53" s="10">
        <v>20</v>
      </c>
      <c r="P53" s="10">
        <v>20</v>
      </c>
      <c r="Q53" s="10">
        <v>20</v>
      </c>
      <c r="R53" s="313">
        <v>30.496287937500004</v>
      </c>
      <c r="S53" s="153"/>
    </row>
    <row r="54" spans="1:19" s="6" customFormat="1" ht="20.100000000000001" customHeight="1">
      <c r="A54" s="208"/>
      <c r="B54" s="41" t="s">
        <v>91</v>
      </c>
      <c r="C54" s="63" t="s">
        <v>16</v>
      </c>
      <c r="D54" s="44">
        <f t="shared" si="7"/>
        <v>60</v>
      </c>
      <c r="E54" s="247">
        <f t="shared" si="8"/>
        <v>998.06033250000007</v>
      </c>
      <c r="F54" s="10">
        <v>10</v>
      </c>
      <c r="G54" s="10">
        <v>0</v>
      </c>
      <c r="H54" s="10">
        <v>10</v>
      </c>
      <c r="I54" s="10">
        <v>0</v>
      </c>
      <c r="J54" s="10">
        <v>10</v>
      </c>
      <c r="K54" s="10">
        <v>0</v>
      </c>
      <c r="L54" s="10">
        <v>10</v>
      </c>
      <c r="M54" s="10">
        <v>0</v>
      </c>
      <c r="N54" s="10">
        <v>10</v>
      </c>
      <c r="O54" s="10">
        <v>0</v>
      </c>
      <c r="P54" s="10">
        <v>10</v>
      </c>
      <c r="Q54" s="10">
        <v>0</v>
      </c>
      <c r="R54" s="313">
        <v>16.634338875000001</v>
      </c>
      <c r="S54" s="153"/>
    </row>
    <row r="55" spans="1:19" s="6" customFormat="1" ht="20.100000000000001" customHeight="1">
      <c r="A55" s="208"/>
      <c r="B55" s="41" t="s">
        <v>92</v>
      </c>
      <c r="C55" s="63" t="s">
        <v>16</v>
      </c>
      <c r="D55" s="44">
        <f t="shared" si="7"/>
        <v>72</v>
      </c>
      <c r="E55" s="247">
        <f t="shared" si="8"/>
        <v>1596.8965319999998</v>
      </c>
      <c r="F55" s="10">
        <v>12</v>
      </c>
      <c r="G55" s="10">
        <v>0</v>
      </c>
      <c r="H55" s="10">
        <v>12</v>
      </c>
      <c r="I55" s="10">
        <v>0</v>
      </c>
      <c r="J55" s="10">
        <v>12</v>
      </c>
      <c r="K55" s="10">
        <v>0</v>
      </c>
      <c r="L55" s="10">
        <v>12</v>
      </c>
      <c r="M55" s="10">
        <v>0</v>
      </c>
      <c r="N55" s="10">
        <v>12</v>
      </c>
      <c r="O55" s="10">
        <v>0</v>
      </c>
      <c r="P55" s="10">
        <v>12</v>
      </c>
      <c r="Q55" s="10">
        <v>0</v>
      </c>
      <c r="R55" s="313">
        <v>22.179118499999998</v>
      </c>
      <c r="S55" s="153"/>
    </row>
    <row r="56" spans="1:19" s="6" customFormat="1" ht="20.100000000000001" customHeight="1">
      <c r="A56" s="208"/>
      <c r="B56" s="41" t="s">
        <v>93</v>
      </c>
      <c r="C56" s="63" t="s">
        <v>18</v>
      </c>
      <c r="D56" s="44">
        <f t="shared" si="7"/>
        <v>60</v>
      </c>
      <c r="E56" s="247">
        <f t="shared" si="8"/>
        <v>92597.819737499987</v>
      </c>
      <c r="F56" s="9">
        <v>5</v>
      </c>
      <c r="G56" s="9">
        <v>5</v>
      </c>
      <c r="H56" s="9">
        <v>5</v>
      </c>
      <c r="I56" s="9">
        <v>5</v>
      </c>
      <c r="J56" s="9">
        <v>5</v>
      </c>
      <c r="K56" s="9">
        <v>5</v>
      </c>
      <c r="L56" s="9">
        <v>5</v>
      </c>
      <c r="M56" s="9">
        <v>5</v>
      </c>
      <c r="N56" s="9">
        <v>5</v>
      </c>
      <c r="O56" s="9">
        <v>5</v>
      </c>
      <c r="P56" s="9">
        <v>5</v>
      </c>
      <c r="Q56" s="9">
        <v>5</v>
      </c>
      <c r="R56" s="313">
        <v>1543.2969956249999</v>
      </c>
      <c r="S56" s="153"/>
    </row>
    <row r="57" spans="1:19" s="6" customFormat="1" ht="20.100000000000001" customHeight="1">
      <c r="A57" s="208"/>
      <c r="B57" s="41" t="s">
        <v>81</v>
      </c>
      <c r="C57" s="63" t="s">
        <v>18</v>
      </c>
      <c r="D57" s="44">
        <f t="shared" si="7"/>
        <v>36</v>
      </c>
      <c r="E57" s="247">
        <f t="shared" si="8"/>
        <v>65805.44458950001</v>
      </c>
      <c r="F57" s="10">
        <v>3</v>
      </c>
      <c r="G57" s="10">
        <v>3</v>
      </c>
      <c r="H57" s="10">
        <v>3</v>
      </c>
      <c r="I57" s="10">
        <v>3</v>
      </c>
      <c r="J57" s="10">
        <v>3</v>
      </c>
      <c r="K57" s="10">
        <v>3</v>
      </c>
      <c r="L57" s="10">
        <v>3</v>
      </c>
      <c r="M57" s="10">
        <v>3</v>
      </c>
      <c r="N57" s="10">
        <v>3</v>
      </c>
      <c r="O57" s="10">
        <v>3</v>
      </c>
      <c r="P57" s="10">
        <v>3</v>
      </c>
      <c r="Q57" s="10">
        <v>3</v>
      </c>
      <c r="R57" s="313">
        <v>1827.9290163750004</v>
      </c>
      <c r="S57" s="153"/>
    </row>
    <row r="58" spans="1:19" s="6" customFormat="1" ht="20.100000000000001" customHeight="1">
      <c r="A58" s="208"/>
      <c r="B58" s="41" t="s">
        <v>94</v>
      </c>
      <c r="C58" s="63" t="s">
        <v>95</v>
      </c>
      <c r="D58" s="44">
        <f t="shared" si="7"/>
        <v>25</v>
      </c>
      <c r="E58" s="247">
        <f t="shared" si="8"/>
        <v>6237.8770781250023</v>
      </c>
      <c r="F58" s="10">
        <v>2</v>
      </c>
      <c r="G58" s="10">
        <v>2</v>
      </c>
      <c r="H58" s="10">
        <v>2</v>
      </c>
      <c r="I58" s="10">
        <v>2</v>
      </c>
      <c r="J58" s="10">
        <v>2</v>
      </c>
      <c r="K58" s="10">
        <v>2</v>
      </c>
      <c r="L58" s="10">
        <v>2</v>
      </c>
      <c r="M58" s="10">
        <v>2</v>
      </c>
      <c r="N58" s="10">
        <v>2</v>
      </c>
      <c r="O58" s="10">
        <v>2</v>
      </c>
      <c r="P58" s="10">
        <v>2</v>
      </c>
      <c r="Q58" s="10">
        <v>3</v>
      </c>
      <c r="R58" s="313">
        <v>249.5150831250001</v>
      </c>
      <c r="S58" s="153"/>
    </row>
    <row r="59" spans="1:19" s="6" customFormat="1" ht="20.100000000000001" customHeight="1">
      <c r="A59" s="208"/>
      <c r="B59" s="41" t="s">
        <v>96</v>
      </c>
      <c r="C59" s="63" t="s">
        <v>73</v>
      </c>
      <c r="D59" s="44">
        <f t="shared" si="7"/>
        <v>126</v>
      </c>
      <c r="E59" s="247">
        <f t="shared" si="8"/>
        <v>4017.1928383125</v>
      </c>
      <c r="F59" s="10">
        <v>21</v>
      </c>
      <c r="G59" s="10">
        <v>0</v>
      </c>
      <c r="H59" s="10">
        <v>21</v>
      </c>
      <c r="I59" s="10">
        <v>0</v>
      </c>
      <c r="J59" s="10">
        <v>21</v>
      </c>
      <c r="K59" s="10">
        <v>0</v>
      </c>
      <c r="L59" s="10">
        <v>21</v>
      </c>
      <c r="M59" s="10">
        <v>0</v>
      </c>
      <c r="N59" s="10">
        <v>21</v>
      </c>
      <c r="O59" s="10">
        <v>0</v>
      </c>
      <c r="P59" s="10">
        <v>21</v>
      </c>
      <c r="Q59" s="10">
        <v>0</v>
      </c>
      <c r="R59" s="313">
        <v>31.882482843750001</v>
      </c>
      <c r="S59" s="153"/>
    </row>
    <row r="60" spans="1:19" ht="30" customHeight="1">
      <c r="A60" s="7"/>
      <c r="B60" s="7"/>
      <c r="C60" s="7"/>
      <c r="D60" s="7"/>
      <c r="E60" s="8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</row>
    <row r="61" spans="1:19" ht="30" customHeight="1">
      <c r="A61" s="7"/>
      <c r="B61" s="155"/>
      <c r="C61" s="155"/>
      <c r="D61" s="165"/>
      <c r="E61" s="16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191"/>
    </row>
    <row r="62" spans="1:19" ht="30" customHeight="1">
      <c r="A62" s="7"/>
      <c r="B62" s="155"/>
      <c r="C62" s="155"/>
      <c r="D62" s="165"/>
      <c r="E62" s="16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191"/>
    </row>
    <row r="63" spans="1:19" ht="30" customHeight="1">
      <c r="A63" s="7"/>
      <c r="B63" s="155"/>
      <c r="C63" s="155"/>
      <c r="D63" s="165"/>
      <c r="E63" s="16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191"/>
    </row>
    <row r="64" spans="1:19" ht="30" customHeight="1">
      <c r="A64" s="7"/>
      <c r="B64" s="155"/>
      <c r="C64" s="155"/>
      <c r="D64" s="165"/>
      <c r="E64" s="16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191"/>
    </row>
    <row r="65" spans="1:18" ht="30" customHeight="1">
      <c r="A65" s="7"/>
      <c r="B65" s="155"/>
      <c r="C65" s="155"/>
      <c r="D65" s="165"/>
      <c r="E65" s="16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191"/>
    </row>
    <row r="66" spans="1:18" ht="30" customHeight="1">
      <c r="A66" s="7"/>
      <c r="B66" s="155"/>
      <c r="C66" s="155"/>
      <c r="D66" s="165"/>
      <c r="E66" s="16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191"/>
    </row>
    <row r="67" spans="1:18" ht="30" customHeight="1">
      <c r="A67" s="7"/>
      <c r="B67" s="155"/>
      <c r="C67" s="155"/>
      <c r="D67" s="165"/>
      <c r="E67" s="16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191"/>
    </row>
    <row r="68" spans="1:18" ht="30" customHeight="1">
      <c r="A68" s="7"/>
      <c r="B68" s="155"/>
      <c r="C68" s="155"/>
      <c r="D68" s="165"/>
      <c r="E68" s="16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191"/>
    </row>
    <row r="69" spans="1:18" ht="30" customHeight="1">
      <c r="A69" s="7"/>
      <c r="B69" s="155"/>
      <c r="C69" s="155"/>
      <c r="D69" s="165"/>
      <c r="E69" s="16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191"/>
    </row>
    <row r="70" spans="1:18" ht="30" customHeight="1">
      <c r="A70" s="7"/>
      <c r="B70" s="155"/>
      <c r="C70" s="155"/>
      <c r="D70" s="165"/>
      <c r="E70" s="16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191"/>
    </row>
    <row r="71" spans="1:18" ht="30" customHeight="1">
      <c r="A71" s="7"/>
      <c r="B71" s="155"/>
      <c r="C71" s="155"/>
      <c r="D71" s="165"/>
      <c r="E71" s="16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191"/>
    </row>
    <row r="72" spans="1:18" ht="30" customHeight="1">
      <c r="A72" s="7"/>
      <c r="B72" s="155"/>
      <c r="C72" s="155"/>
      <c r="D72" s="165"/>
      <c r="E72" s="16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191"/>
    </row>
    <row r="73" spans="1:18" ht="30" customHeight="1">
      <c r="A73" s="7"/>
      <c r="B73" s="155"/>
      <c r="C73" s="155"/>
      <c r="D73" s="165"/>
      <c r="E73" s="16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191"/>
    </row>
    <row r="74" spans="1:18" ht="30" customHeight="1">
      <c r="A74" s="7"/>
      <c r="B74" s="155"/>
      <c r="C74" s="155"/>
      <c r="D74" s="165"/>
      <c r="E74" s="16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191"/>
    </row>
    <row r="75" spans="1:18" ht="30" customHeight="1">
      <c r="A75" s="7"/>
      <c r="B75" s="155"/>
      <c r="C75" s="155"/>
      <c r="D75" s="165"/>
      <c r="E75" s="16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191"/>
    </row>
    <row r="76" spans="1:18" ht="30" customHeight="1">
      <c r="A76" s="7"/>
      <c r="B76" s="155"/>
      <c r="C76" s="155"/>
      <c r="D76" s="165"/>
      <c r="E76" s="16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191"/>
    </row>
    <row r="77" spans="1:18" ht="30" customHeight="1">
      <c r="A77" s="7"/>
      <c r="B77" s="155"/>
      <c r="C77" s="155"/>
      <c r="D77" s="165"/>
      <c r="E77" s="16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191"/>
    </row>
    <row r="78" spans="1:18" ht="30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ht="30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ht="30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</row>
    <row r="81" spans="1:18" ht="30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  <row r="82" spans="1:18" ht="30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</row>
    <row r="83" spans="1:18" ht="30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</row>
    <row r="84" spans="1:18" ht="30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</row>
    <row r="85" spans="1:18" ht="30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</row>
    <row r="86" spans="1:18" ht="30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</row>
    <row r="87" spans="1:18" ht="30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</row>
  </sheetData>
  <mergeCells count="3">
    <mergeCell ref="A1:R1"/>
    <mergeCell ref="A2:R2"/>
    <mergeCell ref="A3:R3"/>
  </mergeCells>
  <pageMargins left="0.43307086614173229" right="0.39370078740157483" top="0.74803149606299213" bottom="0.74803149606299213" header="0.31496062992125984" footer="0.31496062992125984"/>
  <pageSetup paperSize="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31" sqref="A31:XFD31"/>
    </sheetView>
  </sheetViews>
  <sheetFormatPr baseColWidth="10" defaultRowHeight="15"/>
  <cols>
    <col min="1" max="1" width="63" bestFit="1" customWidth="1"/>
  </cols>
  <sheetData>
    <row r="1" spans="1:1">
      <c r="A1" t="s">
        <v>22</v>
      </c>
    </row>
    <row r="2" spans="1:1">
      <c r="A2" t="s">
        <v>50</v>
      </c>
    </row>
    <row r="3" spans="1:1">
      <c r="A3" t="s">
        <v>51</v>
      </c>
    </row>
    <row r="4" spans="1:1">
      <c r="A4" t="s">
        <v>23</v>
      </c>
    </row>
    <row r="5" spans="1:1">
      <c r="A5" t="s">
        <v>24</v>
      </c>
    </row>
    <row r="6" spans="1:1">
      <c r="A6" t="s">
        <v>25</v>
      </c>
    </row>
    <row r="7" spans="1:1">
      <c r="A7" t="s">
        <v>26</v>
      </c>
    </row>
    <row r="8" spans="1:1">
      <c r="A8" t="s">
        <v>27</v>
      </c>
    </row>
    <row r="9" spans="1:1">
      <c r="A9" t="s">
        <v>52</v>
      </c>
    </row>
    <row r="10" spans="1:1">
      <c r="A10" t="s">
        <v>28</v>
      </c>
    </row>
    <row r="11" spans="1:1">
      <c r="A11" t="s">
        <v>53</v>
      </c>
    </row>
    <row r="12" spans="1:1">
      <c r="A12" t="s">
        <v>29</v>
      </c>
    </row>
    <row r="13" spans="1:1">
      <c r="A13" t="s">
        <v>30</v>
      </c>
    </row>
    <row r="14" spans="1:1">
      <c r="A14" t="s">
        <v>31</v>
      </c>
    </row>
    <row r="15" spans="1:1">
      <c r="A15" t="s">
        <v>32</v>
      </c>
    </row>
    <row r="16" spans="1:1">
      <c r="A16" t="s">
        <v>33</v>
      </c>
    </row>
    <row r="17" spans="1:1">
      <c r="A17" t="s">
        <v>34</v>
      </c>
    </row>
    <row r="18" spans="1:1">
      <c r="A18" t="s">
        <v>36</v>
      </c>
    </row>
    <row r="19" spans="1:1">
      <c r="A19" t="s">
        <v>35</v>
      </c>
    </row>
    <row r="20" spans="1:1">
      <c r="A20" t="s">
        <v>37</v>
      </c>
    </row>
    <row r="21" spans="1:1">
      <c r="A21" t="s">
        <v>39</v>
      </c>
    </row>
    <row r="22" spans="1:1">
      <c r="A22" t="s">
        <v>38</v>
      </c>
    </row>
    <row r="23" spans="1:1">
      <c r="A23" t="s">
        <v>40</v>
      </c>
    </row>
    <row r="24" spans="1:1">
      <c r="A24" t="s">
        <v>41</v>
      </c>
    </row>
    <row r="25" spans="1:1">
      <c r="A25" t="s">
        <v>42</v>
      </c>
    </row>
    <row r="26" spans="1:1">
      <c r="A26" t="s">
        <v>43</v>
      </c>
    </row>
    <row r="27" spans="1:1">
      <c r="A27" t="s">
        <v>44</v>
      </c>
    </row>
    <row r="28" spans="1:1">
      <c r="A28" t="s">
        <v>45</v>
      </c>
    </row>
    <row r="29" spans="1:1">
      <c r="A29" t="s">
        <v>46</v>
      </c>
    </row>
    <row r="30" spans="1:1">
      <c r="A30" t="s">
        <v>47</v>
      </c>
    </row>
    <row r="31" spans="1:1">
      <c r="A31" t="s">
        <v>48</v>
      </c>
    </row>
    <row r="32" spans="1:1">
      <c r="A3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OFICINAS 2021</vt:lpstr>
      <vt:lpstr>CEMENTERIO 2021</vt:lpstr>
      <vt:lpstr>RESTAURANT AGAVE 2021</vt:lpstr>
      <vt:lpstr>Hoja2</vt:lpstr>
      <vt:lpstr>'OFICINAS 2021'!Área_de_impresión</vt:lpstr>
      <vt:lpstr>'RESTAURANT AGAVE 2021'!Área_de_impresión</vt:lpstr>
      <vt:lpstr>'CEMENTERIO 2021'!Títulos_a_imprimir</vt:lpstr>
      <vt:lpstr>'OFICINAS 2021'!Títulos_a_imprimir</vt:lpstr>
      <vt:lpstr>'RESTAURANT AGAVE 2021'!Títulos_a_imprimir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Avitia</dc:creator>
  <cp:lastModifiedBy>Verónica del Rosario Renteria Garvalena</cp:lastModifiedBy>
  <cp:lastPrinted>2021-01-22T18:08:13Z</cp:lastPrinted>
  <dcterms:created xsi:type="dcterms:W3CDTF">2010-09-30T19:28:29Z</dcterms:created>
  <dcterms:modified xsi:type="dcterms:W3CDTF">2021-03-16T23:06:06Z</dcterms:modified>
</cp:coreProperties>
</file>