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marzo 2014" sheetId="28" r:id="rId1"/>
  </sheets>
  <externalReferences>
    <externalReference r:id="rId2"/>
  </externalReferences>
  <definedNames>
    <definedName name="_xlnm.Print_Area" localSheetId="0">'marzo 2014'!$A$1:$G$46</definedName>
  </definedNames>
  <calcPr calcId="152511"/>
</workbook>
</file>

<file path=xl/calcChain.xml><?xml version="1.0" encoding="utf-8"?>
<calcChain xmlns="http://schemas.openxmlformats.org/spreadsheetml/2006/main">
  <c r="E46" i="28" l="1"/>
  <c r="F46" i="28"/>
  <c r="D8" i="28"/>
  <c r="D9" i="28"/>
  <c r="D10" i="28"/>
  <c r="D11" i="28"/>
  <c r="D12" i="28"/>
  <c r="D13" i="28"/>
  <c r="D14" i="28"/>
  <c r="D15" i="28"/>
  <c r="D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D39" i="28"/>
  <c r="D40" i="28"/>
  <c r="D41" i="28"/>
  <c r="D42" i="28"/>
  <c r="D43" i="28"/>
  <c r="D44" i="28"/>
  <c r="D45" i="28"/>
  <c r="D7" i="28"/>
  <c r="D46" i="28" s="1"/>
  <c r="B46" i="28"/>
  <c r="C8" i="28" l="1"/>
  <c r="G8" i="28" s="1"/>
  <c r="C9" i="28"/>
  <c r="G9" i="28" s="1"/>
  <c r="C10" i="28"/>
  <c r="G10" i="28" s="1"/>
  <c r="C11" i="28"/>
  <c r="G11" i="28" s="1"/>
  <c r="C12" i="28"/>
  <c r="G12" i="28" s="1"/>
  <c r="C13" i="28"/>
  <c r="G13" i="28" s="1"/>
  <c r="C14" i="28"/>
  <c r="G14" i="28" s="1"/>
  <c r="C15" i="28"/>
  <c r="G15" i="28" s="1"/>
  <c r="C16" i="28"/>
  <c r="G16" i="28" s="1"/>
  <c r="C17" i="28"/>
  <c r="G17" i="28" s="1"/>
  <c r="C18" i="28"/>
  <c r="G18" i="28" s="1"/>
  <c r="C19" i="28"/>
  <c r="G19" i="28" s="1"/>
  <c r="C20" i="28"/>
  <c r="G20" i="28" s="1"/>
  <c r="C21" i="28"/>
  <c r="G21" i="28" s="1"/>
  <c r="C22" i="28"/>
  <c r="G22" i="28" s="1"/>
  <c r="C23" i="28"/>
  <c r="G23" i="28" s="1"/>
  <c r="C24" i="28"/>
  <c r="G24" i="28" s="1"/>
  <c r="C25" i="28"/>
  <c r="G25" i="28" s="1"/>
  <c r="C26" i="28"/>
  <c r="G26" i="28" s="1"/>
  <c r="C27" i="28"/>
  <c r="G27" i="28" s="1"/>
  <c r="C28" i="28"/>
  <c r="G28" i="28" s="1"/>
  <c r="C29" i="28"/>
  <c r="G29" i="28" s="1"/>
  <c r="C30" i="28"/>
  <c r="G30" i="28" s="1"/>
  <c r="C31" i="28"/>
  <c r="G31" i="28" s="1"/>
  <c r="C32" i="28"/>
  <c r="G32" i="28" s="1"/>
  <c r="C33" i="28"/>
  <c r="G33" i="28" s="1"/>
  <c r="C34" i="28"/>
  <c r="G34" i="28" s="1"/>
  <c r="C35" i="28"/>
  <c r="G35" i="28" s="1"/>
  <c r="C36" i="28"/>
  <c r="G36" i="28" s="1"/>
  <c r="C37" i="28"/>
  <c r="G37" i="28" s="1"/>
  <c r="C38" i="28"/>
  <c r="G38" i="28" s="1"/>
  <c r="C39" i="28"/>
  <c r="G39" i="28" s="1"/>
  <c r="C40" i="28"/>
  <c r="G40" i="28" s="1"/>
  <c r="C41" i="28"/>
  <c r="G41" i="28" s="1"/>
  <c r="C42" i="28"/>
  <c r="G42" i="28" s="1"/>
  <c r="C43" i="28"/>
  <c r="G43" i="28" s="1"/>
  <c r="C44" i="28"/>
  <c r="G44" i="28" s="1"/>
  <c r="C45" i="28"/>
  <c r="G45" i="28" s="1"/>
  <c r="C7" i="28"/>
  <c r="C46" i="28" l="1"/>
  <c r="G7" i="28"/>
  <c r="G46" i="28" s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<sst xmlns="http://schemas.openxmlformats.org/spreadsheetml/2006/main" count="51" uniqueCount="51">
  <si>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</si>
  <si>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</si>
  <si>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</si>
  <si>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</si>
  <si>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</si>
  <si>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</si>
  <si>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</si>
  <si>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</si>
  <si>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</si>
  <si>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</si>
  <si>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</si>
  <si>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</si>
  <si>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</si>
  <si>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</si>
  <si>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</si>
  <si>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</si>
  <si>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</si>
  <si>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</si>
  <si>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</si>
  <si>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</si>
  <si>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</si>
  <si>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</si>
  <si>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</si>
  <si>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</si>
  <si>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</si>
  <si>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</si>
  <si>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</si>
  <si>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</si>
  <si>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</si>
  <si>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</si>
  <si>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</si>
  <si>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</si>
  <si>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</si>
  <si>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</si>
  <si>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</si>
  <si>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</si>
  <si>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</si>
  <si>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</si>
  <si>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</si>
  <si>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</si>
  <si>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</si>
  <si>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</si>
  <si>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</si>
  <si>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</si>
  <si>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</si>
  <si>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</si>
  <si>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</si>
  <si>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</si>
  <si>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</si>
  <si>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MARZO 2014</t>
  </si>
  <si>
    <t xml:space="preserve">REEMBOLSO FEIEF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</si>
</sst>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9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3" fontId="0" fillId="0" borderId="0" xfId="0" applyNumberFormat="1" applyFont="1" applyFill="1"/>
    <xf numFmtId="16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F7D5"/>
      <color rgb="FFBEF4C3"/>
      <color rgb="FFA0FF37"/>
      <color rgb="FFA7C747"/>
      <color rgb="FF84A43E"/>
      <color rgb="FF848C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283430</xdr:colOff>
      <xdr:row>0</xdr:row>
      <xdr:rowOff>54429</xdr:rowOff>
    </xdr:from>
    <xdr:to>
      <xdr:col>0</xdr:col>
      <xdr:colOff>1381351</xdr:colOff>
      <xdr:row>3</xdr:row>
      <xdr:rowOff>35719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3430" y="54429"/>
          <a:ext cx="1097921" cy="695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1336901</xdr:colOff>
      <xdr:row>0</xdr:row>
      <xdr:rowOff>136072</xdr:rowOff>
    </xdr:from>
    <xdr:to>
      <xdr:col>6</xdr:col>
      <xdr:colOff>1108982</xdr:colOff>
      <xdr:row>3</xdr:row>
      <xdr:rowOff>140154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24294" y="136072"/>
          <a:ext cx="1445759" cy="5755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llermina.montelon.DURANGO/Documents/DEPTO.%20DE%20CONTROL%20DE%20PART.%202014/MINISTRACIONES%20MENSUALES%202014/LIQUIDACIONES%20PARTICIPACIONES%202013/PARTICIPACIONES%20MES%20DE%20MARZO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FONDO MAS AJUSTE"/>
      <sheetName val="Hoja1"/>
      <sheetName val="redondeo"/>
      <sheetName val="PARTICIPACION"/>
      <sheetName val="1 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C33"/>
      <sheetName val="C34"/>
      <sheetName val="C35"/>
      <sheetName val="C36"/>
      <sheetName val="C37"/>
      <sheetName val="C38"/>
      <sheetName val="C39"/>
    </sheetNames>
    <sheetDataSet>
      <sheetData sheetId="0"/>
      <sheetData sheetId="1"/>
      <sheetData sheetId="2"/>
      <sheetData sheetId="3"/>
      <sheetData sheetId="4">
        <row r="7">
          <cell r="I7">
            <v>-197063.63</v>
          </cell>
          <cell r="L7">
            <v>-50587.58</v>
          </cell>
          <cell r="Q7">
            <v>14920</v>
          </cell>
        </row>
        <row r="8">
          <cell r="I8">
            <v>-50230.93</v>
          </cell>
          <cell r="L8">
            <v>-12894.63</v>
          </cell>
          <cell r="Q8">
            <v>1066.98</v>
          </cell>
        </row>
        <row r="9">
          <cell r="I9">
            <v>-51486.31</v>
          </cell>
          <cell r="L9">
            <v>-13216.87</v>
          </cell>
          <cell r="Q9">
            <v>166.47</v>
          </cell>
        </row>
        <row r="10">
          <cell r="I10">
            <v>-210784.82</v>
          </cell>
          <cell r="L10">
            <v>-54109.89</v>
          </cell>
          <cell r="Q10">
            <v>3169.35</v>
          </cell>
        </row>
        <row r="11">
          <cell r="I11">
            <v>-3527818.86</v>
          </cell>
          <cell r="L11">
            <v>-905615.14</v>
          </cell>
          <cell r="Q11">
            <v>932916.88</v>
          </cell>
        </row>
        <row r="12">
          <cell r="I12">
            <v>-77823.759999999995</v>
          </cell>
          <cell r="L12">
            <v>-19977.88</v>
          </cell>
          <cell r="Q12">
            <v>813.79</v>
          </cell>
        </row>
        <row r="13">
          <cell r="I13">
            <v>-2000627.22</v>
          </cell>
          <cell r="L13">
            <v>-513574.64</v>
          </cell>
          <cell r="Q13">
            <v>303805.52</v>
          </cell>
        </row>
        <row r="14">
          <cell r="I14">
            <v>-213163.44</v>
          </cell>
          <cell r="L14">
            <v>-54720.52</v>
          </cell>
          <cell r="Q14">
            <v>12140.46</v>
          </cell>
        </row>
        <row r="15">
          <cell r="I15">
            <v>-76718.77</v>
          </cell>
          <cell r="L15">
            <v>-19694.23</v>
          </cell>
          <cell r="Q15">
            <v>2525.2600000000002</v>
          </cell>
        </row>
        <row r="16">
          <cell r="I16">
            <v>-50683.24</v>
          </cell>
          <cell r="L16">
            <v>-13010.73</v>
          </cell>
          <cell r="Q16">
            <v>1087.21</v>
          </cell>
        </row>
        <row r="17">
          <cell r="I17">
            <v>-54028.88</v>
          </cell>
          <cell r="L17">
            <v>-13869.58</v>
          </cell>
          <cell r="Q17">
            <v>1284.9100000000001</v>
          </cell>
        </row>
        <row r="18">
          <cell r="I18">
            <v>-857902.21</v>
          </cell>
          <cell r="L18">
            <v>-220229.34</v>
          </cell>
          <cell r="Q18">
            <v>91352.82</v>
          </cell>
        </row>
        <row r="19">
          <cell r="I19">
            <v>-158858.03</v>
          </cell>
          <cell r="L19">
            <v>-40779.93</v>
          </cell>
          <cell r="Q19">
            <v>6041.11</v>
          </cell>
        </row>
        <row r="20">
          <cell r="I20">
            <v>-206753.84</v>
          </cell>
          <cell r="L20">
            <v>-53075.12</v>
          </cell>
          <cell r="Q20">
            <v>818.84</v>
          </cell>
        </row>
        <row r="21">
          <cell r="I21">
            <v>-88283.15</v>
          </cell>
          <cell r="L21">
            <v>-22662.880000000001</v>
          </cell>
          <cell r="Q21">
            <v>2112.5100000000002</v>
          </cell>
        </row>
        <row r="22">
          <cell r="I22">
            <v>-121275.5</v>
          </cell>
          <cell r="L22">
            <v>-31132.240000000002</v>
          </cell>
          <cell r="Q22">
            <v>6060.91</v>
          </cell>
        </row>
        <row r="23">
          <cell r="I23">
            <v>-73494.41</v>
          </cell>
          <cell r="L23">
            <v>-18866.52</v>
          </cell>
          <cell r="Q23">
            <v>2329.9899999999998</v>
          </cell>
        </row>
        <row r="24">
          <cell r="I24">
            <v>-81742.990000000005</v>
          </cell>
          <cell r="L24">
            <v>-20983.97</v>
          </cell>
          <cell r="Q24">
            <v>7736.84</v>
          </cell>
        </row>
        <row r="25">
          <cell r="I25">
            <v>-53636.28</v>
          </cell>
          <cell r="L25">
            <v>-13768.8</v>
          </cell>
          <cell r="Q25">
            <v>0</v>
          </cell>
        </row>
        <row r="26">
          <cell r="I26">
            <v>-85966.58</v>
          </cell>
          <cell r="L26">
            <v>-22068.21</v>
          </cell>
          <cell r="Q26">
            <v>7721.97</v>
          </cell>
        </row>
        <row r="27">
          <cell r="I27">
            <v>-77585.710000000006</v>
          </cell>
          <cell r="L27">
            <v>-19916.78</v>
          </cell>
          <cell r="Q27">
            <v>3696.87</v>
          </cell>
        </row>
        <row r="28">
          <cell r="I28">
            <v>-158849.42000000001</v>
          </cell>
          <cell r="L28">
            <v>-40777.74</v>
          </cell>
          <cell r="Q28">
            <v>8389.5499999999993</v>
          </cell>
        </row>
        <row r="29">
          <cell r="I29">
            <v>-305690.46000000002</v>
          </cell>
          <cell r="L29">
            <v>-78472.81</v>
          </cell>
          <cell r="Q29">
            <v>4703.47</v>
          </cell>
        </row>
        <row r="30">
          <cell r="I30">
            <v>-88599.08</v>
          </cell>
          <cell r="L30">
            <v>-22743.99</v>
          </cell>
          <cell r="Q30">
            <v>2793.3</v>
          </cell>
        </row>
        <row r="31">
          <cell r="I31">
            <v>-48273.23</v>
          </cell>
          <cell r="L31">
            <v>-12392.08</v>
          </cell>
          <cell r="Q31">
            <v>1775.31</v>
          </cell>
        </row>
        <row r="32">
          <cell r="I32">
            <v>-129626.98</v>
          </cell>
          <cell r="L32">
            <v>-33276.129999999997</v>
          </cell>
          <cell r="Q32">
            <v>1145.07</v>
          </cell>
        </row>
        <row r="33">
          <cell r="I33">
            <v>-56869.05</v>
          </cell>
          <cell r="L33">
            <v>-14598.67</v>
          </cell>
          <cell r="Q33">
            <v>1024.52</v>
          </cell>
        </row>
        <row r="34">
          <cell r="I34">
            <v>-84055.31</v>
          </cell>
          <cell r="L34">
            <v>-21577.57</v>
          </cell>
          <cell r="Q34">
            <v>1950.97</v>
          </cell>
        </row>
        <row r="35">
          <cell r="I35">
            <v>-45156.1</v>
          </cell>
          <cell r="L35">
            <v>-11591.88</v>
          </cell>
          <cell r="Q35">
            <v>618.13</v>
          </cell>
        </row>
        <row r="36">
          <cell r="I36">
            <v>-44323.6</v>
          </cell>
          <cell r="L36">
            <v>-11378.18</v>
          </cell>
          <cell r="Q36">
            <v>1157.44</v>
          </cell>
        </row>
        <row r="37">
          <cell r="I37">
            <v>-60947.76</v>
          </cell>
          <cell r="L37">
            <v>-15645.7</v>
          </cell>
          <cell r="Q37">
            <v>1058.3900000000001</v>
          </cell>
        </row>
        <row r="38">
          <cell r="I38">
            <v>-277726.33</v>
          </cell>
          <cell r="L38">
            <v>-71294.240000000005</v>
          </cell>
          <cell r="Q38">
            <v>29825.1</v>
          </cell>
        </row>
        <row r="39">
          <cell r="I39">
            <v>-60512.03</v>
          </cell>
          <cell r="L39">
            <v>-15533.85</v>
          </cell>
          <cell r="Q39">
            <v>2748.89</v>
          </cell>
        </row>
        <row r="40">
          <cell r="I40">
            <v>-169183.41</v>
          </cell>
          <cell r="L40">
            <v>-43430.54</v>
          </cell>
          <cell r="Q40">
            <v>322.45</v>
          </cell>
        </row>
        <row r="41">
          <cell r="I41">
            <v>-80855.490000000005</v>
          </cell>
          <cell r="L41">
            <v>-20756.16</v>
          </cell>
          <cell r="Q41">
            <v>8716.31</v>
          </cell>
        </row>
        <row r="42">
          <cell r="I42">
            <v>-141405.01</v>
          </cell>
          <cell r="L42">
            <v>-36299.620000000003</v>
          </cell>
          <cell r="Q42">
            <v>2325.4</v>
          </cell>
        </row>
        <row r="43">
          <cell r="I43">
            <v>-68141.789999999994</v>
          </cell>
          <cell r="L43">
            <v>-17492.46</v>
          </cell>
          <cell r="Q43">
            <v>1097.21</v>
          </cell>
        </row>
        <row r="44">
          <cell r="I44">
            <v>-137662.26</v>
          </cell>
          <cell r="L44">
            <v>-35338.85</v>
          </cell>
          <cell r="Q44">
            <v>7322.91</v>
          </cell>
        </row>
        <row r="45">
          <cell r="I45">
            <v>-165293.74</v>
          </cell>
          <cell r="L45">
            <v>-42432.05</v>
          </cell>
          <cell r="Q45">
            <v>12314.9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zoomScale="70" zoomScaleNormal="70" workbookViewId="0">
      <selection activeCell="A3" sqref="A3:G3"/>
    </sheetView>
  </sheetViews>
  <sheetFormatPr baseColWidth="10" defaultRowHeight="15" x14ac:dyDescent="0.25"/>
  <cols>
    <col min="1" max="1" width="30.5703125" style="2" customWidth="1"/>
    <col min="2" max="2" width="21.5703125" style="2" customWidth="1"/>
    <col min="3" max="3" width="21.42578125" style="2" customWidth="1"/>
    <col min="4" max="4" width="22.28515625" style="2" customWidth="1"/>
    <col min="5" max="5" width="23.85546875" style="2" customWidth="1"/>
    <col min="6" max="6" width="25.140625" style="2" customWidth="1"/>
    <col min="7" max="7" width="19.85546875" style="2" bestFit="1" customWidth="1"/>
    <col min="8" max="16384" width="11.42578125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36</v>
      </c>
      <c r="B2" s="1"/>
      <c r="C2" s="1"/>
      <c r="D2" s="1"/>
      <c r="E2" s="1"/>
      <c r="F2" s="1"/>
      <c r="G2" s="1"/>
    </row>
    <row r="3" spans="1:7" x14ac:dyDescent="0.25">
      <c r="A3" s="15" t="s">
        <v>49</v>
      </c>
      <c r="B3" s="15"/>
      <c r="C3" s="15"/>
      <c r="D3" s="15"/>
      <c r="E3" s="15"/>
      <c r="F3" s="15"/>
      <c r="G3" s="15"/>
    </row>
    <row r="4" spans="1:7" ht="22.5" customHeight="1" x14ac:dyDescent="0.25">
      <c r="A4" s="3"/>
      <c r="B4" s="3"/>
      <c r="C4" s="3"/>
      <c r="D4" s="3"/>
      <c r="E4" s="3"/>
      <c r="F4" s="3"/>
      <c r="G4" s="4"/>
    </row>
    <row r="5" spans="1:7" ht="18" customHeight="1" x14ac:dyDescent="0.25">
      <c r="A5" s="17" t="s">
        <v>1</v>
      </c>
      <c r="B5" s="17" t="s">
        <v>2</v>
      </c>
      <c r="C5" s="17" t="s">
        <v>3</v>
      </c>
      <c r="D5" s="17" t="s">
        <v>50</v>
      </c>
      <c r="E5" s="16" t="s">
        <v>48</v>
      </c>
      <c r="F5" s="16"/>
      <c r="G5" s="17" t="s">
        <v>6</v>
      </c>
    </row>
    <row r="6" spans="1:7" ht="63" customHeight="1" x14ac:dyDescent="0.25">
      <c r="A6" s="18"/>
      <c r="B6" s="18"/>
      <c r="C6" s="18"/>
      <c r="D6" s="18"/>
      <c r="E6" s="5" t="s">
        <v>4</v>
      </c>
      <c r="F6" s="6" t="s">
        <v>5</v>
      </c>
      <c r="G6" s="18"/>
    </row>
    <row r="7" spans="1:7" ht="16.5" customHeight="1" x14ac:dyDescent="0.25">
      <c r="A7" s="7" t="s">
        <v>37</v>
      </c>
      <c r="B7" s="8">
        <v>3116298.33</v>
      </c>
      <c r="C7" s="9">
        <f>+[1]PARTICIPACION!$Q7</f>
        <v>14920</v>
      </c>
      <c r="D7" s="9">
        <f>+[1]PARTICIPACION!$I7+[1]PARTICIPACION!$L7</f>
        <v>-247651.21000000002</v>
      </c>
      <c r="E7" s="9">
        <v>2030489</v>
      </c>
      <c r="F7" s="9">
        <v>1360721</v>
      </c>
      <c r="G7" s="10">
        <f>SUM(B7:F7)</f>
        <v>6274777.1200000001</v>
      </c>
    </row>
    <row r="8" spans="1:7" ht="16.5" customHeight="1" x14ac:dyDescent="0.25">
      <c r="A8" s="7" t="s">
        <v>7</v>
      </c>
      <c r="B8" s="8">
        <v>748272.76</v>
      </c>
      <c r="C8" s="9">
        <f>+[1]PARTICIPACION!$Q8</f>
        <v>1066.98</v>
      </c>
      <c r="D8" s="9">
        <f>+[1]PARTICIPACION!$I8+[1]PARTICIPACION!$L8</f>
        <v>-63125.56</v>
      </c>
      <c r="E8" s="9">
        <v>1243606</v>
      </c>
      <c r="F8" s="9">
        <v>178621</v>
      </c>
      <c r="G8" s="10">
        <f t="shared" ref="G8:G45" si="0">SUM(B8:F8)</f>
        <v>2108441.1799999997</v>
      </c>
    </row>
    <row r="9" spans="1:7" ht="16.5" customHeight="1" x14ac:dyDescent="0.25">
      <c r="A9" s="7" t="s">
        <v>8</v>
      </c>
      <c r="B9" s="8">
        <v>773705.51</v>
      </c>
      <c r="C9" s="9">
        <f>+[1]PARTICIPACION!$Q9</f>
        <v>166.47</v>
      </c>
      <c r="D9" s="9">
        <f>+[1]PARTICIPACION!$I9+[1]PARTICIPACION!$L9</f>
        <v>-64703.18</v>
      </c>
      <c r="E9" s="9">
        <v>667208</v>
      </c>
      <c r="F9" s="9">
        <v>196302</v>
      </c>
      <c r="G9" s="10">
        <f t="shared" si="0"/>
        <v>1572678.7999999998</v>
      </c>
    </row>
    <row r="10" spans="1:7" ht="16.5" customHeight="1" x14ac:dyDescent="0.25">
      <c r="A10" s="7" t="s">
        <v>38</v>
      </c>
      <c r="B10" s="8">
        <v>3297100.46</v>
      </c>
      <c r="C10" s="9">
        <f>+[1]PARTICIPACION!$Q10</f>
        <v>3169.35</v>
      </c>
      <c r="D10" s="9">
        <f>+[1]PARTICIPACION!$I10+[1]PARTICIPACION!$L10</f>
        <v>-264894.71000000002</v>
      </c>
      <c r="E10" s="9">
        <v>1952458</v>
      </c>
      <c r="F10" s="9">
        <v>1458785</v>
      </c>
      <c r="G10" s="10">
        <f t="shared" si="0"/>
        <v>6446618.0999999996</v>
      </c>
    </row>
    <row r="11" spans="1:7" ht="16.5" customHeight="1" x14ac:dyDescent="0.25">
      <c r="A11" s="7" t="s">
        <v>9</v>
      </c>
      <c r="B11" s="8">
        <v>53425856.609999999</v>
      </c>
      <c r="C11" s="9">
        <f>+[1]PARTICIPACION!$Q11</f>
        <v>932916.88</v>
      </c>
      <c r="D11" s="9">
        <f>+[1]PARTICIPACION!$I11+[1]PARTICIPACION!$L11</f>
        <v>-4433434</v>
      </c>
      <c r="E11" s="9">
        <v>7468271</v>
      </c>
      <c r="F11" s="9">
        <v>25231767</v>
      </c>
      <c r="G11" s="10">
        <f t="shared" si="0"/>
        <v>82625377.49000001</v>
      </c>
    </row>
    <row r="12" spans="1:7" ht="16.5" customHeight="1" x14ac:dyDescent="0.25">
      <c r="A12" s="7" t="s">
        <v>39</v>
      </c>
      <c r="B12" s="8">
        <v>1218221.29</v>
      </c>
      <c r="C12" s="9">
        <f>+[1]PARTICIPACION!$Q12</f>
        <v>813.79</v>
      </c>
      <c r="D12" s="9">
        <f>+[1]PARTICIPACION!$I12+[1]PARTICIPACION!$L12</f>
        <v>-97801.64</v>
      </c>
      <c r="E12" s="9">
        <v>1127409</v>
      </c>
      <c r="F12" s="9">
        <v>460594</v>
      </c>
      <c r="G12" s="10">
        <f t="shared" si="0"/>
        <v>2709236.4400000004</v>
      </c>
    </row>
    <row r="13" spans="1:7" ht="16.5" customHeight="1" x14ac:dyDescent="0.25">
      <c r="A13" s="7" t="s">
        <v>40</v>
      </c>
      <c r="B13" s="8">
        <v>30194868.610000003</v>
      </c>
      <c r="C13" s="9">
        <f>+[1]PARTICIPACION!$Q13</f>
        <v>303805.52</v>
      </c>
      <c r="D13" s="9">
        <f>+[1]PARTICIPACION!$I13+[1]PARTICIPACION!$L13</f>
        <v>-2514201.86</v>
      </c>
      <c r="E13" s="9">
        <v>4667043</v>
      </c>
      <c r="F13" s="9">
        <v>14212794</v>
      </c>
      <c r="G13" s="10">
        <f t="shared" si="0"/>
        <v>46864309.270000003</v>
      </c>
    </row>
    <row r="14" spans="1:7" ht="16.5" customHeight="1" x14ac:dyDescent="0.25">
      <c r="A14" s="7" t="s">
        <v>10</v>
      </c>
      <c r="B14" s="8">
        <v>3301072.9200000004</v>
      </c>
      <c r="C14" s="9">
        <f>+[1]PARTICIPACION!$Q14</f>
        <v>12140.46</v>
      </c>
      <c r="D14" s="9">
        <f>+[1]PARTICIPACION!$I14+[1]PARTICIPACION!$L14</f>
        <v>-267883.96000000002</v>
      </c>
      <c r="E14" s="9">
        <v>1523110</v>
      </c>
      <c r="F14" s="9">
        <v>1475598</v>
      </c>
      <c r="G14" s="10">
        <f t="shared" si="0"/>
        <v>6044037.4199999999</v>
      </c>
    </row>
    <row r="15" spans="1:7" ht="16.5" customHeight="1" x14ac:dyDescent="0.25">
      <c r="A15" s="7" t="s">
        <v>41</v>
      </c>
      <c r="B15" s="8">
        <v>1192180.8099999998</v>
      </c>
      <c r="C15" s="9">
        <f>+[1]PARTICIPACION!$Q15</f>
        <v>2525.2600000000002</v>
      </c>
      <c r="D15" s="9">
        <f>+[1]PARTICIPACION!$I15+[1]PARTICIPACION!$L15</f>
        <v>-96413</v>
      </c>
      <c r="E15" s="9">
        <v>1139449</v>
      </c>
      <c r="F15" s="9">
        <v>439793</v>
      </c>
      <c r="G15" s="10">
        <f t="shared" si="0"/>
        <v>2677535.0699999998</v>
      </c>
    </row>
    <row r="16" spans="1:7" ht="16.5" customHeight="1" x14ac:dyDescent="0.25">
      <c r="A16" s="7" t="s">
        <v>11</v>
      </c>
      <c r="B16" s="8">
        <v>761978.53</v>
      </c>
      <c r="C16" s="9">
        <f>+[1]PARTICIPACION!$Q16</f>
        <v>1087.21</v>
      </c>
      <c r="D16" s="9">
        <f>+[1]PARTICIPACION!$I16+[1]PARTICIPACION!$L16</f>
        <v>-63693.97</v>
      </c>
      <c r="E16" s="9">
        <v>325932</v>
      </c>
      <c r="F16" s="9">
        <v>184818</v>
      </c>
      <c r="G16" s="10">
        <f t="shared" si="0"/>
        <v>1210121.77</v>
      </c>
    </row>
    <row r="17" spans="1:7" ht="16.5" customHeight="1" x14ac:dyDescent="0.25">
      <c r="A17" s="7" t="s">
        <v>42</v>
      </c>
      <c r="B17" s="8">
        <v>828353.32</v>
      </c>
      <c r="C17" s="9">
        <f>+[1]PARTICIPACION!$Q17</f>
        <v>1284.9100000000001</v>
      </c>
      <c r="D17" s="9">
        <f>+[1]PARTICIPACION!$I17+[1]PARTICIPACION!$L17</f>
        <v>-67898.459999999992</v>
      </c>
      <c r="E17" s="9">
        <v>411051</v>
      </c>
      <c r="F17" s="9">
        <v>228802</v>
      </c>
      <c r="G17" s="10">
        <f t="shared" si="0"/>
        <v>1401592.77</v>
      </c>
    </row>
    <row r="18" spans="1:7" ht="16.5" customHeight="1" x14ac:dyDescent="0.25">
      <c r="A18" s="7" t="s">
        <v>12</v>
      </c>
      <c r="B18" s="8">
        <v>12868172.52</v>
      </c>
      <c r="C18" s="9">
        <f>+[1]PARTICIPACION!$Q18</f>
        <v>91352.82</v>
      </c>
      <c r="D18" s="9">
        <f>+[1]PARTICIPACION!$I18+[1]PARTICIPACION!$L18</f>
        <v>-1078131.55</v>
      </c>
      <c r="E18" s="9">
        <v>2650418</v>
      </c>
      <c r="F18" s="9">
        <v>6111911</v>
      </c>
      <c r="G18" s="10">
        <f t="shared" si="0"/>
        <v>20643722.789999999</v>
      </c>
    </row>
    <row r="19" spans="1:7" ht="16.5" customHeight="1" x14ac:dyDescent="0.25">
      <c r="A19" s="7" t="s">
        <v>43</v>
      </c>
      <c r="B19" s="8">
        <v>2453857.0000000005</v>
      </c>
      <c r="C19" s="9">
        <f>+[1]PARTICIPACION!$Q19</f>
        <v>6041.11</v>
      </c>
      <c r="D19" s="9">
        <f>+[1]PARTICIPACION!$I19+[1]PARTICIPACION!$L19</f>
        <v>-199637.96</v>
      </c>
      <c r="E19" s="9">
        <v>1571607</v>
      </c>
      <c r="F19" s="9">
        <v>1089279</v>
      </c>
      <c r="G19" s="10">
        <f t="shared" si="0"/>
        <v>4921146.1500000004</v>
      </c>
    </row>
    <row r="20" spans="1:7" ht="16.5" customHeight="1" x14ac:dyDescent="0.25">
      <c r="A20" s="7" t="s">
        <v>13</v>
      </c>
      <c r="B20" s="8">
        <v>3127920.51</v>
      </c>
      <c r="C20" s="9">
        <f>+[1]PARTICIPACION!$Q20</f>
        <v>818.84</v>
      </c>
      <c r="D20" s="9">
        <f>+[1]PARTICIPACION!$I20+[1]PARTICIPACION!$L20</f>
        <v>-259828.96</v>
      </c>
      <c r="E20" s="9">
        <v>7282769</v>
      </c>
      <c r="F20" s="9">
        <v>1447171</v>
      </c>
      <c r="G20" s="10">
        <f t="shared" si="0"/>
        <v>11598850.390000001</v>
      </c>
    </row>
    <row r="21" spans="1:7" ht="16.5" customHeight="1" x14ac:dyDescent="0.25">
      <c r="A21" s="7" t="s">
        <v>14</v>
      </c>
      <c r="B21" s="8">
        <v>1365908.5899999996</v>
      </c>
      <c r="C21" s="9">
        <f>+[1]PARTICIPACION!$Q21</f>
        <v>2112.5100000000002</v>
      </c>
      <c r="D21" s="9">
        <f>+[1]PARTICIPACION!$I21+[1]PARTICIPACION!$L21</f>
        <v>-110946.03</v>
      </c>
      <c r="E21" s="9">
        <v>714543</v>
      </c>
      <c r="F21" s="9">
        <v>537814</v>
      </c>
      <c r="G21" s="10">
        <f t="shared" si="0"/>
        <v>2509432.0699999994</v>
      </c>
    </row>
    <row r="22" spans="1:7" ht="16.5" customHeight="1" x14ac:dyDescent="0.25">
      <c r="A22" s="7" t="s">
        <v>15</v>
      </c>
      <c r="B22" s="8">
        <v>1892903.9400000002</v>
      </c>
      <c r="C22" s="9">
        <f>+[1]PARTICIPACION!$Q22</f>
        <v>6060.91</v>
      </c>
      <c r="D22" s="9">
        <f>+[1]PARTICIPACION!$I22+[1]PARTICIPACION!$L22</f>
        <v>-152407.74</v>
      </c>
      <c r="E22" s="9">
        <v>1076707</v>
      </c>
      <c r="F22" s="9">
        <v>801153</v>
      </c>
      <c r="G22" s="10">
        <f t="shared" si="0"/>
        <v>3624417.1100000003</v>
      </c>
    </row>
    <row r="23" spans="1:7" ht="16.5" customHeight="1" x14ac:dyDescent="0.25">
      <c r="A23" s="7" t="s">
        <v>16</v>
      </c>
      <c r="B23" s="8">
        <v>1151918.4900000002</v>
      </c>
      <c r="C23" s="9">
        <f>+[1]PARTICIPACION!$Q23</f>
        <v>2329.9899999999998</v>
      </c>
      <c r="D23" s="9">
        <f>+[1]PARTICIPACION!$I23+[1]PARTICIPACION!$L23</f>
        <v>-92360.930000000008</v>
      </c>
      <c r="E23" s="9">
        <v>819126</v>
      </c>
      <c r="F23" s="9">
        <v>417130</v>
      </c>
      <c r="G23" s="10">
        <f t="shared" si="0"/>
        <v>2298143.5500000003</v>
      </c>
    </row>
    <row r="24" spans="1:7" ht="16.5" customHeight="1" x14ac:dyDescent="0.25">
      <c r="A24" s="7" t="s">
        <v>17</v>
      </c>
      <c r="B24" s="8">
        <v>1292062.4700000002</v>
      </c>
      <c r="C24" s="9">
        <f>+[1]PARTICIPACION!$Q24</f>
        <v>7736.84</v>
      </c>
      <c r="D24" s="9">
        <f>+[1]PARTICIPACION!$I24+[1]PARTICIPACION!$L24</f>
        <v>-102726.96</v>
      </c>
      <c r="E24" s="9">
        <v>886104</v>
      </c>
      <c r="F24" s="9">
        <v>490537</v>
      </c>
      <c r="G24" s="10">
        <f t="shared" si="0"/>
        <v>2573713.3500000006</v>
      </c>
    </row>
    <row r="25" spans="1:7" ht="16.5" customHeight="1" x14ac:dyDescent="0.25">
      <c r="A25" s="7" t="s">
        <v>44</v>
      </c>
      <c r="B25" s="8">
        <v>804621.98</v>
      </c>
      <c r="C25" s="9">
        <f>+[1]PARTICIPACION!$Q25</f>
        <v>0</v>
      </c>
      <c r="D25" s="9">
        <f>+[1]PARTICIPACION!$I25+[1]PARTICIPACION!$L25</f>
        <v>-67405.08</v>
      </c>
      <c r="E25" s="9">
        <v>1683078</v>
      </c>
      <c r="F25" s="9">
        <v>225682</v>
      </c>
      <c r="G25" s="10">
        <f t="shared" si="0"/>
        <v>2645976.9</v>
      </c>
    </row>
    <row r="26" spans="1:7" ht="16.5" customHeight="1" x14ac:dyDescent="0.25">
      <c r="A26" s="7" t="s">
        <v>45</v>
      </c>
      <c r="B26" s="8">
        <v>1354883.65</v>
      </c>
      <c r="C26" s="9">
        <f>+[1]PARTICIPACION!$Q26</f>
        <v>7721.97</v>
      </c>
      <c r="D26" s="9">
        <f>+[1]PARTICIPACION!$I26+[1]PARTICIPACION!$L26</f>
        <v>-108034.79000000001</v>
      </c>
      <c r="E26" s="9">
        <v>697395</v>
      </c>
      <c r="F26" s="9">
        <v>516841</v>
      </c>
      <c r="G26" s="10">
        <f t="shared" si="0"/>
        <v>2468806.83</v>
      </c>
    </row>
    <row r="27" spans="1:7" ht="16.5" customHeight="1" x14ac:dyDescent="0.25">
      <c r="A27" s="7" t="s">
        <v>18</v>
      </c>
      <c r="B27" s="8">
        <v>1200769.3499999999</v>
      </c>
      <c r="C27" s="9">
        <f>+[1]PARTICIPACION!$Q27</f>
        <v>3696.87</v>
      </c>
      <c r="D27" s="9">
        <f>+[1]PARTICIPACION!$I27+[1]PARTICIPACION!$L27</f>
        <v>-97502.49</v>
      </c>
      <c r="E27" s="9">
        <v>556539</v>
      </c>
      <c r="F27" s="9">
        <v>453834</v>
      </c>
      <c r="G27" s="10">
        <f t="shared" si="0"/>
        <v>2117336.73</v>
      </c>
    </row>
    <row r="28" spans="1:7" ht="16.5" customHeight="1" x14ac:dyDescent="0.25">
      <c r="A28" s="7" t="s">
        <v>19</v>
      </c>
      <c r="B28" s="8">
        <v>2488168.2799999998</v>
      </c>
      <c r="C28" s="9">
        <f>+[1]PARTICIPACION!$Q28</f>
        <v>8389.5499999999993</v>
      </c>
      <c r="D28" s="9">
        <f>+[1]PARTICIPACION!$I28+[1]PARTICIPACION!$L28</f>
        <v>-199627.16</v>
      </c>
      <c r="E28" s="9">
        <v>1415652</v>
      </c>
      <c r="F28" s="9">
        <v>1079788</v>
      </c>
      <c r="G28" s="10">
        <f t="shared" si="0"/>
        <v>4792370.67</v>
      </c>
    </row>
    <row r="29" spans="1:7" ht="16.5" customHeight="1" x14ac:dyDescent="0.25">
      <c r="A29" s="7" t="s">
        <v>20</v>
      </c>
      <c r="B29" s="8">
        <v>4682752.3299999991</v>
      </c>
      <c r="C29" s="9">
        <f>+[1]PARTICIPACION!$Q29</f>
        <v>4703.47</v>
      </c>
      <c r="D29" s="9">
        <f>+[1]PARTICIPACION!$I29+[1]PARTICIPACION!$L29</f>
        <v>-384163.27</v>
      </c>
      <c r="E29" s="9">
        <v>4591206</v>
      </c>
      <c r="F29" s="9">
        <v>2130370</v>
      </c>
      <c r="G29" s="10">
        <f t="shared" si="0"/>
        <v>11024868.529999999</v>
      </c>
    </row>
    <row r="30" spans="1:7" ht="16.5" customHeight="1" x14ac:dyDescent="0.25">
      <c r="A30" s="7" t="s">
        <v>21</v>
      </c>
      <c r="B30" s="8">
        <v>1381852.6299999997</v>
      </c>
      <c r="C30" s="9">
        <f>+[1]PARTICIPACION!$Q30</f>
        <v>2793.3</v>
      </c>
      <c r="D30" s="9">
        <f>+[1]PARTICIPACION!$I30+[1]PARTICIPACION!$L30</f>
        <v>-111343.07</v>
      </c>
      <c r="E30" s="9">
        <v>950509</v>
      </c>
      <c r="F30" s="9">
        <v>554151</v>
      </c>
      <c r="G30" s="10">
        <f t="shared" si="0"/>
        <v>2777962.8599999994</v>
      </c>
    </row>
    <row r="31" spans="1:7" ht="16.5" customHeight="1" x14ac:dyDescent="0.25">
      <c r="A31" s="7" t="s">
        <v>22</v>
      </c>
      <c r="B31" s="8">
        <v>725581.93</v>
      </c>
      <c r="C31" s="9">
        <f>+[1]PARTICIPACION!$Q31</f>
        <v>1775.31</v>
      </c>
      <c r="D31" s="9">
        <f>+[1]PARTICIPACION!$I31+[1]PARTICIPACION!$L31</f>
        <v>-60665.310000000005</v>
      </c>
      <c r="E31" s="9">
        <v>523227</v>
      </c>
      <c r="F31" s="9">
        <v>148765</v>
      </c>
      <c r="G31" s="10">
        <f t="shared" si="0"/>
        <v>1338683.9300000002</v>
      </c>
    </row>
    <row r="32" spans="1:7" ht="16.5" customHeight="1" x14ac:dyDescent="0.25">
      <c r="A32" s="7" t="s">
        <v>23</v>
      </c>
      <c r="B32" s="8">
        <v>2061075.7</v>
      </c>
      <c r="C32" s="9">
        <f>+[1]PARTICIPACION!$Q32</f>
        <v>1145.07</v>
      </c>
      <c r="D32" s="9">
        <f>+[1]PARTICIPACION!$I32+[1]PARTICIPACION!$L32</f>
        <v>-162903.10999999999</v>
      </c>
      <c r="E32" s="9">
        <v>3513223</v>
      </c>
      <c r="F32" s="9">
        <v>853283</v>
      </c>
      <c r="G32" s="10">
        <f t="shared" si="0"/>
        <v>6265823.6600000001</v>
      </c>
    </row>
    <row r="33" spans="1:7" ht="16.5" customHeight="1" x14ac:dyDescent="0.25">
      <c r="A33" s="7" t="s">
        <v>24</v>
      </c>
      <c r="B33" s="8">
        <v>871520.39999999991</v>
      </c>
      <c r="C33" s="9">
        <f>+[1]PARTICIPACION!$Q33</f>
        <v>1024.52</v>
      </c>
      <c r="D33" s="9">
        <f>+[1]PARTICIPACION!$I33+[1]PARTICIPACION!$L33</f>
        <v>-71467.72</v>
      </c>
      <c r="E33" s="9">
        <v>1047814</v>
      </c>
      <c r="F33" s="9">
        <v>257705</v>
      </c>
      <c r="G33" s="10">
        <f t="shared" si="0"/>
        <v>2106596.2000000002</v>
      </c>
    </row>
    <row r="34" spans="1:7" ht="16.5" customHeight="1" x14ac:dyDescent="0.25">
      <c r="A34" s="7" t="s">
        <v>46</v>
      </c>
      <c r="B34" s="8">
        <v>1327784.3199999998</v>
      </c>
      <c r="C34" s="9">
        <f>+[1]PARTICIPACION!$Q34</f>
        <v>1950.97</v>
      </c>
      <c r="D34" s="9">
        <f>+[1]PARTICIPACION!$I34+[1]PARTICIPACION!$L34</f>
        <v>-105632.88</v>
      </c>
      <c r="E34" s="9">
        <v>945515</v>
      </c>
      <c r="F34" s="9">
        <v>513721</v>
      </c>
      <c r="G34" s="10">
        <f t="shared" si="0"/>
        <v>2683338.4099999997</v>
      </c>
    </row>
    <row r="35" spans="1:7" ht="16.5" customHeight="1" x14ac:dyDescent="0.25">
      <c r="A35" s="7" t="s">
        <v>25</v>
      </c>
      <c r="B35" s="8">
        <v>655271.97000000009</v>
      </c>
      <c r="C35" s="9">
        <f>+[1]PARTICIPACION!$Q35</f>
        <v>618.13</v>
      </c>
      <c r="D35" s="9">
        <f>+[1]PARTICIPACION!$I35+[1]PARTICIPACION!$L35</f>
        <v>-56747.979999999996</v>
      </c>
      <c r="E35" s="9">
        <v>215748</v>
      </c>
      <c r="F35" s="9">
        <v>94511</v>
      </c>
      <c r="G35" s="10">
        <f t="shared" si="0"/>
        <v>909401.12000000011</v>
      </c>
    </row>
    <row r="36" spans="1:7" ht="16.5" customHeight="1" x14ac:dyDescent="0.25">
      <c r="A36" s="7" t="s">
        <v>26</v>
      </c>
      <c r="B36" s="8">
        <v>642175.21000000008</v>
      </c>
      <c r="C36" s="9">
        <f>+[1]PARTICIPACION!$Q36</f>
        <v>1157.44</v>
      </c>
      <c r="D36" s="9">
        <f>+[1]PARTICIPACION!$I36+[1]PARTICIPACION!$L36</f>
        <v>-55701.78</v>
      </c>
      <c r="E36" s="9">
        <v>206456</v>
      </c>
      <c r="F36" s="9">
        <v>74057</v>
      </c>
      <c r="G36" s="10">
        <f t="shared" si="0"/>
        <v>868143.87</v>
      </c>
    </row>
    <row r="37" spans="1:7" ht="16.5" customHeight="1" x14ac:dyDescent="0.25">
      <c r="A37" s="7" t="s">
        <v>27</v>
      </c>
      <c r="B37" s="8">
        <v>934147.71</v>
      </c>
      <c r="C37" s="9">
        <f>+[1]PARTICIPACION!$Q37</f>
        <v>1058.3900000000001</v>
      </c>
      <c r="D37" s="9">
        <f>+[1]PARTICIPACION!$I37+[1]PARTICIPACION!$L37</f>
        <v>-76593.460000000006</v>
      </c>
      <c r="E37" s="9">
        <v>710841</v>
      </c>
      <c r="F37" s="9">
        <v>303466</v>
      </c>
      <c r="G37" s="10">
        <f t="shared" si="0"/>
        <v>1872919.6400000001</v>
      </c>
    </row>
    <row r="38" spans="1:7" ht="16.5" customHeight="1" x14ac:dyDescent="0.25">
      <c r="A38" s="7" t="s">
        <v>28</v>
      </c>
      <c r="B38" s="8">
        <v>4319467.62</v>
      </c>
      <c r="C38" s="9">
        <f>+[1]PARTICIPACION!$Q38</f>
        <v>29825.1</v>
      </c>
      <c r="D38" s="9">
        <f>+[1]PARTICIPACION!$I38+[1]PARTICIPACION!$L38</f>
        <v>-349020.57</v>
      </c>
      <c r="E38" s="9">
        <v>5542091</v>
      </c>
      <c r="F38" s="9">
        <v>1948542</v>
      </c>
      <c r="G38" s="10">
        <f t="shared" si="0"/>
        <v>11490905.15</v>
      </c>
    </row>
    <row r="39" spans="1:7" ht="16.5" customHeight="1" x14ac:dyDescent="0.25">
      <c r="A39" s="7" t="s">
        <v>47</v>
      </c>
      <c r="B39" s="8">
        <v>924216.76</v>
      </c>
      <c r="C39" s="9">
        <f>+[1]PARTICIPACION!$Q39</f>
        <v>2748.89</v>
      </c>
      <c r="D39" s="9">
        <f>+[1]PARTICIPACION!$I39+[1]PARTICIPACION!$L39</f>
        <v>-76045.88</v>
      </c>
      <c r="E39" s="9">
        <v>422523</v>
      </c>
      <c r="F39" s="9">
        <v>292979</v>
      </c>
      <c r="G39" s="10">
        <f t="shared" si="0"/>
        <v>1566421.77</v>
      </c>
    </row>
    <row r="40" spans="1:7" ht="16.5" customHeight="1" x14ac:dyDescent="0.25">
      <c r="A40" s="7" t="s">
        <v>29</v>
      </c>
      <c r="B40" s="8">
        <v>2644854.3099999996</v>
      </c>
      <c r="C40" s="9">
        <f>+[1]PARTICIPACION!$Q40</f>
        <v>322.45</v>
      </c>
      <c r="D40" s="9">
        <f>+[1]PARTICIPACION!$I40+[1]PARTICIPACION!$L40</f>
        <v>-212613.95</v>
      </c>
      <c r="E40" s="9">
        <v>7236799</v>
      </c>
      <c r="F40" s="9">
        <v>1142622</v>
      </c>
      <c r="G40" s="10">
        <f t="shared" si="0"/>
        <v>10811983.809999999</v>
      </c>
    </row>
    <row r="41" spans="1:7" ht="16.5" customHeight="1" x14ac:dyDescent="0.25">
      <c r="A41" s="7" t="s">
        <v>30</v>
      </c>
      <c r="B41" s="8">
        <v>1279090.6199999996</v>
      </c>
      <c r="C41" s="9">
        <f>+[1]PARTICIPACION!$Q41</f>
        <v>8716.31</v>
      </c>
      <c r="D41" s="9">
        <f>+[1]PARTICIPACION!$I41+[1]PARTICIPACION!$L41</f>
        <v>-101611.65000000001</v>
      </c>
      <c r="E41" s="9">
        <v>1408529</v>
      </c>
      <c r="F41" s="9">
        <v>465620</v>
      </c>
      <c r="G41" s="10">
        <f t="shared" si="0"/>
        <v>3060344.28</v>
      </c>
    </row>
    <row r="42" spans="1:7" ht="16.5" customHeight="1" x14ac:dyDescent="0.25">
      <c r="A42" s="7" t="s">
        <v>31</v>
      </c>
      <c r="B42" s="8">
        <v>2208394.1800000002</v>
      </c>
      <c r="C42" s="9">
        <f>+[1]PARTICIPACION!$Q42</f>
        <v>2325.4</v>
      </c>
      <c r="D42" s="9">
        <f>+[1]PARTICIPACION!$I42+[1]PARTICIPACION!$L42</f>
        <v>-177704.63</v>
      </c>
      <c r="E42" s="9">
        <v>630404</v>
      </c>
      <c r="F42" s="9">
        <v>963914</v>
      </c>
      <c r="G42" s="10">
        <f t="shared" si="0"/>
        <v>3627332.95</v>
      </c>
    </row>
    <row r="43" spans="1:7" ht="16.5" customHeight="1" x14ac:dyDescent="0.25">
      <c r="A43" s="7" t="s">
        <v>32</v>
      </c>
      <c r="B43" s="8">
        <v>1045205.31</v>
      </c>
      <c r="C43" s="9">
        <f>+[1]PARTICIPACION!$Q43</f>
        <v>1097.21</v>
      </c>
      <c r="D43" s="9">
        <f>+[1]PARTICIPACION!$I43+[1]PARTICIPACION!$L43</f>
        <v>-85634.25</v>
      </c>
      <c r="E43" s="9">
        <v>1139040</v>
      </c>
      <c r="F43" s="9">
        <v>371846</v>
      </c>
      <c r="G43" s="10">
        <f t="shared" si="0"/>
        <v>2471554.27</v>
      </c>
    </row>
    <row r="44" spans="1:7" ht="16.5" customHeight="1" x14ac:dyDescent="0.25">
      <c r="A44" s="7" t="s">
        <v>33</v>
      </c>
      <c r="B44" s="8">
        <v>2118701.15</v>
      </c>
      <c r="C44" s="9">
        <f>+[1]PARTICIPACION!$Q44</f>
        <v>7322.91</v>
      </c>
      <c r="D44" s="9">
        <f>+[1]PARTICIPACION!$I44+[1]PARTICIPACION!$L44</f>
        <v>-173001.11000000002</v>
      </c>
      <c r="E44" s="9">
        <v>1242986</v>
      </c>
      <c r="F44" s="9">
        <v>915077</v>
      </c>
      <c r="G44" s="10">
        <f t="shared" si="0"/>
        <v>4111085.95</v>
      </c>
    </row>
    <row r="45" spans="1:7" ht="16.5" customHeight="1" x14ac:dyDescent="0.25">
      <c r="A45" s="7" t="s">
        <v>34</v>
      </c>
      <c r="B45" s="8">
        <v>2600011.3899999992</v>
      </c>
      <c r="C45" s="9">
        <f>+[1]PARTICIPACION!$Q45</f>
        <v>12314.9</v>
      </c>
      <c r="D45" s="9">
        <f>+[1]PARTICIPACION!$I45+[1]PARTICIPACION!$L45</f>
        <v>-207725.78999999998</v>
      </c>
      <c r="E45" s="9">
        <v>1549143</v>
      </c>
      <c r="F45" s="9">
        <v>1130662</v>
      </c>
      <c r="G45" s="10">
        <f t="shared" si="0"/>
        <v>5084405.4999999991</v>
      </c>
    </row>
    <row r="46" spans="1:7" ht="16.5" customHeight="1" x14ac:dyDescent="0.25">
      <c r="A46" s="5" t="s">
        <v>35</v>
      </c>
      <c r="B46" s="11">
        <f>SUM(B7:B45)</f>
        <v>159281199.47000003</v>
      </c>
      <c r="C46" s="11">
        <f t="shared" ref="C46:F46" si="1">SUM(C7:C45)</f>
        <v>1491058.01</v>
      </c>
      <c r="D46" s="11">
        <f t="shared" si="1"/>
        <v>-13118887.610000003</v>
      </c>
      <c r="E46" s="11">
        <f t="shared" si="1"/>
        <v>73786018</v>
      </c>
      <c r="F46" s="11">
        <f t="shared" si="1"/>
        <v>70761026</v>
      </c>
      <c r="G46" s="11">
        <f>SUM(G7:G45)</f>
        <v>292200413.86999995</v>
      </c>
    </row>
    <row r="47" spans="1:7" x14ac:dyDescent="0.25">
      <c r="C47" s="12"/>
      <c r="D47" s="12"/>
    </row>
    <row r="48" spans="1:7" x14ac:dyDescent="0.25">
      <c r="G48" s="13"/>
    </row>
    <row r="49" spans="3:7" x14ac:dyDescent="0.25">
      <c r="G49" s="13"/>
    </row>
    <row r="51" spans="3:7" x14ac:dyDescent="0.25">
      <c r="F51" s="14"/>
    </row>
    <row r="52" spans="3:7" x14ac:dyDescent="0.25">
      <c r="F52" s="14"/>
    </row>
    <row r="53" spans="3:7" x14ac:dyDescent="0.25">
      <c r="C53" s="14"/>
      <c r="D53" s="14"/>
    </row>
  </sheetData>
  <mergeCells count="7">
    <mergeCell ref="A3:G3"/>
    <mergeCell ref="E5:F5"/>
    <mergeCell ref="B5:B6"/>
    <mergeCell ref="C5:C6"/>
    <mergeCell ref="A5:A6"/>
    <mergeCell ref="D5:D6"/>
    <mergeCell ref="G5:G6"/>
  </mergeCells>
  <printOptions horizontalCentered="1"/>
  <pageMargins left="0.51181102362204722" right="0.51181102362204722" top="0.35433070866141736" bottom="0.35433070866141736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2014</vt:lpstr>
      <vt:lpstr>'marzo 2014'!Área_de_impresión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2014-04-10T15:47:43Z</cp:lastPrinted>
  <dcterms:created xsi:type="dcterms:W3CDTF">2008-11-11T07:13:08Z</dcterms:created>
  <dcterms:modified xsi:type="dcterms:W3CDTF">2019-04-30T15:11:48Z</dcterms:modified>
</cp:coreProperties>
</file>