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defaultThemeVersion="166925"/>
  <xr:revisionPtr revIDLastSave="0" documentId="8_{B6FA6E7B-579B-4CC6-96A0-DB95A901B48D}" xr6:coauthVersionLast="47" xr6:coauthVersionMax="47" xr10:uidLastSave="{00000000-0000-0000-0000-000000000000}"/>
  <bookViews>
    <workbookView xWindow="-110" yWindow="-110" windowWidth="19420" windowHeight="11620" activeTab="2" xr2:uid="{00000000-000D-0000-FFFF-FFFF00000000}"/>
  </bookViews>
  <sheets>
    <sheet name="saldo completo" sheetId="19" r:id="rId1"/>
    <sheet name="calculo amort" sheetId="21" r:id="rId2"/>
    <sheet name="OFERTA" sheetId="20" r:id="rId3"/>
    <sheet name="formato para oferta" sheetId="2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8" i="19" l="1"/>
  <c r="E9" i="22"/>
  <c r="E10" i="22"/>
  <c r="E11" i="22"/>
  <c r="E1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30" i="22"/>
  <c r="E31" i="22"/>
  <c r="E32" i="22"/>
  <c r="E33" i="22"/>
  <c r="E34" i="22"/>
  <c r="E35" i="22"/>
  <c r="E36" i="22"/>
  <c r="E37" i="22"/>
  <c r="E38" i="22"/>
  <c r="E39" i="22"/>
  <c r="E40" i="22"/>
  <c r="E41" i="22"/>
  <c r="E42" i="22"/>
  <c r="E43" i="22"/>
  <c r="E44" i="22"/>
  <c r="E45" i="22"/>
  <c r="E46" i="22"/>
  <c r="E47" i="22"/>
  <c r="E48" i="22"/>
  <c r="E49" i="22"/>
  <c r="E50" i="22"/>
  <c r="E51" i="22"/>
  <c r="E52" i="22"/>
  <c r="E53" i="22"/>
  <c r="E54" i="22"/>
  <c r="E55" i="22"/>
  <c r="E56" i="22"/>
  <c r="E57" i="22"/>
  <c r="E58" i="22"/>
  <c r="E59" i="22"/>
  <c r="E60" i="22"/>
  <c r="E61" i="22"/>
  <c r="E62" i="22"/>
  <c r="E63" i="22"/>
  <c r="E64" i="22"/>
  <c r="E65" i="22"/>
  <c r="E66" i="22"/>
  <c r="E67" i="22"/>
  <c r="E68" i="22"/>
  <c r="E69" i="22"/>
  <c r="E70" i="22"/>
  <c r="E71" i="22"/>
  <c r="E72" i="22"/>
  <c r="E73" i="22"/>
  <c r="E74" i="22"/>
  <c r="E75" i="22"/>
  <c r="E76" i="22"/>
  <c r="E77" i="22"/>
  <c r="E78" i="22"/>
  <c r="E79" i="22"/>
  <c r="E80" i="22"/>
  <c r="E81" i="22"/>
  <c r="E82" i="22"/>
  <c r="E83" i="22"/>
  <c r="E84" i="22"/>
  <c r="E85" i="22"/>
  <c r="E86" i="22"/>
  <c r="E87" i="22"/>
  <c r="E88" i="22"/>
  <c r="E89" i="22"/>
  <c r="E90" i="22"/>
  <c r="E91" i="22"/>
  <c r="E92" i="22"/>
  <c r="E93" i="22"/>
  <c r="E94" i="22"/>
  <c r="E95" i="22"/>
  <c r="E96" i="22"/>
  <c r="E97" i="22"/>
  <c r="E98" i="22"/>
  <c r="E99" i="22"/>
  <c r="E100" i="22"/>
  <c r="E101" i="22"/>
  <c r="E102" i="22"/>
  <c r="E103" i="22"/>
  <c r="E104" i="22"/>
  <c r="E105" i="22"/>
  <c r="E106" i="22"/>
  <c r="E107" i="22"/>
  <c r="E108" i="22"/>
  <c r="E109" i="22"/>
  <c r="E110" i="22"/>
  <c r="E111" i="22"/>
  <c r="E112" i="22"/>
  <c r="E113" i="22"/>
  <c r="E114" i="22"/>
  <c r="E115" i="22"/>
  <c r="E116" i="22"/>
  <c r="E117" i="22"/>
  <c r="E118" i="22"/>
  <c r="E119" i="22"/>
  <c r="E120" i="22"/>
  <c r="E121" i="22"/>
  <c r="E122" i="22"/>
  <c r="E123" i="22"/>
  <c r="E124" i="22"/>
  <c r="E125" i="22"/>
  <c r="E126" i="22"/>
  <c r="E127" i="22"/>
  <c r="E128" i="22"/>
  <c r="E129" i="22"/>
  <c r="E130" i="22"/>
  <c r="E131" i="22"/>
  <c r="E132" i="22"/>
  <c r="E133" i="22"/>
  <c r="E134" i="22"/>
  <c r="E135" i="22"/>
  <c r="E136" i="22"/>
  <c r="E137" i="22"/>
  <c r="E138" i="22"/>
  <c r="E139" i="22"/>
  <c r="E140" i="22"/>
  <c r="E141" i="22"/>
  <c r="E142" i="22"/>
  <c r="E143" i="22"/>
  <c r="E144" i="22"/>
  <c r="E145" i="22"/>
  <c r="E146" i="22"/>
  <c r="E147" i="22"/>
  <c r="E148" i="22"/>
  <c r="E149" i="22"/>
  <c r="E150" i="22"/>
  <c r="E151" i="22"/>
  <c r="E152" i="22"/>
  <c r="E153" i="22"/>
  <c r="E154" i="22"/>
  <c r="E155" i="22"/>
  <c r="E156" i="22"/>
  <c r="E157" i="22"/>
  <c r="E158" i="22"/>
  <c r="E159" i="22"/>
  <c r="E160" i="22"/>
  <c r="E161" i="22"/>
  <c r="E162" i="22"/>
  <c r="E163" i="22"/>
  <c r="E164" i="22"/>
  <c r="E165" i="22"/>
  <c r="E166" i="22"/>
  <c r="E167" i="22"/>
  <c r="E168" i="22"/>
  <c r="E169" i="22"/>
  <c r="E170" i="22"/>
  <c r="E171" i="22"/>
  <c r="E172" i="22"/>
  <c r="E173" i="22"/>
  <c r="E174" i="22"/>
  <c r="E175" i="22"/>
  <c r="E176" i="22"/>
  <c r="E177" i="22"/>
  <c r="E178" i="22"/>
  <c r="E179" i="22"/>
  <c r="E180" i="22"/>
  <c r="E181" i="22"/>
  <c r="E182" i="22"/>
  <c r="E183" i="22"/>
  <c r="E184" i="22"/>
  <c r="E185" i="22"/>
  <c r="E186" i="22"/>
  <c r="E187" i="22"/>
  <c r="E188" i="22"/>
  <c r="E189" i="22"/>
  <c r="E190" i="22"/>
  <c r="E191" i="22"/>
  <c r="E192" i="22"/>
  <c r="E193" i="22"/>
  <c r="E194" i="22"/>
  <c r="E195" i="22"/>
  <c r="E196" i="22"/>
  <c r="E197" i="22"/>
  <c r="E198" i="22"/>
  <c r="E199" i="22"/>
  <c r="E200" i="22"/>
  <c r="E201" i="22"/>
  <c r="E202" i="22"/>
  <c r="E203" i="22"/>
  <c r="E204" i="22"/>
  <c r="E205" i="22"/>
  <c r="E206" i="22"/>
  <c r="E207" i="22"/>
  <c r="E208" i="22"/>
  <c r="E209" i="22"/>
  <c r="E210" i="22"/>
  <c r="E211" i="22"/>
  <c r="E212" i="22"/>
  <c r="E213" i="22"/>
  <c r="E214" i="22"/>
  <c r="E215" i="22"/>
  <c r="E216" i="22"/>
  <c r="E217" i="22"/>
  <c r="E218" i="22"/>
  <c r="E219" i="22"/>
  <c r="E220" i="22"/>
  <c r="E221" i="22"/>
  <c r="E222" i="22"/>
  <c r="E223" i="22"/>
  <c r="E224" i="22"/>
  <c r="E225" i="22"/>
  <c r="E226" i="22"/>
  <c r="E227" i="22"/>
  <c r="E228" i="22"/>
  <c r="E229" i="22"/>
  <c r="E230" i="22"/>
  <c r="E231" i="22"/>
  <c r="E232" i="22"/>
  <c r="E233" i="22"/>
  <c r="E234" i="22"/>
  <c r="E235" i="22"/>
  <c r="E236" i="22"/>
  <c r="E237" i="22"/>
  <c r="E238" i="22"/>
  <c r="E239" i="22"/>
  <c r="E240" i="22"/>
  <c r="E241" i="22"/>
  <c r="E242" i="22"/>
  <c r="E243" i="22"/>
  <c r="E244" i="22"/>
  <c r="E245" i="22"/>
  <c r="E246" i="22"/>
  <c r="E247" i="22"/>
  <c r="E8" i="22"/>
  <c r="F8" i="19"/>
  <c r="E249" i="22" l="1"/>
  <c r="D12" i="21"/>
  <c r="E12" i="21" s="1"/>
  <c r="D13" i="21"/>
  <c r="E13" i="21" s="1"/>
  <c r="F13" i="21" s="1"/>
  <c r="E13" i="20" s="1"/>
  <c r="F10" i="22" s="1"/>
  <c r="D14" i="21"/>
  <c r="E14" i="21" s="1"/>
  <c r="F14" i="21" s="1"/>
  <c r="E14" i="20" s="1"/>
  <c r="F11" i="22" s="1"/>
  <c r="D15" i="21"/>
  <c r="E15" i="21" s="1"/>
  <c r="F15" i="21" s="1"/>
  <c r="E15" i="20" s="1"/>
  <c r="F12" i="22" s="1"/>
  <c r="D16" i="21"/>
  <c r="E16" i="21" s="1"/>
  <c r="D17" i="21"/>
  <c r="E17" i="21" s="1"/>
  <c r="F17" i="21" s="1"/>
  <c r="E17" i="20" s="1"/>
  <c r="F14" i="22" s="1"/>
  <c r="D18" i="21"/>
  <c r="E18" i="21" s="1"/>
  <c r="D19" i="21"/>
  <c r="E19" i="21" s="1"/>
  <c r="F19" i="21" s="1"/>
  <c r="E19" i="20" s="1"/>
  <c r="F16" i="22" s="1"/>
  <c r="D20" i="21"/>
  <c r="E20" i="21" s="1"/>
  <c r="D21" i="21"/>
  <c r="E21" i="21" s="1"/>
  <c r="F21" i="21" s="1"/>
  <c r="E21" i="20" s="1"/>
  <c r="F18" i="22" s="1"/>
  <c r="D22" i="21"/>
  <c r="E22" i="21" s="1"/>
  <c r="D23" i="21"/>
  <c r="E23" i="21" s="1"/>
  <c r="D24" i="21"/>
  <c r="E24" i="21" s="1"/>
  <c r="D25" i="21"/>
  <c r="E25" i="21" s="1"/>
  <c r="F25" i="21" s="1"/>
  <c r="E25" i="20" s="1"/>
  <c r="F22" i="22" s="1"/>
  <c r="D26" i="21"/>
  <c r="E26" i="21" s="1"/>
  <c r="F26" i="21" s="1"/>
  <c r="E26" i="20" s="1"/>
  <c r="F23" i="22" s="1"/>
  <c r="D27" i="21"/>
  <c r="E27" i="21" s="1"/>
  <c r="D28" i="21"/>
  <c r="E28" i="21" s="1"/>
  <c r="D29" i="21"/>
  <c r="E29" i="21" s="1"/>
  <c r="F29" i="21" s="1"/>
  <c r="E29" i="20" s="1"/>
  <c r="F26" i="22" s="1"/>
  <c r="D30" i="21"/>
  <c r="E30" i="21" s="1"/>
  <c r="F30" i="21" s="1"/>
  <c r="E30" i="20" s="1"/>
  <c r="F27" i="22" s="1"/>
  <c r="D31" i="21"/>
  <c r="E31" i="21" s="1"/>
  <c r="F31" i="21" s="1"/>
  <c r="E31" i="20" s="1"/>
  <c r="F28" i="22" s="1"/>
  <c r="D32" i="21"/>
  <c r="E32" i="21" s="1"/>
  <c r="D33" i="21"/>
  <c r="E33" i="21" s="1"/>
  <c r="F33" i="21" s="1"/>
  <c r="E33" i="20" s="1"/>
  <c r="F30" i="22" s="1"/>
  <c r="D34" i="21"/>
  <c r="E34" i="21" s="1"/>
  <c r="D35" i="21"/>
  <c r="E35" i="21" s="1"/>
  <c r="F35" i="21" s="1"/>
  <c r="E35" i="20" s="1"/>
  <c r="F32" i="22" s="1"/>
  <c r="D36" i="21"/>
  <c r="E36" i="21" s="1"/>
  <c r="D37" i="21"/>
  <c r="E37" i="21" s="1"/>
  <c r="F37" i="21" s="1"/>
  <c r="E37" i="20" s="1"/>
  <c r="F34" i="22" s="1"/>
  <c r="D38" i="21"/>
  <c r="E38" i="21" s="1"/>
  <c r="D39" i="21"/>
  <c r="E39" i="21" s="1"/>
  <c r="D40" i="21"/>
  <c r="E40" i="21" s="1"/>
  <c r="D41" i="21"/>
  <c r="E41" i="21" s="1"/>
  <c r="F41" i="21" s="1"/>
  <c r="E41" i="20" s="1"/>
  <c r="F38" i="22" s="1"/>
  <c r="D42" i="21"/>
  <c r="E42" i="21" s="1"/>
  <c r="F42" i="21" s="1"/>
  <c r="E42" i="20" s="1"/>
  <c r="F39" i="22" s="1"/>
  <c r="D43" i="21"/>
  <c r="E43" i="21" s="1"/>
  <c r="F43" i="21" s="1"/>
  <c r="E43" i="20" s="1"/>
  <c r="F40" i="22" s="1"/>
  <c r="D44" i="21"/>
  <c r="E44" i="21" s="1"/>
  <c r="D45" i="21"/>
  <c r="E45" i="21" s="1"/>
  <c r="F45" i="21" s="1"/>
  <c r="E45" i="20" s="1"/>
  <c r="F42" i="22" s="1"/>
  <c r="D46" i="21"/>
  <c r="E46" i="21" s="1"/>
  <c r="F46" i="21" s="1"/>
  <c r="E46" i="20" s="1"/>
  <c r="F43" i="22" s="1"/>
  <c r="D47" i="21"/>
  <c r="E47" i="21" s="1"/>
  <c r="F47" i="21" s="1"/>
  <c r="E47" i="20" s="1"/>
  <c r="F44" i="22" s="1"/>
  <c r="D48" i="21"/>
  <c r="E48" i="21" s="1"/>
  <c r="D49" i="21"/>
  <c r="E49" i="21" s="1"/>
  <c r="F49" i="21" s="1"/>
  <c r="E49" i="20" s="1"/>
  <c r="F46" i="22" s="1"/>
  <c r="D50" i="21"/>
  <c r="E50" i="21" s="1"/>
  <c r="D51" i="21"/>
  <c r="E51" i="21" s="1"/>
  <c r="F51" i="21" s="1"/>
  <c r="E51" i="20" s="1"/>
  <c r="F48" i="22" s="1"/>
  <c r="D52" i="21"/>
  <c r="E52" i="21" s="1"/>
  <c r="D53" i="21"/>
  <c r="E53" i="21" s="1"/>
  <c r="F53" i="21" s="1"/>
  <c r="E53" i="20" s="1"/>
  <c r="F50" i="22" s="1"/>
  <c r="D54" i="21"/>
  <c r="E54" i="21" s="1"/>
  <c r="D55" i="21"/>
  <c r="E55" i="21" s="1"/>
  <c r="D56" i="21"/>
  <c r="E56" i="21" s="1"/>
  <c r="D57" i="21"/>
  <c r="E57" i="21" s="1"/>
  <c r="D58" i="21"/>
  <c r="E58" i="21" s="1"/>
  <c r="F58" i="21" s="1"/>
  <c r="E58" i="20" s="1"/>
  <c r="F55" i="22" s="1"/>
  <c r="D59" i="21"/>
  <c r="E59" i="21" s="1"/>
  <c r="D60" i="21"/>
  <c r="E60" i="21" s="1"/>
  <c r="D61" i="21"/>
  <c r="E61" i="21" s="1"/>
  <c r="F61" i="21" s="1"/>
  <c r="E61" i="20" s="1"/>
  <c r="F58" i="22" s="1"/>
  <c r="D62" i="21"/>
  <c r="E62" i="21" s="1"/>
  <c r="F62" i="21" s="1"/>
  <c r="E62" i="20" s="1"/>
  <c r="F59" i="22" s="1"/>
  <c r="D63" i="21"/>
  <c r="E63" i="21" s="1"/>
  <c r="F63" i="21" s="1"/>
  <c r="E63" i="20" s="1"/>
  <c r="F60" i="22" s="1"/>
  <c r="D64" i="21"/>
  <c r="E64" i="21" s="1"/>
  <c r="D65" i="21"/>
  <c r="E65" i="21" s="1"/>
  <c r="F65" i="21" s="1"/>
  <c r="E65" i="20" s="1"/>
  <c r="F62" i="22" s="1"/>
  <c r="D66" i="21"/>
  <c r="E66" i="21" s="1"/>
  <c r="D67" i="21"/>
  <c r="E67" i="21" s="1"/>
  <c r="F67" i="21" s="1"/>
  <c r="E67" i="20" s="1"/>
  <c r="F64" i="22" s="1"/>
  <c r="D68" i="21"/>
  <c r="E68" i="21" s="1"/>
  <c r="D69" i="21"/>
  <c r="E69" i="21" s="1"/>
  <c r="F69" i="21" s="1"/>
  <c r="E69" i="20" s="1"/>
  <c r="F66" i="22" s="1"/>
  <c r="D70" i="21"/>
  <c r="E70" i="21" s="1"/>
  <c r="D71" i="21"/>
  <c r="E71" i="21" s="1"/>
  <c r="D72" i="21"/>
  <c r="E72" i="21" s="1"/>
  <c r="D73" i="21"/>
  <c r="E73" i="21" s="1"/>
  <c r="F73" i="21" s="1"/>
  <c r="E73" i="20" s="1"/>
  <c r="F70" i="22" s="1"/>
  <c r="D74" i="21"/>
  <c r="E74" i="21" s="1"/>
  <c r="F74" i="21" s="1"/>
  <c r="E74" i="20" s="1"/>
  <c r="F71" i="22" s="1"/>
  <c r="D75" i="21"/>
  <c r="E75" i="21" s="1"/>
  <c r="D76" i="21"/>
  <c r="E76" i="21" s="1"/>
  <c r="D77" i="21"/>
  <c r="E77" i="21" s="1"/>
  <c r="F77" i="21" s="1"/>
  <c r="E77" i="20" s="1"/>
  <c r="F74" i="22" s="1"/>
  <c r="D78" i="21"/>
  <c r="E78" i="21" s="1"/>
  <c r="F78" i="21" s="1"/>
  <c r="E78" i="20" s="1"/>
  <c r="F75" i="22" s="1"/>
  <c r="D79" i="21"/>
  <c r="E79" i="21" s="1"/>
  <c r="F79" i="21" s="1"/>
  <c r="E79" i="20" s="1"/>
  <c r="F76" i="22" s="1"/>
  <c r="D80" i="21"/>
  <c r="E80" i="21" s="1"/>
  <c r="F80" i="21" s="1"/>
  <c r="E80" i="20" s="1"/>
  <c r="F77" i="22" s="1"/>
  <c r="D81" i="21"/>
  <c r="E81" i="21" s="1"/>
  <c r="F81" i="21" s="1"/>
  <c r="E81" i="20" s="1"/>
  <c r="F78" i="22" s="1"/>
  <c r="D82" i="21"/>
  <c r="E82" i="21" s="1"/>
  <c r="D83" i="21"/>
  <c r="E83" i="21" s="1"/>
  <c r="F83" i="21" s="1"/>
  <c r="E83" i="20" s="1"/>
  <c r="F80" i="22" s="1"/>
  <c r="D84" i="21"/>
  <c r="E84" i="21" s="1"/>
  <c r="D85" i="21"/>
  <c r="E85" i="21" s="1"/>
  <c r="F85" i="21" s="1"/>
  <c r="E85" i="20" s="1"/>
  <c r="F82" i="22" s="1"/>
  <c r="D86" i="21"/>
  <c r="E86" i="21" s="1"/>
  <c r="D87" i="21"/>
  <c r="E87" i="21" s="1"/>
  <c r="D88" i="21"/>
  <c r="E88" i="21" s="1"/>
  <c r="D89" i="21"/>
  <c r="E89" i="21" s="1"/>
  <c r="F89" i="21" s="1"/>
  <c r="E89" i="20" s="1"/>
  <c r="F86" i="22" s="1"/>
  <c r="D90" i="21"/>
  <c r="E90" i="21" s="1"/>
  <c r="F90" i="21" s="1"/>
  <c r="E90" i="20" s="1"/>
  <c r="F87" i="22" s="1"/>
  <c r="D91" i="21"/>
  <c r="E91" i="21" s="1"/>
  <c r="D92" i="21"/>
  <c r="E92" i="21" s="1"/>
  <c r="D93" i="21"/>
  <c r="E93" i="21" s="1"/>
  <c r="F93" i="21" s="1"/>
  <c r="D94" i="21"/>
  <c r="E94" i="21" s="1"/>
  <c r="F94" i="21" s="1"/>
  <c r="E94" i="20" s="1"/>
  <c r="F91" i="22" s="1"/>
  <c r="D95" i="21"/>
  <c r="E95" i="21" s="1"/>
  <c r="F95" i="21" s="1"/>
  <c r="E95" i="20" s="1"/>
  <c r="F92" i="22" s="1"/>
  <c r="D96" i="21"/>
  <c r="E96" i="21" s="1"/>
  <c r="D97" i="21"/>
  <c r="E97" i="21" s="1"/>
  <c r="F97" i="21" s="1"/>
  <c r="E97" i="20" s="1"/>
  <c r="F94" i="22" s="1"/>
  <c r="D98" i="21"/>
  <c r="E98" i="21" s="1"/>
  <c r="D99" i="21"/>
  <c r="E99" i="21" s="1"/>
  <c r="F99" i="21" s="1"/>
  <c r="E99" i="20" s="1"/>
  <c r="F96" i="22" s="1"/>
  <c r="D100" i="21"/>
  <c r="E100" i="21" s="1"/>
  <c r="D101" i="21"/>
  <c r="E101" i="21" s="1"/>
  <c r="F101" i="21" s="1"/>
  <c r="E101" i="20" s="1"/>
  <c r="F98" i="22" s="1"/>
  <c r="D102" i="21"/>
  <c r="E102" i="21" s="1"/>
  <c r="D103" i="21"/>
  <c r="E103" i="21" s="1"/>
  <c r="D104" i="21"/>
  <c r="E104" i="21" s="1"/>
  <c r="D105" i="21"/>
  <c r="E105" i="21" s="1"/>
  <c r="F105" i="21" s="1"/>
  <c r="E105" i="20" s="1"/>
  <c r="F102" i="22" s="1"/>
  <c r="D106" i="21"/>
  <c r="E106" i="21" s="1"/>
  <c r="F106" i="21" s="1"/>
  <c r="E106" i="20" s="1"/>
  <c r="F103" i="22" s="1"/>
  <c r="D107" i="21"/>
  <c r="E107" i="21" s="1"/>
  <c r="D108" i="21"/>
  <c r="E108" i="21" s="1"/>
  <c r="D109" i="21"/>
  <c r="E109" i="21" s="1"/>
  <c r="F109" i="21" s="1"/>
  <c r="E109" i="20" s="1"/>
  <c r="F106" i="22" s="1"/>
  <c r="D110" i="21"/>
  <c r="E110" i="21" s="1"/>
  <c r="F110" i="21" s="1"/>
  <c r="E110" i="20" s="1"/>
  <c r="F107" i="22" s="1"/>
  <c r="D111" i="21"/>
  <c r="E111" i="21" s="1"/>
  <c r="F111" i="21" s="1"/>
  <c r="E111" i="20" s="1"/>
  <c r="F108" i="22" s="1"/>
  <c r="D112" i="21"/>
  <c r="E112" i="21" s="1"/>
  <c r="D113" i="21"/>
  <c r="E113" i="21" s="1"/>
  <c r="F113" i="21" s="1"/>
  <c r="E113" i="20" s="1"/>
  <c r="F110" i="22" s="1"/>
  <c r="D114" i="21"/>
  <c r="E114" i="21" s="1"/>
  <c r="D115" i="21"/>
  <c r="E115" i="21" s="1"/>
  <c r="F115" i="21" s="1"/>
  <c r="E115" i="20" s="1"/>
  <c r="F112" i="22" s="1"/>
  <c r="D116" i="21"/>
  <c r="E116" i="21" s="1"/>
  <c r="D117" i="21"/>
  <c r="E117" i="21" s="1"/>
  <c r="F117" i="21" s="1"/>
  <c r="E117" i="20" s="1"/>
  <c r="F114" i="22" s="1"/>
  <c r="D118" i="21"/>
  <c r="E118" i="21" s="1"/>
  <c r="D119" i="21"/>
  <c r="E119" i="21" s="1"/>
  <c r="D120" i="21"/>
  <c r="E120" i="21" s="1"/>
  <c r="D121" i="21"/>
  <c r="E121" i="21" s="1"/>
  <c r="F121" i="21" s="1"/>
  <c r="E121" i="20" s="1"/>
  <c r="F118" i="22" s="1"/>
  <c r="D122" i="21"/>
  <c r="E122" i="21" s="1"/>
  <c r="F122" i="21" s="1"/>
  <c r="E122" i="20" s="1"/>
  <c r="F119" i="22" s="1"/>
  <c r="D123" i="21"/>
  <c r="E123" i="21" s="1"/>
  <c r="D124" i="21"/>
  <c r="E124" i="21" s="1"/>
  <c r="D125" i="21"/>
  <c r="E125" i="21" s="1"/>
  <c r="F125" i="21" s="1"/>
  <c r="E125" i="20" s="1"/>
  <c r="F122" i="22" s="1"/>
  <c r="D126" i="21"/>
  <c r="E126" i="21" s="1"/>
  <c r="F126" i="21" s="1"/>
  <c r="E126" i="20" s="1"/>
  <c r="F123" i="22" s="1"/>
  <c r="D127" i="21"/>
  <c r="E127" i="21" s="1"/>
  <c r="F127" i="21" s="1"/>
  <c r="E127" i="20" s="1"/>
  <c r="F124" i="22" s="1"/>
  <c r="D128" i="21"/>
  <c r="E128" i="21" s="1"/>
  <c r="D129" i="21"/>
  <c r="E129" i="21" s="1"/>
  <c r="F129" i="21" s="1"/>
  <c r="E129" i="20" s="1"/>
  <c r="F126" i="22" s="1"/>
  <c r="D130" i="21"/>
  <c r="E130" i="21" s="1"/>
  <c r="D131" i="21"/>
  <c r="E131" i="21" s="1"/>
  <c r="F131" i="21" s="1"/>
  <c r="E131" i="20" s="1"/>
  <c r="F128" i="22" s="1"/>
  <c r="D132" i="21"/>
  <c r="E132" i="21" s="1"/>
  <c r="D133" i="21"/>
  <c r="E133" i="21" s="1"/>
  <c r="F133" i="21" s="1"/>
  <c r="E133" i="20" s="1"/>
  <c r="F130" i="22" s="1"/>
  <c r="D134" i="21"/>
  <c r="E134" i="21" s="1"/>
  <c r="D135" i="21"/>
  <c r="E135" i="21" s="1"/>
  <c r="D136" i="21"/>
  <c r="E136" i="21" s="1"/>
  <c r="D137" i="21"/>
  <c r="E137" i="21" s="1"/>
  <c r="F137" i="21" s="1"/>
  <c r="E137" i="20" s="1"/>
  <c r="F134" i="22" s="1"/>
  <c r="D138" i="21"/>
  <c r="E138" i="21" s="1"/>
  <c r="F138" i="21" s="1"/>
  <c r="E138" i="20" s="1"/>
  <c r="F135" i="22" s="1"/>
  <c r="D139" i="21"/>
  <c r="E139" i="21" s="1"/>
  <c r="D140" i="21"/>
  <c r="E140" i="21" s="1"/>
  <c r="D141" i="21"/>
  <c r="E141" i="21" s="1"/>
  <c r="F141" i="21" s="1"/>
  <c r="E141" i="20" s="1"/>
  <c r="F138" i="22" s="1"/>
  <c r="D142" i="21"/>
  <c r="E142" i="21" s="1"/>
  <c r="F142" i="21" s="1"/>
  <c r="E142" i="20" s="1"/>
  <c r="F139" i="22" s="1"/>
  <c r="D143" i="21"/>
  <c r="E143" i="21" s="1"/>
  <c r="F143" i="21" s="1"/>
  <c r="E143" i="20" s="1"/>
  <c r="F140" i="22" s="1"/>
  <c r="D144" i="21"/>
  <c r="E144" i="21" s="1"/>
  <c r="D145" i="21"/>
  <c r="E145" i="21" s="1"/>
  <c r="F145" i="21" s="1"/>
  <c r="E145" i="20" s="1"/>
  <c r="F142" i="22" s="1"/>
  <c r="D146" i="21"/>
  <c r="E146" i="21" s="1"/>
  <c r="F146" i="21" s="1"/>
  <c r="E146" i="20" s="1"/>
  <c r="F143" i="22" s="1"/>
  <c r="D147" i="21"/>
  <c r="E147" i="21" s="1"/>
  <c r="F147" i="21" s="1"/>
  <c r="E147" i="20" s="1"/>
  <c r="F144" i="22" s="1"/>
  <c r="D148" i="21"/>
  <c r="E148" i="21" s="1"/>
  <c r="D149" i="21"/>
  <c r="E149" i="21" s="1"/>
  <c r="F149" i="21" s="1"/>
  <c r="E149" i="20" s="1"/>
  <c r="F146" i="22" s="1"/>
  <c r="D150" i="21"/>
  <c r="E150" i="21" s="1"/>
  <c r="D151" i="21"/>
  <c r="E151" i="21" s="1"/>
  <c r="F151" i="21" s="1"/>
  <c r="E151" i="20" s="1"/>
  <c r="F148" i="22" s="1"/>
  <c r="D152" i="21"/>
  <c r="E152" i="21" s="1"/>
  <c r="D153" i="21"/>
  <c r="E153" i="21" s="1"/>
  <c r="F153" i="21" s="1"/>
  <c r="E153" i="20" s="1"/>
  <c r="F150" i="22" s="1"/>
  <c r="D154" i="21"/>
  <c r="E154" i="21" s="1"/>
  <c r="F154" i="21" s="1"/>
  <c r="E154" i="20" s="1"/>
  <c r="F151" i="22" s="1"/>
  <c r="D155" i="21"/>
  <c r="E155" i="21" s="1"/>
  <c r="D156" i="21"/>
  <c r="E156" i="21" s="1"/>
  <c r="D157" i="21"/>
  <c r="E157" i="21" s="1"/>
  <c r="F157" i="21" s="1"/>
  <c r="E157" i="20" s="1"/>
  <c r="F154" i="22" s="1"/>
  <c r="D158" i="21"/>
  <c r="E158" i="21" s="1"/>
  <c r="F158" i="21" s="1"/>
  <c r="E158" i="20" s="1"/>
  <c r="F155" i="22" s="1"/>
  <c r="D159" i="21"/>
  <c r="E159" i="21" s="1"/>
  <c r="F159" i="21" s="1"/>
  <c r="E159" i="20" s="1"/>
  <c r="F156" i="22" s="1"/>
  <c r="D160" i="21"/>
  <c r="E160" i="21" s="1"/>
  <c r="D161" i="21"/>
  <c r="E161" i="21" s="1"/>
  <c r="F161" i="21" s="1"/>
  <c r="E161" i="20" s="1"/>
  <c r="F158" i="22" s="1"/>
  <c r="D162" i="21"/>
  <c r="E162" i="21" s="1"/>
  <c r="F162" i="21" s="1"/>
  <c r="E162" i="20" s="1"/>
  <c r="F159" i="22" s="1"/>
  <c r="D163" i="21"/>
  <c r="E163" i="21" s="1"/>
  <c r="F163" i="21" s="1"/>
  <c r="E163" i="20" s="1"/>
  <c r="F160" i="22" s="1"/>
  <c r="D164" i="21"/>
  <c r="E164" i="21" s="1"/>
  <c r="D165" i="21"/>
  <c r="E165" i="21" s="1"/>
  <c r="F165" i="21" s="1"/>
  <c r="E165" i="20" s="1"/>
  <c r="F162" i="22" s="1"/>
  <c r="D166" i="21"/>
  <c r="E166" i="21" s="1"/>
  <c r="D167" i="21"/>
  <c r="E167" i="21" s="1"/>
  <c r="F167" i="21" s="1"/>
  <c r="E167" i="20" s="1"/>
  <c r="F164" i="22" s="1"/>
  <c r="D168" i="21"/>
  <c r="E168" i="21" s="1"/>
  <c r="D169" i="21"/>
  <c r="E169" i="21" s="1"/>
  <c r="F169" i="21" s="1"/>
  <c r="E169" i="20" s="1"/>
  <c r="F166" i="22" s="1"/>
  <c r="D170" i="21"/>
  <c r="E170" i="21" s="1"/>
  <c r="F170" i="21" s="1"/>
  <c r="E170" i="20" s="1"/>
  <c r="F167" i="22" s="1"/>
  <c r="D171" i="21"/>
  <c r="E171" i="21" s="1"/>
  <c r="D172" i="21"/>
  <c r="E172" i="21" s="1"/>
  <c r="D173" i="21"/>
  <c r="E173" i="21" s="1"/>
  <c r="F173" i="21" s="1"/>
  <c r="E173" i="20" s="1"/>
  <c r="F170" i="22" s="1"/>
  <c r="D174" i="21"/>
  <c r="E174" i="21" s="1"/>
  <c r="F174" i="21" s="1"/>
  <c r="E174" i="20" s="1"/>
  <c r="F171" i="22" s="1"/>
  <c r="D175" i="21"/>
  <c r="E175" i="21" s="1"/>
  <c r="F175" i="21" s="1"/>
  <c r="E175" i="20" s="1"/>
  <c r="F172" i="22" s="1"/>
  <c r="D176" i="21"/>
  <c r="E176" i="21" s="1"/>
  <c r="D177" i="21"/>
  <c r="E177" i="21" s="1"/>
  <c r="F177" i="21" s="1"/>
  <c r="E177" i="20" s="1"/>
  <c r="F174" i="22" s="1"/>
  <c r="D178" i="21"/>
  <c r="E178" i="21" s="1"/>
  <c r="F178" i="21" s="1"/>
  <c r="E178" i="20" s="1"/>
  <c r="F175" i="22" s="1"/>
  <c r="D179" i="21"/>
  <c r="E179" i="21" s="1"/>
  <c r="F179" i="21" s="1"/>
  <c r="E179" i="20" s="1"/>
  <c r="F176" i="22" s="1"/>
  <c r="D180" i="21"/>
  <c r="E180" i="21" s="1"/>
  <c r="D181" i="21"/>
  <c r="E181" i="21" s="1"/>
  <c r="F181" i="21" s="1"/>
  <c r="E181" i="20" s="1"/>
  <c r="F178" i="22" s="1"/>
  <c r="D182" i="21"/>
  <c r="E182" i="21" s="1"/>
  <c r="D183" i="21"/>
  <c r="E183" i="21" s="1"/>
  <c r="F183" i="21" s="1"/>
  <c r="E183" i="20" s="1"/>
  <c r="F180" i="22" s="1"/>
  <c r="D184" i="21"/>
  <c r="E184" i="21" s="1"/>
  <c r="F184" i="21" s="1"/>
  <c r="E184" i="20" s="1"/>
  <c r="F181" i="22" s="1"/>
  <c r="D185" i="21"/>
  <c r="E185" i="21" s="1"/>
  <c r="F185" i="21" s="1"/>
  <c r="E185" i="20" s="1"/>
  <c r="F182" i="22" s="1"/>
  <c r="D186" i="21"/>
  <c r="E186" i="21" s="1"/>
  <c r="F186" i="21" s="1"/>
  <c r="E186" i="20" s="1"/>
  <c r="F183" i="22" s="1"/>
  <c r="D187" i="21"/>
  <c r="E187" i="21" s="1"/>
  <c r="D188" i="21"/>
  <c r="E188" i="21" s="1"/>
  <c r="D189" i="21"/>
  <c r="E189" i="21" s="1"/>
  <c r="F189" i="21" s="1"/>
  <c r="E189" i="20" s="1"/>
  <c r="F186" i="22" s="1"/>
  <c r="D190" i="21"/>
  <c r="E190" i="21" s="1"/>
  <c r="F190" i="21" s="1"/>
  <c r="E190" i="20" s="1"/>
  <c r="F187" i="22" s="1"/>
  <c r="D191" i="21"/>
  <c r="E191" i="21" s="1"/>
  <c r="F191" i="21" s="1"/>
  <c r="E191" i="20" s="1"/>
  <c r="F188" i="22" s="1"/>
  <c r="D192" i="21"/>
  <c r="E192" i="21" s="1"/>
  <c r="D193" i="21"/>
  <c r="E193" i="21" s="1"/>
  <c r="F193" i="21" s="1"/>
  <c r="E193" i="20" s="1"/>
  <c r="F190" i="22" s="1"/>
  <c r="D194" i="21"/>
  <c r="E194" i="21" s="1"/>
  <c r="F194" i="21" s="1"/>
  <c r="E194" i="20" s="1"/>
  <c r="F191" i="22" s="1"/>
  <c r="D195" i="21"/>
  <c r="E195" i="21" s="1"/>
  <c r="F195" i="21" s="1"/>
  <c r="E195" i="20" s="1"/>
  <c r="F192" i="22" s="1"/>
  <c r="D196" i="21"/>
  <c r="E196" i="21" s="1"/>
  <c r="D197" i="21"/>
  <c r="E197" i="21" s="1"/>
  <c r="F197" i="21" s="1"/>
  <c r="E197" i="20" s="1"/>
  <c r="F194" i="22" s="1"/>
  <c r="D198" i="21"/>
  <c r="E198" i="21" s="1"/>
  <c r="D199" i="21"/>
  <c r="E199" i="21" s="1"/>
  <c r="F199" i="21" s="1"/>
  <c r="E199" i="20" s="1"/>
  <c r="F196" i="22" s="1"/>
  <c r="D200" i="21"/>
  <c r="E200" i="21" s="1"/>
  <c r="D201" i="21"/>
  <c r="E201" i="21" s="1"/>
  <c r="F201" i="21" s="1"/>
  <c r="E201" i="20" s="1"/>
  <c r="F198" i="22" s="1"/>
  <c r="D202" i="21"/>
  <c r="E202" i="21" s="1"/>
  <c r="F202" i="21" s="1"/>
  <c r="E202" i="20" s="1"/>
  <c r="F199" i="22" s="1"/>
  <c r="D203" i="21"/>
  <c r="E203" i="21" s="1"/>
  <c r="D204" i="21"/>
  <c r="E204" i="21" s="1"/>
  <c r="D205" i="21"/>
  <c r="E205" i="21" s="1"/>
  <c r="F205" i="21" s="1"/>
  <c r="E205" i="20" s="1"/>
  <c r="F202" i="22" s="1"/>
  <c r="D206" i="21"/>
  <c r="E206" i="21" s="1"/>
  <c r="F206" i="21" s="1"/>
  <c r="E206" i="20" s="1"/>
  <c r="F203" i="22" s="1"/>
  <c r="D207" i="21"/>
  <c r="E207" i="21" s="1"/>
  <c r="F207" i="21" s="1"/>
  <c r="E207" i="20" s="1"/>
  <c r="F204" i="22" s="1"/>
  <c r="D208" i="21"/>
  <c r="E208" i="21" s="1"/>
  <c r="D209" i="21"/>
  <c r="E209" i="21" s="1"/>
  <c r="F209" i="21" s="1"/>
  <c r="E209" i="20" s="1"/>
  <c r="F206" i="22" s="1"/>
  <c r="D210" i="21"/>
  <c r="E210" i="21" s="1"/>
  <c r="F210" i="21" s="1"/>
  <c r="E210" i="20" s="1"/>
  <c r="F207" i="22" s="1"/>
  <c r="D211" i="21"/>
  <c r="E211" i="21" s="1"/>
  <c r="F211" i="21" s="1"/>
  <c r="E211" i="20" s="1"/>
  <c r="F208" i="22" s="1"/>
  <c r="D212" i="21"/>
  <c r="E212" i="21" s="1"/>
  <c r="D213" i="21"/>
  <c r="E213" i="21" s="1"/>
  <c r="F213" i="21" s="1"/>
  <c r="E213" i="20" s="1"/>
  <c r="F210" i="22" s="1"/>
  <c r="D214" i="21"/>
  <c r="E214" i="21" s="1"/>
  <c r="D215" i="21"/>
  <c r="E215" i="21" s="1"/>
  <c r="F215" i="21" s="1"/>
  <c r="E215" i="20" s="1"/>
  <c r="F212" i="22" s="1"/>
  <c r="D216" i="21"/>
  <c r="E216" i="21" s="1"/>
  <c r="D217" i="21"/>
  <c r="E217" i="21" s="1"/>
  <c r="F217" i="21" s="1"/>
  <c r="E217" i="20" s="1"/>
  <c r="F214" i="22" s="1"/>
  <c r="D218" i="21"/>
  <c r="E218" i="21" s="1"/>
  <c r="F218" i="21" s="1"/>
  <c r="E218" i="20" s="1"/>
  <c r="F215" i="22" s="1"/>
  <c r="D219" i="21"/>
  <c r="E219" i="21" s="1"/>
  <c r="D220" i="21"/>
  <c r="E220" i="21" s="1"/>
  <c r="D221" i="21"/>
  <c r="E221" i="21" s="1"/>
  <c r="F221" i="21" s="1"/>
  <c r="E221" i="20" s="1"/>
  <c r="F218" i="22" s="1"/>
  <c r="D222" i="21"/>
  <c r="E222" i="21" s="1"/>
  <c r="F222" i="21" s="1"/>
  <c r="E222" i="20" s="1"/>
  <c r="F219" i="22" s="1"/>
  <c r="D223" i="21"/>
  <c r="E223" i="21" s="1"/>
  <c r="F223" i="21" s="1"/>
  <c r="E223" i="20" s="1"/>
  <c r="F220" i="22" s="1"/>
  <c r="D224" i="21"/>
  <c r="E224" i="21" s="1"/>
  <c r="D225" i="21"/>
  <c r="E225" i="21" s="1"/>
  <c r="F225" i="21" s="1"/>
  <c r="E225" i="20" s="1"/>
  <c r="F222" i="22" s="1"/>
  <c r="D226" i="21"/>
  <c r="E226" i="21" s="1"/>
  <c r="F226" i="21" s="1"/>
  <c r="E226" i="20" s="1"/>
  <c r="F223" i="22" s="1"/>
  <c r="D227" i="21"/>
  <c r="E227" i="21" s="1"/>
  <c r="F227" i="21" s="1"/>
  <c r="E227" i="20" s="1"/>
  <c r="F224" i="22" s="1"/>
  <c r="D228" i="21"/>
  <c r="E228" i="21" s="1"/>
  <c r="D229" i="21"/>
  <c r="E229" i="21" s="1"/>
  <c r="F229" i="21" s="1"/>
  <c r="E229" i="20" s="1"/>
  <c r="F226" i="22" s="1"/>
  <c r="D230" i="21"/>
  <c r="E230" i="21" s="1"/>
  <c r="D231" i="21"/>
  <c r="E231" i="21" s="1"/>
  <c r="F231" i="21" s="1"/>
  <c r="E231" i="20" s="1"/>
  <c r="F228" i="22" s="1"/>
  <c r="D232" i="21"/>
  <c r="E232" i="21" s="1"/>
  <c r="D233" i="21"/>
  <c r="E233" i="21" s="1"/>
  <c r="F233" i="21" s="1"/>
  <c r="E233" i="20" s="1"/>
  <c r="F230" i="22" s="1"/>
  <c r="D234" i="21"/>
  <c r="E234" i="21" s="1"/>
  <c r="F234" i="21" s="1"/>
  <c r="E234" i="20" s="1"/>
  <c r="F231" i="22" s="1"/>
  <c r="D235" i="21"/>
  <c r="E235" i="21" s="1"/>
  <c r="D236" i="21"/>
  <c r="E236" i="21" s="1"/>
  <c r="D237" i="21"/>
  <c r="E237" i="21" s="1"/>
  <c r="F237" i="21" s="1"/>
  <c r="E237" i="20" s="1"/>
  <c r="F234" i="22" s="1"/>
  <c r="D238" i="21"/>
  <c r="E238" i="21" s="1"/>
  <c r="F238" i="21" s="1"/>
  <c r="E238" i="20" s="1"/>
  <c r="F235" i="22" s="1"/>
  <c r="D239" i="21"/>
  <c r="E239" i="21" s="1"/>
  <c r="F239" i="21" s="1"/>
  <c r="E239" i="20" s="1"/>
  <c r="F236" i="22" s="1"/>
  <c r="D240" i="21"/>
  <c r="E240" i="21" s="1"/>
  <c r="D241" i="21"/>
  <c r="E241" i="21" s="1"/>
  <c r="F241" i="21" s="1"/>
  <c r="E241" i="20" s="1"/>
  <c r="F238" i="22" s="1"/>
  <c r="D242" i="21"/>
  <c r="E242" i="21" s="1"/>
  <c r="F242" i="21" s="1"/>
  <c r="E242" i="20" s="1"/>
  <c r="F239" i="22" s="1"/>
  <c r="D243" i="21"/>
  <c r="E243" i="21" s="1"/>
  <c r="F243" i="21" s="1"/>
  <c r="E243" i="20" s="1"/>
  <c r="F240" i="22" s="1"/>
  <c r="D244" i="21"/>
  <c r="E244" i="21" s="1"/>
  <c r="D245" i="21"/>
  <c r="E245" i="21" s="1"/>
  <c r="F245" i="21" s="1"/>
  <c r="E245" i="20" s="1"/>
  <c r="F242" i="22" s="1"/>
  <c r="D246" i="21"/>
  <c r="E246" i="21" s="1"/>
  <c r="D247" i="21"/>
  <c r="E247" i="21" s="1"/>
  <c r="F247" i="21" s="1"/>
  <c r="E247" i="20" s="1"/>
  <c r="F244" i="22" s="1"/>
  <c r="D248" i="21"/>
  <c r="E248" i="21" s="1"/>
  <c r="F248" i="21" s="1"/>
  <c r="E248" i="20" s="1"/>
  <c r="F245" i="22" s="1"/>
  <c r="D249" i="21"/>
  <c r="E249" i="21" s="1"/>
  <c r="F249" i="21" s="1"/>
  <c r="E249" i="20" s="1"/>
  <c r="F246" i="22" s="1"/>
  <c r="D250" i="21"/>
  <c r="E250" i="21" s="1"/>
  <c r="D11" i="21"/>
  <c r="E10" i="19"/>
  <c r="E11" i="19"/>
  <c r="E12" i="19"/>
  <c r="E13" i="19"/>
  <c r="E14" i="19"/>
  <c r="E15" i="19"/>
  <c r="E16" i="19"/>
  <c r="E17" i="19"/>
  <c r="E18" i="19"/>
  <c r="E19" i="19"/>
  <c r="E20" i="19"/>
  <c r="E21" i="19"/>
  <c r="E22" i="19"/>
  <c r="E23" i="19"/>
  <c r="E24" i="19"/>
  <c r="E25" i="19"/>
  <c r="E26" i="19"/>
  <c r="E27" i="19"/>
  <c r="E28" i="19"/>
  <c r="E29" i="19"/>
  <c r="E30" i="19"/>
  <c r="E31" i="19"/>
  <c r="E32" i="19"/>
  <c r="E33" i="19"/>
  <c r="E34" i="19"/>
  <c r="E35" i="19"/>
  <c r="E36" i="19"/>
  <c r="E37" i="19"/>
  <c r="E38" i="19"/>
  <c r="E39" i="19"/>
  <c r="E40" i="19"/>
  <c r="E41" i="19"/>
  <c r="E42" i="19"/>
  <c r="E43" i="19"/>
  <c r="E44" i="19"/>
  <c r="E45" i="19"/>
  <c r="E46" i="19"/>
  <c r="E47" i="19"/>
  <c r="E48" i="19"/>
  <c r="E49" i="19"/>
  <c r="E50" i="19"/>
  <c r="E51" i="19"/>
  <c r="E52" i="19"/>
  <c r="E53" i="19"/>
  <c r="E54" i="19"/>
  <c r="E55" i="19"/>
  <c r="E56" i="19"/>
  <c r="E57" i="19"/>
  <c r="E58" i="19"/>
  <c r="E59" i="19"/>
  <c r="E60" i="19"/>
  <c r="E61" i="19"/>
  <c r="E62" i="19"/>
  <c r="E63" i="19"/>
  <c r="E64" i="19"/>
  <c r="E65" i="19"/>
  <c r="E66" i="19"/>
  <c r="E67" i="19"/>
  <c r="E68" i="19"/>
  <c r="E69" i="19"/>
  <c r="E70" i="19"/>
  <c r="E71" i="19"/>
  <c r="E72" i="19"/>
  <c r="E73" i="19"/>
  <c r="E74" i="19"/>
  <c r="E75" i="19"/>
  <c r="E76" i="19"/>
  <c r="E77" i="19"/>
  <c r="E78" i="19"/>
  <c r="E79" i="19"/>
  <c r="E80" i="19"/>
  <c r="E81" i="19"/>
  <c r="E82" i="19"/>
  <c r="E83" i="19"/>
  <c r="E84" i="19"/>
  <c r="E85" i="19"/>
  <c r="E86" i="19"/>
  <c r="E87" i="19"/>
  <c r="E88" i="19"/>
  <c r="E89" i="19"/>
  <c r="E90" i="19"/>
  <c r="E91" i="19"/>
  <c r="E92" i="19"/>
  <c r="E93" i="19"/>
  <c r="E94" i="19"/>
  <c r="E95" i="19"/>
  <c r="E96" i="19"/>
  <c r="E97" i="19"/>
  <c r="E98" i="19"/>
  <c r="E99" i="19"/>
  <c r="E100" i="19"/>
  <c r="E101" i="19"/>
  <c r="E102" i="19"/>
  <c r="E103" i="19"/>
  <c r="E104" i="19"/>
  <c r="E105" i="19"/>
  <c r="E106" i="19"/>
  <c r="E107" i="19"/>
  <c r="E108" i="19"/>
  <c r="E109" i="19"/>
  <c r="E110" i="19"/>
  <c r="E111" i="19"/>
  <c r="E112" i="19"/>
  <c r="E113" i="19"/>
  <c r="E114" i="19"/>
  <c r="E115" i="19"/>
  <c r="E116" i="19"/>
  <c r="E117" i="19"/>
  <c r="E118" i="19"/>
  <c r="E119" i="19"/>
  <c r="E120" i="19"/>
  <c r="E121" i="19"/>
  <c r="E122" i="19"/>
  <c r="E123" i="19"/>
  <c r="E124" i="19"/>
  <c r="E125" i="19"/>
  <c r="E126" i="19"/>
  <c r="E127" i="19"/>
  <c r="E128" i="19"/>
  <c r="E129" i="19"/>
  <c r="E130" i="19"/>
  <c r="E131" i="19"/>
  <c r="E132" i="19"/>
  <c r="E133" i="19"/>
  <c r="E134" i="19"/>
  <c r="E135" i="19"/>
  <c r="E136" i="19"/>
  <c r="E137" i="19"/>
  <c r="E138" i="19"/>
  <c r="E139" i="19"/>
  <c r="E140" i="19"/>
  <c r="E141" i="19"/>
  <c r="E142" i="19"/>
  <c r="E143" i="19"/>
  <c r="E144" i="19"/>
  <c r="E145" i="19"/>
  <c r="E146" i="19"/>
  <c r="E147" i="19"/>
  <c r="E148" i="19"/>
  <c r="E149" i="19"/>
  <c r="E150" i="19"/>
  <c r="E151" i="19"/>
  <c r="E152" i="19"/>
  <c r="E153" i="19"/>
  <c r="E154" i="19"/>
  <c r="E155" i="19"/>
  <c r="E156" i="19"/>
  <c r="E157" i="19"/>
  <c r="E158" i="19"/>
  <c r="E159" i="19"/>
  <c r="E160" i="19"/>
  <c r="E161" i="19"/>
  <c r="E162" i="19"/>
  <c r="E163" i="19"/>
  <c r="E164" i="19"/>
  <c r="E165" i="19"/>
  <c r="E166" i="19"/>
  <c r="E167" i="19"/>
  <c r="E168" i="19"/>
  <c r="E169" i="19"/>
  <c r="E170" i="19"/>
  <c r="E171" i="19"/>
  <c r="E172" i="19"/>
  <c r="E173" i="19"/>
  <c r="E174" i="19"/>
  <c r="E175" i="19"/>
  <c r="E176" i="19"/>
  <c r="E177" i="19"/>
  <c r="E178" i="19"/>
  <c r="E179" i="19"/>
  <c r="E180" i="19"/>
  <c r="E181" i="19"/>
  <c r="E182" i="19"/>
  <c r="E183" i="19"/>
  <c r="E184" i="19"/>
  <c r="E185" i="19"/>
  <c r="E186" i="19"/>
  <c r="E187" i="19"/>
  <c r="E188" i="19"/>
  <c r="E189" i="19"/>
  <c r="E190" i="19"/>
  <c r="E191" i="19"/>
  <c r="E192" i="19"/>
  <c r="E193" i="19"/>
  <c r="E194" i="19"/>
  <c r="E195" i="19"/>
  <c r="E196" i="19"/>
  <c r="E197" i="19"/>
  <c r="E198" i="19"/>
  <c r="E199" i="19"/>
  <c r="E200" i="19"/>
  <c r="E201" i="19"/>
  <c r="E202" i="19"/>
  <c r="E203" i="19"/>
  <c r="E204" i="19"/>
  <c r="E205" i="19"/>
  <c r="E206" i="19"/>
  <c r="E207" i="19"/>
  <c r="E208" i="19"/>
  <c r="E209" i="19"/>
  <c r="E210" i="19"/>
  <c r="E211" i="19"/>
  <c r="E212" i="19"/>
  <c r="E213" i="19"/>
  <c r="E214" i="19"/>
  <c r="E215" i="19"/>
  <c r="E216" i="19"/>
  <c r="E217" i="19"/>
  <c r="E218" i="19"/>
  <c r="E219" i="19"/>
  <c r="E220" i="19"/>
  <c r="E221" i="19"/>
  <c r="E222" i="19"/>
  <c r="E223" i="19"/>
  <c r="E224" i="19"/>
  <c r="E225" i="19"/>
  <c r="E226" i="19"/>
  <c r="E227" i="19"/>
  <c r="E228" i="19"/>
  <c r="E229" i="19"/>
  <c r="E230" i="19"/>
  <c r="E231" i="19"/>
  <c r="E232" i="19"/>
  <c r="E233" i="19"/>
  <c r="E234" i="19"/>
  <c r="E235" i="19"/>
  <c r="E236" i="19"/>
  <c r="E237" i="19"/>
  <c r="E238" i="19"/>
  <c r="E239" i="19"/>
  <c r="E240" i="19"/>
  <c r="E241" i="19"/>
  <c r="E242" i="19"/>
  <c r="E243" i="19"/>
  <c r="E244" i="19"/>
  <c r="E245" i="19"/>
  <c r="E246" i="19"/>
  <c r="E247" i="19"/>
  <c r="E9" i="19"/>
  <c r="D252" i="21" l="1"/>
  <c r="F57" i="21"/>
  <c r="E57" i="20" s="1"/>
  <c r="F54" i="22" s="1"/>
  <c r="F20" i="21"/>
  <c r="E20" i="20" s="1"/>
  <c r="F17" i="22" s="1"/>
  <c r="F240" i="21"/>
  <c r="E240" i="20" s="1"/>
  <c r="F237" i="22" s="1"/>
  <c r="F232" i="21"/>
  <c r="E232" i="20" s="1"/>
  <c r="F229" i="22" s="1"/>
  <c r="F224" i="21"/>
  <c r="E224" i="20" s="1"/>
  <c r="F221" i="22" s="1"/>
  <c r="F216" i="21"/>
  <c r="E216" i="20" s="1"/>
  <c r="F213" i="22" s="1"/>
  <c r="F212" i="21"/>
  <c r="E212" i="20" s="1"/>
  <c r="F209" i="22" s="1"/>
  <c r="F204" i="21"/>
  <c r="E204" i="20" s="1"/>
  <c r="F201" i="22" s="1"/>
  <c r="F196" i="21"/>
  <c r="E196" i="20" s="1"/>
  <c r="F193" i="22" s="1"/>
  <c r="F176" i="21"/>
  <c r="E176" i="20" s="1"/>
  <c r="F173" i="22" s="1"/>
  <c r="F168" i="21"/>
  <c r="E168" i="20" s="1"/>
  <c r="F165" i="22" s="1"/>
  <c r="F160" i="21"/>
  <c r="E160" i="20" s="1"/>
  <c r="F157" i="22" s="1"/>
  <c r="F144" i="21"/>
  <c r="E144" i="20" s="1"/>
  <c r="F141" i="22" s="1"/>
  <c r="F136" i="21"/>
  <c r="E136" i="20" s="1"/>
  <c r="F133" i="22" s="1"/>
  <c r="F128" i="21"/>
  <c r="E128" i="20" s="1"/>
  <c r="F125" i="22" s="1"/>
  <c r="F112" i="21"/>
  <c r="E112" i="20" s="1"/>
  <c r="F109" i="22" s="1"/>
  <c r="F104" i="21"/>
  <c r="E104" i="20" s="1"/>
  <c r="F101" i="22" s="1"/>
  <c r="F96" i="21"/>
  <c r="E96" i="20" s="1"/>
  <c r="F93" i="22" s="1"/>
  <c r="F88" i="21"/>
  <c r="E88" i="20" s="1"/>
  <c r="F85" i="22" s="1"/>
  <c r="F72" i="21"/>
  <c r="E72" i="20" s="1"/>
  <c r="F69" i="22" s="1"/>
  <c r="F64" i="21"/>
  <c r="E64" i="20" s="1"/>
  <c r="F61" i="22" s="1"/>
  <c r="F56" i="21"/>
  <c r="E56" i="20" s="1"/>
  <c r="F53" i="22" s="1"/>
  <c r="F48" i="21"/>
  <c r="E48" i="20" s="1"/>
  <c r="F45" i="22" s="1"/>
  <c r="F40" i="21"/>
  <c r="E40" i="20" s="1"/>
  <c r="F37" i="22" s="1"/>
  <c r="F32" i="21"/>
  <c r="E32" i="20" s="1"/>
  <c r="F29" i="22" s="1"/>
  <c r="F24" i="21"/>
  <c r="E24" i="20" s="1"/>
  <c r="F21" i="22" s="1"/>
  <c r="F16" i="21"/>
  <c r="E16" i="20" s="1"/>
  <c r="F13" i="22" s="1"/>
  <c r="F12" i="21"/>
  <c r="E12" i="20" s="1"/>
  <c r="F9" i="22" s="1"/>
  <c r="F152" i="21"/>
  <c r="E152" i="20" s="1"/>
  <c r="F149" i="22" s="1"/>
  <c r="F235" i="21"/>
  <c r="E235" i="20" s="1"/>
  <c r="F232" i="22" s="1"/>
  <c r="F219" i="21"/>
  <c r="E219" i="20" s="1"/>
  <c r="F216" i="22" s="1"/>
  <c r="F203" i="21"/>
  <c r="E203" i="20" s="1"/>
  <c r="F200" i="22" s="1"/>
  <c r="F187" i="21"/>
  <c r="E187" i="20" s="1"/>
  <c r="F184" i="22" s="1"/>
  <c r="F171" i="21"/>
  <c r="E171" i="20" s="1"/>
  <c r="F168" i="22" s="1"/>
  <c r="F155" i="21"/>
  <c r="E155" i="20" s="1"/>
  <c r="F152" i="22" s="1"/>
  <c r="F139" i="21"/>
  <c r="E139" i="20" s="1"/>
  <c r="F136" i="22" s="1"/>
  <c r="F135" i="21"/>
  <c r="E135" i="20" s="1"/>
  <c r="F132" i="22" s="1"/>
  <c r="F123" i="21"/>
  <c r="E123" i="20" s="1"/>
  <c r="F120" i="22" s="1"/>
  <c r="F119" i="21"/>
  <c r="E119" i="20" s="1"/>
  <c r="F116" i="22" s="1"/>
  <c r="F107" i="21"/>
  <c r="E107" i="20" s="1"/>
  <c r="F104" i="22" s="1"/>
  <c r="F103" i="21"/>
  <c r="E103" i="20" s="1"/>
  <c r="F100" i="22" s="1"/>
  <c r="F91" i="21"/>
  <c r="E91" i="20" s="1"/>
  <c r="F88" i="22" s="1"/>
  <c r="F87" i="21"/>
  <c r="E87" i="20" s="1"/>
  <c r="F84" i="22" s="1"/>
  <c r="F75" i="21"/>
  <c r="E75" i="20" s="1"/>
  <c r="F72" i="22" s="1"/>
  <c r="F71" i="21"/>
  <c r="E71" i="20" s="1"/>
  <c r="F68" i="22" s="1"/>
  <c r="F59" i="21"/>
  <c r="E59" i="20" s="1"/>
  <c r="F56" i="22" s="1"/>
  <c r="F55" i="21"/>
  <c r="E55" i="20" s="1"/>
  <c r="F52" i="22" s="1"/>
  <c r="F39" i="21"/>
  <c r="E39" i="20" s="1"/>
  <c r="F36" i="22" s="1"/>
  <c r="F27" i="21"/>
  <c r="E27" i="20" s="1"/>
  <c r="F24" i="22" s="1"/>
  <c r="F23" i="21"/>
  <c r="E23" i="20" s="1"/>
  <c r="F20" i="22" s="1"/>
  <c r="F244" i="21"/>
  <c r="E244" i="20" s="1"/>
  <c r="F241" i="22" s="1"/>
  <c r="F236" i="21"/>
  <c r="E236" i="20" s="1"/>
  <c r="F233" i="22" s="1"/>
  <c r="F228" i="21"/>
  <c r="E228" i="20" s="1"/>
  <c r="F225" i="22" s="1"/>
  <c r="F220" i="21"/>
  <c r="E220" i="20" s="1"/>
  <c r="F217" i="22" s="1"/>
  <c r="F208" i="21"/>
  <c r="E208" i="20" s="1"/>
  <c r="F205" i="22" s="1"/>
  <c r="F200" i="21"/>
  <c r="E200" i="20" s="1"/>
  <c r="F197" i="22" s="1"/>
  <c r="F192" i="21"/>
  <c r="E192" i="20" s="1"/>
  <c r="F189" i="22" s="1"/>
  <c r="F188" i="21"/>
  <c r="E188" i="20" s="1"/>
  <c r="F185" i="22" s="1"/>
  <c r="F180" i="21"/>
  <c r="E180" i="20" s="1"/>
  <c r="F177" i="22" s="1"/>
  <c r="F172" i="21"/>
  <c r="E172" i="20" s="1"/>
  <c r="F169" i="22" s="1"/>
  <c r="F164" i="21"/>
  <c r="E164" i="20" s="1"/>
  <c r="F161" i="22" s="1"/>
  <c r="F156" i="21"/>
  <c r="E156" i="20" s="1"/>
  <c r="F153" i="22" s="1"/>
  <c r="F148" i="21"/>
  <c r="E148" i="20" s="1"/>
  <c r="F145" i="22" s="1"/>
  <c r="F140" i="21"/>
  <c r="E140" i="20" s="1"/>
  <c r="F137" i="22" s="1"/>
  <c r="F132" i="21"/>
  <c r="E132" i="20" s="1"/>
  <c r="F129" i="22" s="1"/>
  <c r="F124" i="21"/>
  <c r="E124" i="20" s="1"/>
  <c r="F121" i="22" s="1"/>
  <c r="F116" i="21"/>
  <c r="E116" i="20" s="1"/>
  <c r="F113" i="22" s="1"/>
  <c r="F108" i="21"/>
  <c r="E108" i="20" s="1"/>
  <c r="F105" i="22" s="1"/>
  <c r="F100" i="21"/>
  <c r="E100" i="20" s="1"/>
  <c r="F97" i="22" s="1"/>
  <c r="F92" i="21"/>
  <c r="E92" i="20" s="1"/>
  <c r="F89" i="22" s="1"/>
  <c r="F84" i="21"/>
  <c r="E84" i="20" s="1"/>
  <c r="F81" i="22" s="1"/>
  <c r="F76" i="21"/>
  <c r="E76" i="20" s="1"/>
  <c r="F73" i="22" s="1"/>
  <c r="F68" i="21"/>
  <c r="E68" i="20" s="1"/>
  <c r="F65" i="22" s="1"/>
  <c r="F60" i="21"/>
  <c r="E60" i="20" s="1"/>
  <c r="F57" i="22" s="1"/>
  <c r="F52" i="21"/>
  <c r="E52" i="20" s="1"/>
  <c r="F49" i="22" s="1"/>
  <c r="F44" i="21"/>
  <c r="E44" i="20" s="1"/>
  <c r="F41" i="22" s="1"/>
  <c r="F36" i="21"/>
  <c r="E36" i="20" s="1"/>
  <c r="F33" i="22" s="1"/>
  <c r="F28" i="21"/>
  <c r="E28" i="20" s="1"/>
  <c r="F25" i="22" s="1"/>
  <c r="F120" i="21"/>
  <c r="E120" i="20" s="1"/>
  <c r="F117" i="22" s="1"/>
  <c r="E93" i="20"/>
  <c r="F90" i="22" s="1"/>
  <c r="F246" i="21"/>
  <c r="F230" i="21"/>
  <c r="E230" i="20" s="1"/>
  <c r="F227" i="22" s="1"/>
  <c r="F214" i="21"/>
  <c r="E214" i="20" s="1"/>
  <c r="F211" i="22" s="1"/>
  <c r="F198" i="21"/>
  <c r="E198" i="20" s="1"/>
  <c r="F195" i="22" s="1"/>
  <c r="F182" i="21"/>
  <c r="E182" i="20" s="1"/>
  <c r="F179" i="22" s="1"/>
  <c r="F166" i="21"/>
  <c r="E166" i="20" s="1"/>
  <c r="F163" i="22" s="1"/>
  <c r="F150" i="21"/>
  <c r="E150" i="20" s="1"/>
  <c r="F147" i="22" s="1"/>
  <c r="F134" i="21"/>
  <c r="E134" i="20" s="1"/>
  <c r="F131" i="22" s="1"/>
  <c r="F130" i="21"/>
  <c r="E130" i="20" s="1"/>
  <c r="F127" i="22" s="1"/>
  <c r="F118" i="21"/>
  <c r="E118" i="20" s="1"/>
  <c r="F115" i="22" s="1"/>
  <c r="F114" i="21"/>
  <c r="E114" i="20" s="1"/>
  <c r="F111" i="22" s="1"/>
  <c r="F102" i="21"/>
  <c r="E102" i="20" s="1"/>
  <c r="F99" i="22" s="1"/>
  <c r="F98" i="21"/>
  <c r="E98" i="20" s="1"/>
  <c r="F95" i="22" s="1"/>
  <c r="F86" i="21"/>
  <c r="E86" i="20" s="1"/>
  <c r="F83" i="22" s="1"/>
  <c r="F82" i="21"/>
  <c r="E82" i="20" s="1"/>
  <c r="F79" i="22" s="1"/>
  <c r="F70" i="21"/>
  <c r="E70" i="20" s="1"/>
  <c r="F67" i="22" s="1"/>
  <c r="F66" i="21"/>
  <c r="E66" i="20" s="1"/>
  <c r="F63" i="22" s="1"/>
  <c r="F54" i="21"/>
  <c r="E54" i="20" s="1"/>
  <c r="F51" i="22" s="1"/>
  <c r="F50" i="21"/>
  <c r="E50" i="20" s="1"/>
  <c r="F47" i="22" s="1"/>
  <c r="F38" i="21"/>
  <c r="E38" i="20" s="1"/>
  <c r="F35" i="22" s="1"/>
  <c r="F34" i="21"/>
  <c r="E34" i="20" s="1"/>
  <c r="F31" i="22" s="1"/>
  <c r="F22" i="21"/>
  <c r="E22" i="20" s="1"/>
  <c r="F19" i="22" s="1"/>
  <c r="F18" i="21"/>
  <c r="E18" i="20" s="1"/>
  <c r="F15" i="22" s="1"/>
  <c r="E11" i="21"/>
  <c r="E246" i="20" l="1"/>
  <c r="F243" i="22" s="1"/>
  <c r="F11" i="21"/>
  <c r="E11" i="20" s="1"/>
  <c r="F8" i="22" s="1"/>
  <c r="E252" i="21"/>
  <c r="F250" i="21" l="1"/>
  <c r="F252" i="21" l="1"/>
  <c r="E250" i="20"/>
  <c r="F247" i="22" s="1"/>
  <c r="F249" i="22" s="1"/>
  <c r="D10" i="20" l="1"/>
  <c r="F10" i="20" l="1"/>
  <c r="D11" i="20" s="1"/>
  <c r="F11" i="20" s="1"/>
  <c r="D9" i="19"/>
  <c r="F9" i="19" l="1"/>
  <c r="D10" i="19" s="1"/>
  <c r="F10" i="19" s="1"/>
  <c r="D11" i="19" s="1"/>
  <c r="F11" i="19" s="1"/>
  <c r="D12" i="19" l="1"/>
  <c r="F12" i="19" l="1"/>
  <c r="D13" i="19" s="1"/>
  <c r="F13" i="19" s="1"/>
  <c r="D14" i="19" s="1"/>
  <c r="F14" i="19" s="1"/>
  <c r="D15" i="19" l="1"/>
  <c r="E250" i="19"/>
  <c r="F15" i="19" l="1"/>
  <c r="D16" i="19" s="1"/>
  <c r="G250" i="19"/>
  <c r="F16" i="19" l="1"/>
  <c r="D17" i="19" s="1"/>
  <c r="D12" i="20"/>
  <c r="F12" i="20" s="1"/>
  <c r="E252" i="20"/>
  <c r="D13" i="20" l="1"/>
  <c r="F13" i="20" s="1"/>
  <c r="F17" i="19"/>
  <c r="D18" i="19" s="1"/>
  <c r="D14" i="20" l="1"/>
  <c r="F14" i="20" s="1"/>
  <c r="F18" i="19"/>
  <c r="D19" i="19" s="1"/>
  <c r="D15" i="20" l="1"/>
  <c r="F15" i="20" s="1"/>
  <c r="F19" i="19"/>
  <c r="D20" i="19" s="1"/>
  <c r="D16" i="20" l="1"/>
  <c r="F16" i="20" s="1"/>
  <c r="F20" i="19"/>
  <c r="D21" i="19" s="1"/>
  <c r="D17" i="20" l="1"/>
  <c r="F17" i="20" s="1"/>
  <c r="F21" i="19"/>
  <c r="D22" i="19" s="1"/>
  <c r="D18" i="20" l="1"/>
  <c r="F18" i="20" s="1"/>
  <c r="F22" i="19"/>
  <c r="D23" i="19" s="1"/>
  <c r="D19" i="20" l="1"/>
  <c r="F19" i="20" s="1"/>
  <c r="F23" i="19"/>
  <c r="D24" i="19" s="1"/>
  <c r="D20" i="20" l="1"/>
  <c r="F20" i="20" s="1"/>
  <c r="F24" i="19"/>
  <c r="D25" i="19" s="1"/>
  <c r="D21" i="20" l="1"/>
  <c r="F21" i="20" s="1"/>
  <c r="F25" i="19"/>
  <c r="D26" i="19" s="1"/>
  <c r="D22" i="20" l="1"/>
  <c r="F22" i="20" s="1"/>
  <c r="F26" i="19"/>
  <c r="D27" i="19" s="1"/>
  <c r="D23" i="20" l="1"/>
  <c r="F23" i="20" s="1"/>
  <c r="F27" i="19"/>
  <c r="D28" i="19" s="1"/>
  <c r="D24" i="20" l="1"/>
  <c r="F24" i="20" s="1"/>
  <c r="F28" i="19"/>
  <c r="D29" i="19" s="1"/>
  <c r="D25" i="20" l="1"/>
  <c r="F25" i="20" s="1"/>
  <c r="F29" i="19"/>
  <c r="D30" i="19" s="1"/>
  <c r="D26" i="20" l="1"/>
  <c r="F26" i="20" s="1"/>
  <c r="F30" i="19"/>
  <c r="D31" i="19" s="1"/>
  <c r="D27" i="20" l="1"/>
  <c r="F27" i="20" s="1"/>
  <c r="F31" i="19"/>
  <c r="D32" i="19" s="1"/>
  <c r="D28" i="20" l="1"/>
  <c r="F28" i="20" s="1"/>
  <c r="F32" i="19"/>
  <c r="D33" i="19" s="1"/>
  <c r="D29" i="20" l="1"/>
  <c r="F29" i="20" s="1"/>
  <c r="F33" i="19"/>
  <c r="D34" i="19" s="1"/>
  <c r="D30" i="20" l="1"/>
  <c r="F30" i="20" s="1"/>
  <c r="F34" i="19"/>
  <c r="D35" i="19" s="1"/>
  <c r="D31" i="20" l="1"/>
  <c r="F31" i="20" s="1"/>
  <c r="F35" i="19"/>
  <c r="D36" i="19" s="1"/>
  <c r="D32" i="20" l="1"/>
  <c r="F32" i="20" s="1"/>
  <c r="F36" i="19"/>
  <c r="D37" i="19" s="1"/>
  <c r="D33" i="20" l="1"/>
  <c r="F33" i="20" s="1"/>
  <c r="F37" i="19"/>
  <c r="D38" i="19" s="1"/>
  <c r="D34" i="20" l="1"/>
  <c r="F34" i="20" s="1"/>
  <c r="F38" i="19"/>
  <c r="D39" i="19" s="1"/>
  <c r="D35" i="20" l="1"/>
  <c r="F35" i="20" s="1"/>
  <c r="F39" i="19"/>
  <c r="D40" i="19" s="1"/>
  <c r="D36" i="20" l="1"/>
  <c r="F36" i="20" s="1"/>
  <c r="F40" i="19"/>
  <c r="D41" i="19" s="1"/>
  <c r="D37" i="20" l="1"/>
  <c r="F37" i="20" s="1"/>
  <c r="F41" i="19"/>
  <c r="D42" i="19" s="1"/>
  <c r="D38" i="20" l="1"/>
  <c r="F38" i="20" s="1"/>
  <c r="F42" i="19"/>
  <c r="D43" i="19" s="1"/>
  <c r="D39" i="20" l="1"/>
  <c r="F39" i="20" s="1"/>
  <c r="F43" i="19"/>
  <c r="D44" i="19" s="1"/>
  <c r="D40" i="20" l="1"/>
  <c r="F40" i="20" s="1"/>
  <c r="F44" i="19"/>
  <c r="D45" i="19" s="1"/>
  <c r="D41" i="20" l="1"/>
  <c r="F41" i="20" s="1"/>
  <c r="F45" i="19"/>
  <c r="D46" i="19" s="1"/>
  <c r="D42" i="20" l="1"/>
  <c r="F42" i="20" s="1"/>
  <c r="F46" i="19"/>
  <c r="D47" i="19" s="1"/>
  <c r="D43" i="20" l="1"/>
  <c r="F43" i="20" s="1"/>
  <c r="F47" i="19"/>
  <c r="D48" i="19" s="1"/>
  <c r="D44" i="20" l="1"/>
  <c r="F44" i="20" s="1"/>
  <c r="F48" i="19"/>
  <c r="D49" i="19" s="1"/>
  <c r="D45" i="20" l="1"/>
  <c r="F45" i="20" s="1"/>
  <c r="F49" i="19"/>
  <c r="D50" i="19" s="1"/>
  <c r="D46" i="20" l="1"/>
  <c r="F46" i="20" s="1"/>
  <c r="F50" i="19"/>
  <c r="D51" i="19" s="1"/>
  <c r="D47" i="20" l="1"/>
  <c r="F47" i="20" s="1"/>
  <c r="F51" i="19"/>
  <c r="D52" i="19" s="1"/>
  <c r="D48" i="20" l="1"/>
  <c r="F48" i="20" s="1"/>
  <c r="F52" i="19"/>
  <c r="D53" i="19" s="1"/>
  <c r="D49" i="20" l="1"/>
  <c r="F49" i="20" s="1"/>
  <c r="F53" i="19"/>
  <c r="D54" i="19" s="1"/>
  <c r="D50" i="20" l="1"/>
  <c r="F50" i="20" s="1"/>
  <c r="F54" i="19"/>
  <c r="D55" i="19" s="1"/>
  <c r="D51" i="20" l="1"/>
  <c r="F51" i="20" s="1"/>
  <c r="F55" i="19"/>
  <c r="D56" i="19" s="1"/>
  <c r="D52" i="20" l="1"/>
  <c r="F52" i="20" s="1"/>
  <c r="F56" i="19"/>
  <c r="D57" i="19" s="1"/>
  <c r="D53" i="20" l="1"/>
  <c r="F53" i="20" s="1"/>
  <c r="F57" i="19"/>
  <c r="D58" i="19" s="1"/>
  <c r="D54" i="20" l="1"/>
  <c r="F54" i="20" s="1"/>
  <c r="F58" i="19"/>
  <c r="D59" i="19" s="1"/>
  <c r="D55" i="20" l="1"/>
  <c r="F55" i="20" s="1"/>
  <c r="F59" i="19"/>
  <c r="D60" i="19" s="1"/>
  <c r="D56" i="20" l="1"/>
  <c r="F56" i="20" s="1"/>
  <c r="F60" i="19"/>
  <c r="D61" i="19" s="1"/>
  <c r="D57" i="20" l="1"/>
  <c r="F57" i="20" s="1"/>
  <c r="F61" i="19"/>
  <c r="D62" i="19" s="1"/>
  <c r="D58" i="20" l="1"/>
  <c r="F58" i="20" s="1"/>
  <c r="F62" i="19"/>
  <c r="D63" i="19" s="1"/>
  <c r="D59" i="20" l="1"/>
  <c r="F59" i="20" s="1"/>
  <c r="F63" i="19"/>
  <c r="D64" i="19" s="1"/>
  <c r="D60" i="20" l="1"/>
  <c r="F60" i="20" s="1"/>
  <c r="F64" i="19"/>
  <c r="D65" i="19" s="1"/>
  <c r="F65" i="19" s="1"/>
  <c r="D66" i="19" s="1"/>
  <c r="D61" i="20" l="1"/>
  <c r="F61" i="20" s="1"/>
  <c r="F66" i="19"/>
  <c r="D67" i="19" s="1"/>
  <c r="F67" i="19" s="1"/>
  <c r="D68" i="19" s="1"/>
  <c r="F68" i="19" s="1"/>
  <c r="D69" i="19" s="1"/>
  <c r="F69" i="19" s="1"/>
  <c r="D70" i="19" s="1"/>
  <c r="F70" i="19" s="1"/>
  <c r="D71" i="19" s="1"/>
  <c r="F71" i="19" s="1"/>
  <c r="D72" i="19" s="1"/>
  <c r="F72" i="19" s="1"/>
  <c r="D73" i="19" s="1"/>
  <c r="F73" i="19" s="1"/>
  <c r="D74" i="19" s="1"/>
  <c r="F74" i="19" s="1"/>
  <c r="D75" i="19" s="1"/>
  <c r="F75" i="19" s="1"/>
  <c r="D76" i="19" s="1"/>
  <c r="F76" i="19" s="1"/>
  <c r="D77" i="19" s="1"/>
  <c r="F77" i="19" s="1"/>
  <c r="D78" i="19" s="1"/>
  <c r="F78" i="19" s="1"/>
  <c r="D79" i="19" s="1"/>
  <c r="F79" i="19" s="1"/>
  <c r="D80" i="19" s="1"/>
  <c r="F80" i="19" s="1"/>
  <c r="D81" i="19" s="1"/>
  <c r="F81" i="19" s="1"/>
  <c r="D82" i="19" s="1"/>
  <c r="F82" i="19" s="1"/>
  <c r="D83" i="19" s="1"/>
  <c r="F83" i="19" s="1"/>
  <c r="D84" i="19" s="1"/>
  <c r="F84" i="19" s="1"/>
  <c r="D85" i="19" s="1"/>
  <c r="F85" i="19" s="1"/>
  <c r="D86" i="19" s="1"/>
  <c r="F86" i="19" s="1"/>
  <c r="D87" i="19" s="1"/>
  <c r="F87" i="19" s="1"/>
  <c r="D88" i="19" s="1"/>
  <c r="F88" i="19" s="1"/>
  <c r="D89" i="19" s="1"/>
  <c r="F89" i="19" s="1"/>
  <c r="D90" i="19" s="1"/>
  <c r="F90" i="19" s="1"/>
  <c r="D91" i="19" s="1"/>
  <c r="F91" i="19" s="1"/>
  <c r="D92" i="19" s="1"/>
  <c r="F92" i="19" s="1"/>
  <c r="D93" i="19" s="1"/>
  <c r="F93" i="19" s="1"/>
  <c r="D94" i="19" s="1"/>
  <c r="F94" i="19" s="1"/>
  <c r="D95" i="19" s="1"/>
  <c r="F95" i="19" s="1"/>
  <c r="D96" i="19" s="1"/>
  <c r="F96" i="19" s="1"/>
  <c r="D97" i="19" s="1"/>
  <c r="F97" i="19" s="1"/>
  <c r="D98" i="19" s="1"/>
  <c r="F98" i="19" s="1"/>
  <c r="D99" i="19" s="1"/>
  <c r="F99" i="19" s="1"/>
  <c r="D100" i="19" s="1"/>
  <c r="F100" i="19" s="1"/>
  <c r="D101" i="19" s="1"/>
  <c r="F101" i="19" s="1"/>
  <c r="D102" i="19" s="1"/>
  <c r="F102" i="19" s="1"/>
  <c r="D103" i="19" s="1"/>
  <c r="F103" i="19" s="1"/>
  <c r="D104" i="19" s="1"/>
  <c r="F104" i="19" s="1"/>
  <c r="D105" i="19" s="1"/>
  <c r="F105" i="19" s="1"/>
  <c r="D106" i="19" s="1"/>
  <c r="F106" i="19" s="1"/>
  <c r="D107" i="19" s="1"/>
  <c r="F107" i="19" s="1"/>
  <c r="D108" i="19" s="1"/>
  <c r="F108" i="19" s="1"/>
  <c r="D109" i="19" s="1"/>
  <c r="F109" i="19" s="1"/>
  <c r="D110" i="19" s="1"/>
  <c r="F110" i="19" s="1"/>
  <c r="D111" i="19" s="1"/>
  <c r="F111" i="19" s="1"/>
  <c r="D112" i="19" s="1"/>
  <c r="F112" i="19" s="1"/>
  <c r="D113" i="19" s="1"/>
  <c r="F113" i="19" s="1"/>
  <c r="D114" i="19" s="1"/>
  <c r="F114" i="19" s="1"/>
  <c r="D115" i="19" s="1"/>
  <c r="F115" i="19" s="1"/>
  <c r="D116" i="19" s="1"/>
  <c r="F116" i="19" s="1"/>
  <c r="D117" i="19" s="1"/>
  <c r="F117" i="19" s="1"/>
  <c r="D62" i="20" l="1"/>
  <c r="F62" i="20" s="1"/>
  <c r="D118" i="19"/>
  <c r="F118" i="19" s="1"/>
  <c r="D63" i="20" l="1"/>
  <c r="F63" i="20" s="1"/>
  <c r="D119" i="19"/>
  <c r="F119" i="19" s="1"/>
  <c r="D64" i="20" l="1"/>
  <c r="F64" i="20" s="1"/>
  <c r="D120" i="19"/>
  <c r="F120" i="19" s="1"/>
  <c r="D65" i="20" l="1"/>
  <c r="F65" i="20" s="1"/>
  <c r="D121" i="19"/>
  <c r="F121" i="19" s="1"/>
  <c r="D66" i="20" l="1"/>
  <c r="F66" i="20" s="1"/>
  <c r="D122" i="19"/>
  <c r="F122" i="19" s="1"/>
  <c r="D67" i="20" l="1"/>
  <c r="F67" i="20" s="1"/>
  <c r="D123" i="19"/>
  <c r="F123" i="19" s="1"/>
  <c r="D68" i="20" l="1"/>
  <c r="F68" i="20" s="1"/>
  <c r="D124" i="19"/>
  <c r="F124" i="19" s="1"/>
  <c r="D69" i="20" l="1"/>
  <c r="F69" i="20" s="1"/>
  <c r="D125" i="19"/>
  <c r="F125" i="19" s="1"/>
  <c r="D70" i="20" l="1"/>
  <c r="F70" i="20" s="1"/>
  <c r="D126" i="19"/>
  <c r="F126" i="19" s="1"/>
  <c r="D71" i="20" l="1"/>
  <c r="F71" i="20" s="1"/>
  <c r="D127" i="19"/>
  <c r="F127" i="19" s="1"/>
  <c r="D72" i="20" l="1"/>
  <c r="F72" i="20" s="1"/>
  <c r="D128" i="19"/>
  <c r="F128" i="19" s="1"/>
  <c r="D73" i="20" l="1"/>
  <c r="F73" i="20" s="1"/>
  <c r="D129" i="19"/>
  <c r="F129" i="19" s="1"/>
  <c r="D74" i="20" l="1"/>
  <c r="F74" i="20" s="1"/>
  <c r="D130" i="19"/>
  <c r="F130" i="19" s="1"/>
  <c r="D75" i="20" l="1"/>
  <c r="F75" i="20" s="1"/>
  <c r="D131" i="19"/>
  <c r="F131" i="19" s="1"/>
  <c r="D76" i="20" l="1"/>
  <c r="F76" i="20" s="1"/>
  <c r="D132" i="19"/>
  <c r="F132" i="19" s="1"/>
  <c r="D77" i="20" l="1"/>
  <c r="F77" i="20" s="1"/>
  <c r="D133" i="19"/>
  <c r="F133" i="19" s="1"/>
  <c r="D78" i="20" l="1"/>
  <c r="F78" i="20" s="1"/>
  <c r="D134" i="19"/>
  <c r="F134" i="19" s="1"/>
  <c r="D79" i="20" l="1"/>
  <c r="F79" i="20" s="1"/>
  <c r="D135" i="19"/>
  <c r="F135" i="19" s="1"/>
  <c r="D80" i="20" l="1"/>
  <c r="F80" i="20" s="1"/>
  <c r="D136" i="19"/>
  <c r="F136" i="19" s="1"/>
  <c r="D81" i="20" l="1"/>
  <c r="F81" i="20" s="1"/>
  <c r="D137" i="19"/>
  <c r="F137" i="19" s="1"/>
  <c r="D82" i="20" l="1"/>
  <c r="F82" i="20" s="1"/>
  <c r="D138" i="19"/>
  <c r="F138" i="19" s="1"/>
  <c r="D83" i="20" l="1"/>
  <c r="F83" i="20" s="1"/>
  <c r="D139" i="19"/>
  <c r="F139" i="19" s="1"/>
  <c r="D84" i="20" l="1"/>
  <c r="F84" i="20" s="1"/>
  <c r="D140" i="19"/>
  <c r="F140" i="19" s="1"/>
  <c r="D85" i="20" l="1"/>
  <c r="F85" i="20" s="1"/>
  <c r="D141" i="19"/>
  <c r="F141" i="19" s="1"/>
  <c r="D86" i="20" l="1"/>
  <c r="F86" i="20" s="1"/>
  <c r="D142" i="19"/>
  <c r="F142" i="19" s="1"/>
  <c r="D87" i="20" l="1"/>
  <c r="F87" i="20" s="1"/>
  <c r="D143" i="19"/>
  <c r="F143" i="19" s="1"/>
  <c r="D88" i="20" l="1"/>
  <c r="F88" i="20" s="1"/>
  <c r="D144" i="19"/>
  <c r="F144" i="19" s="1"/>
  <c r="D89" i="20" l="1"/>
  <c r="F89" i="20" s="1"/>
  <c r="D145" i="19"/>
  <c r="F145" i="19" s="1"/>
  <c r="D90" i="20" l="1"/>
  <c r="F90" i="20" s="1"/>
  <c r="D146" i="19"/>
  <c r="F146" i="19" s="1"/>
  <c r="D91" i="20" l="1"/>
  <c r="F91" i="20" s="1"/>
  <c r="D147" i="19"/>
  <c r="F147" i="19" s="1"/>
  <c r="D92" i="20" l="1"/>
  <c r="F92" i="20" s="1"/>
  <c r="D148" i="19"/>
  <c r="F148" i="19" s="1"/>
  <c r="D93" i="20" l="1"/>
  <c r="F93" i="20" s="1"/>
  <c r="D149" i="19"/>
  <c r="F149" i="19" s="1"/>
  <c r="D94" i="20" l="1"/>
  <c r="F94" i="20" s="1"/>
  <c r="D150" i="19"/>
  <c r="F150" i="19" s="1"/>
  <c r="D95" i="20" l="1"/>
  <c r="F95" i="20" s="1"/>
  <c r="D151" i="19"/>
  <c r="F151" i="19" s="1"/>
  <c r="D96" i="20" l="1"/>
  <c r="F96" i="20" s="1"/>
  <c r="D152" i="19"/>
  <c r="F152" i="19" s="1"/>
  <c r="D97" i="20" l="1"/>
  <c r="F97" i="20" s="1"/>
  <c r="D153" i="19"/>
  <c r="F153" i="19" s="1"/>
  <c r="D98" i="20" l="1"/>
  <c r="F98" i="20" s="1"/>
  <c r="D154" i="19"/>
  <c r="F154" i="19" s="1"/>
  <c r="D99" i="20" l="1"/>
  <c r="F99" i="20" s="1"/>
  <c r="D155" i="19"/>
  <c r="F155" i="19" s="1"/>
  <c r="D100" i="20" l="1"/>
  <c r="F100" i="20" s="1"/>
  <c r="D156" i="19"/>
  <c r="F156" i="19" s="1"/>
  <c r="D101" i="20" l="1"/>
  <c r="F101" i="20" s="1"/>
  <c r="D157" i="19"/>
  <c r="F157" i="19" s="1"/>
  <c r="D102" i="20" l="1"/>
  <c r="F102" i="20" s="1"/>
  <c r="D158" i="19"/>
  <c r="F158" i="19" s="1"/>
  <c r="D103" i="20" l="1"/>
  <c r="F103" i="20" s="1"/>
  <c r="D159" i="19"/>
  <c r="F159" i="19" s="1"/>
  <c r="D104" i="20" l="1"/>
  <c r="F104" i="20" s="1"/>
  <c r="D160" i="19"/>
  <c r="F160" i="19" s="1"/>
  <c r="D105" i="20" l="1"/>
  <c r="F105" i="20" s="1"/>
  <c r="D161" i="19"/>
  <c r="F161" i="19" s="1"/>
  <c r="D106" i="20" l="1"/>
  <c r="F106" i="20" s="1"/>
  <c r="D162" i="19"/>
  <c r="F162" i="19" s="1"/>
  <c r="D107" i="20" l="1"/>
  <c r="F107" i="20" s="1"/>
  <c r="D163" i="19"/>
  <c r="F163" i="19" s="1"/>
  <c r="D108" i="20" l="1"/>
  <c r="F108" i="20" s="1"/>
  <c r="D164" i="19"/>
  <c r="F164" i="19" s="1"/>
  <c r="D109" i="20" l="1"/>
  <c r="F109" i="20" s="1"/>
  <c r="D165" i="19"/>
  <c r="F165" i="19" s="1"/>
  <c r="D110" i="20" l="1"/>
  <c r="F110" i="20" s="1"/>
  <c r="D166" i="19"/>
  <c r="F166" i="19" s="1"/>
  <c r="D111" i="20" l="1"/>
  <c r="F111" i="20" s="1"/>
  <c r="D167" i="19"/>
  <c r="F167" i="19" s="1"/>
  <c r="D112" i="20" l="1"/>
  <c r="F112" i="20" s="1"/>
  <c r="D168" i="19"/>
  <c r="F168" i="19" s="1"/>
  <c r="D113" i="20" l="1"/>
  <c r="F113" i="20" s="1"/>
  <c r="D169" i="19"/>
  <c r="F169" i="19" s="1"/>
  <c r="D114" i="20" l="1"/>
  <c r="F114" i="20" s="1"/>
  <c r="D170" i="19"/>
  <c r="F170" i="19" s="1"/>
  <c r="D115" i="20" l="1"/>
  <c r="F115" i="20" s="1"/>
  <c r="D171" i="19"/>
  <c r="F171" i="19" s="1"/>
  <c r="D116" i="20" l="1"/>
  <c r="F116" i="20" s="1"/>
  <c r="D172" i="19"/>
  <c r="F172" i="19" s="1"/>
  <c r="D117" i="20" l="1"/>
  <c r="F117" i="20" s="1"/>
  <c r="D173" i="19"/>
  <c r="F173" i="19" s="1"/>
  <c r="D118" i="20" l="1"/>
  <c r="F118" i="20" s="1"/>
  <c r="D174" i="19"/>
  <c r="F174" i="19" s="1"/>
  <c r="D119" i="20" l="1"/>
  <c r="F119" i="20" s="1"/>
  <c r="D175" i="19"/>
  <c r="F175" i="19" s="1"/>
  <c r="D120" i="20" l="1"/>
  <c r="F120" i="20" s="1"/>
  <c r="D176" i="19"/>
  <c r="F176" i="19" s="1"/>
  <c r="D121" i="20" l="1"/>
  <c r="F121" i="20" s="1"/>
  <c r="D177" i="19"/>
  <c r="F177" i="19" s="1"/>
  <c r="D122" i="20" l="1"/>
  <c r="F122" i="20" s="1"/>
  <c r="D178" i="19"/>
  <c r="F178" i="19" s="1"/>
  <c r="D123" i="20" l="1"/>
  <c r="F123" i="20" s="1"/>
  <c r="D179" i="19"/>
  <c r="F179" i="19" s="1"/>
  <c r="D124" i="20" l="1"/>
  <c r="F124" i="20" s="1"/>
  <c r="D180" i="19"/>
  <c r="F180" i="19" s="1"/>
  <c r="D125" i="20" l="1"/>
  <c r="F125" i="20" s="1"/>
  <c r="D181" i="19"/>
  <c r="F181" i="19" s="1"/>
  <c r="D126" i="20" l="1"/>
  <c r="F126" i="20" s="1"/>
  <c r="D182" i="19"/>
  <c r="F182" i="19" s="1"/>
  <c r="D127" i="20" l="1"/>
  <c r="F127" i="20" s="1"/>
  <c r="D183" i="19"/>
  <c r="F183" i="19" s="1"/>
  <c r="D128" i="20" l="1"/>
  <c r="F128" i="20" s="1"/>
  <c r="D184" i="19"/>
  <c r="F184" i="19" s="1"/>
  <c r="D129" i="20" l="1"/>
  <c r="F129" i="20" s="1"/>
  <c r="D185" i="19"/>
  <c r="F185" i="19" s="1"/>
  <c r="D130" i="20" l="1"/>
  <c r="F130" i="20" s="1"/>
  <c r="D186" i="19"/>
  <c r="F186" i="19" s="1"/>
  <c r="D131" i="20" l="1"/>
  <c r="F131" i="20" s="1"/>
  <c r="D187" i="19"/>
  <c r="F187" i="19" s="1"/>
  <c r="D132" i="20" l="1"/>
  <c r="F132" i="20" s="1"/>
  <c r="D188" i="19"/>
  <c r="F188" i="19" s="1"/>
  <c r="D133" i="20" l="1"/>
  <c r="F133" i="20" s="1"/>
  <c r="D189" i="19"/>
  <c r="F189" i="19" s="1"/>
  <c r="D134" i="20" l="1"/>
  <c r="F134" i="20" s="1"/>
  <c r="D190" i="19"/>
  <c r="F190" i="19" s="1"/>
  <c r="D135" i="20" l="1"/>
  <c r="F135" i="20" s="1"/>
  <c r="D191" i="19"/>
  <c r="F191" i="19" s="1"/>
  <c r="D136" i="20" l="1"/>
  <c r="F136" i="20" s="1"/>
  <c r="D192" i="19"/>
  <c r="F192" i="19" s="1"/>
  <c r="D137" i="20" l="1"/>
  <c r="F137" i="20" s="1"/>
  <c r="D193" i="19"/>
  <c r="F193" i="19" s="1"/>
  <c r="D138" i="20" l="1"/>
  <c r="F138" i="20" s="1"/>
  <c r="D194" i="19"/>
  <c r="F194" i="19" s="1"/>
  <c r="D139" i="20" l="1"/>
  <c r="F139" i="20" s="1"/>
  <c r="D195" i="19"/>
  <c r="F195" i="19" s="1"/>
  <c r="D140" i="20" l="1"/>
  <c r="F140" i="20" s="1"/>
  <c r="D196" i="19"/>
  <c r="F196" i="19" s="1"/>
  <c r="D141" i="20" l="1"/>
  <c r="F141" i="20" s="1"/>
  <c r="D197" i="19"/>
  <c r="F197" i="19" s="1"/>
  <c r="D142" i="20" l="1"/>
  <c r="F142" i="20" s="1"/>
  <c r="D198" i="19"/>
  <c r="F198" i="19" s="1"/>
  <c r="D143" i="20" l="1"/>
  <c r="F143" i="20" s="1"/>
  <c r="D199" i="19"/>
  <c r="F199" i="19" s="1"/>
  <c r="D144" i="20" l="1"/>
  <c r="F144" i="20" s="1"/>
  <c r="D200" i="19"/>
  <c r="F200" i="19" s="1"/>
  <c r="D145" i="20" l="1"/>
  <c r="F145" i="20" s="1"/>
  <c r="D201" i="19"/>
  <c r="F201" i="19" s="1"/>
  <c r="D146" i="20" l="1"/>
  <c r="F146" i="20" s="1"/>
  <c r="D202" i="19"/>
  <c r="F202" i="19" s="1"/>
  <c r="D147" i="20" l="1"/>
  <c r="F147" i="20" s="1"/>
  <c r="D203" i="19"/>
  <c r="F203" i="19" s="1"/>
  <c r="D148" i="20" l="1"/>
  <c r="F148" i="20" s="1"/>
  <c r="D204" i="19"/>
  <c r="F204" i="19" s="1"/>
  <c r="D149" i="20" l="1"/>
  <c r="F149" i="20" s="1"/>
  <c r="D205" i="19"/>
  <c r="F205" i="19" s="1"/>
  <c r="D150" i="20" l="1"/>
  <c r="F150" i="20" s="1"/>
  <c r="D206" i="19"/>
  <c r="F206" i="19" s="1"/>
  <c r="D151" i="20" l="1"/>
  <c r="F151" i="20" s="1"/>
  <c r="D207" i="19"/>
  <c r="F207" i="19" s="1"/>
  <c r="D152" i="20" l="1"/>
  <c r="F152" i="20" s="1"/>
  <c r="D208" i="19"/>
  <c r="F208" i="19" s="1"/>
  <c r="D153" i="20" l="1"/>
  <c r="F153" i="20" s="1"/>
  <c r="D209" i="19"/>
  <c r="F209" i="19" s="1"/>
  <c r="D154" i="20" l="1"/>
  <c r="F154" i="20" s="1"/>
  <c r="D210" i="19"/>
  <c r="F210" i="19" s="1"/>
  <c r="D155" i="20" l="1"/>
  <c r="F155" i="20" s="1"/>
  <c r="D211" i="19"/>
  <c r="F211" i="19" s="1"/>
  <c r="D156" i="20" l="1"/>
  <c r="F156" i="20" s="1"/>
  <c r="D212" i="19"/>
  <c r="F212" i="19" s="1"/>
  <c r="D157" i="20" l="1"/>
  <c r="F157" i="20" s="1"/>
  <c r="D213" i="19"/>
  <c r="F213" i="19" s="1"/>
  <c r="D158" i="20" l="1"/>
  <c r="F158" i="20" s="1"/>
  <c r="D214" i="19"/>
  <c r="F214" i="19" s="1"/>
  <c r="D159" i="20" l="1"/>
  <c r="F159" i="20" s="1"/>
  <c r="D215" i="19"/>
  <c r="F215" i="19" s="1"/>
  <c r="D160" i="20" l="1"/>
  <c r="F160" i="20" s="1"/>
  <c r="D216" i="19"/>
  <c r="F216" i="19" s="1"/>
  <c r="D161" i="20" l="1"/>
  <c r="F161" i="20" s="1"/>
  <c r="D217" i="19"/>
  <c r="F217" i="19" s="1"/>
  <c r="D162" i="20" l="1"/>
  <c r="F162" i="20" s="1"/>
  <c r="D218" i="19"/>
  <c r="F218" i="19" s="1"/>
  <c r="D163" i="20" l="1"/>
  <c r="F163" i="20" s="1"/>
  <c r="D219" i="19"/>
  <c r="F219" i="19" s="1"/>
  <c r="D164" i="20" l="1"/>
  <c r="F164" i="20" s="1"/>
  <c r="D220" i="19"/>
  <c r="F220" i="19" s="1"/>
  <c r="D165" i="20" l="1"/>
  <c r="F165" i="20" s="1"/>
  <c r="D221" i="19"/>
  <c r="F221" i="19" s="1"/>
  <c r="D166" i="20" l="1"/>
  <c r="F166" i="20" s="1"/>
  <c r="D222" i="19"/>
  <c r="F222" i="19" s="1"/>
  <c r="D167" i="20" l="1"/>
  <c r="F167" i="20" s="1"/>
  <c r="D223" i="19"/>
  <c r="F223" i="19" s="1"/>
  <c r="D168" i="20" l="1"/>
  <c r="F168" i="20" s="1"/>
  <c r="D224" i="19"/>
  <c r="F224" i="19" s="1"/>
  <c r="D169" i="20" l="1"/>
  <c r="F169" i="20" s="1"/>
  <c r="D225" i="19"/>
  <c r="F225" i="19" s="1"/>
  <c r="D170" i="20" l="1"/>
  <c r="F170" i="20" s="1"/>
  <c r="D226" i="19"/>
  <c r="F226" i="19" s="1"/>
  <c r="D171" i="20" l="1"/>
  <c r="F171" i="20" s="1"/>
  <c r="D227" i="19"/>
  <c r="F227" i="19" s="1"/>
  <c r="D172" i="20" l="1"/>
  <c r="F172" i="20" s="1"/>
  <c r="D228" i="19"/>
  <c r="F228" i="19" s="1"/>
  <c r="D173" i="20" l="1"/>
  <c r="F173" i="20" s="1"/>
  <c r="D229" i="19"/>
  <c r="F229" i="19" s="1"/>
  <c r="D174" i="20" l="1"/>
  <c r="F174" i="20" s="1"/>
  <c r="D230" i="19"/>
  <c r="F230" i="19" s="1"/>
  <c r="D175" i="20" l="1"/>
  <c r="F175" i="20" s="1"/>
  <c r="D231" i="19"/>
  <c r="F231" i="19" s="1"/>
  <c r="D176" i="20" l="1"/>
  <c r="F176" i="20" s="1"/>
  <c r="D232" i="19"/>
  <c r="F232" i="19" s="1"/>
  <c r="D177" i="20" l="1"/>
  <c r="F177" i="20" s="1"/>
  <c r="D233" i="19"/>
  <c r="F233" i="19" s="1"/>
  <c r="D178" i="20" l="1"/>
  <c r="F178" i="20" s="1"/>
  <c r="D234" i="19"/>
  <c r="F234" i="19" s="1"/>
  <c r="D179" i="20" l="1"/>
  <c r="F179" i="20" s="1"/>
  <c r="D235" i="19"/>
  <c r="F235" i="19" s="1"/>
  <c r="D180" i="20" l="1"/>
  <c r="F180" i="20" s="1"/>
  <c r="D236" i="19"/>
  <c r="F236" i="19" s="1"/>
  <c r="D181" i="20" l="1"/>
  <c r="F181" i="20" s="1"/>
  <c r="D237" i="19"/>
  <c r="F237" i="19" s="1"/>
  <c r="D182" i="20" l="1"/>
  <c r="F182" i="20" s="1"/>
  <c r="D238" i="19"/>
  <c r="F238" i="19" s="1"/>
  <c r="D183" i="20" l="1"/>
  <c r="F183" i="20" s="1"/>
  <c r="D239" i="19"/>
  <c r="F239" i="19" s="1"/>
  <c r="D184" i="20" l="1"/>
  <c r="F184" i="20" s="1"/>
  <c r="D240" i="19"/>
  <c r="F240" i="19" s="1"/>
  <c r="D185" i="20" l="1"/>
  <c r="F185" i="20" s="1"/>
  <c r="D241" i="19"/>
  <c r="F241" i="19" s="1"/>
  <c r="D186" i="20" l="1"/>
  <c r="F186" i="20" s="1"/>
  <c r="D242" i="19"/>
  <c r="F242" i="19" s="1"/>
  <c r="D187" i="20" l="1"/>
  <c r="F187" i="20" s="1"/>
  <c r="D243" i="19"/>
  <c r="F243" i="19" s="1"/>
  <c r="D188" i="20" l="1"/>
  <c r="F188" i="20" s="1"/>
  <c r="D244" i="19"/>
  <c r="F244" i="19" s="1"/>
  <c r="D189" i="20" l="1"/>
  <c r="F189" i="20" s="1"/>
  <c r="D245" i="19"/>
  <c r="F245" i="19" s="1"/>
  <c r="D190" i="20" l="1"/>
  <c r="F190" i="20" s="1"/>
  <c r="D246" i="19"/>
  <c r="F246" i="19" s="1"/>
  <c r="D191" i="20" l="1"/>
  <c r="F191" i="20" s="1"/>
  <c r="D247" i="19"/>
  <c r="F247" i="19" s="1"/>
  <c r="D192" i="20" l="1"/>
  <c r="F192" i="20" s="1"/>
  <c r="D248" i="19"/>
  <c r="F248" i="19" s="1"/>
  <c r="D193" i="20" l="1"/>
  <c r="F193" i="20" s="1"/>
  <c r="D194" i="20" l="1"/>
  <c r="F194" i="20" s="1"/>
  <c r="D195" i="20" l="1"/>
  <c r="F195" i="20" s="1"/>
  <c r="D196" i="20" l="1"/>
  <c r="F196" i="20" s="1"/>
  <c r="D197" i="20" l="1"/>
  <c r="F197" i="20" s="1"/>
  <c r="D198" i="20" l="1"/>
  <c r="F198" i="20" s="1"/>
  <c r="D199" i="20" l="1"/>
  <c r="F199" i="20" s="1"/>
  <c r="D200" i="20" l="1"/>
  <c r="F200" i="20" s="1"/>
  <c r="D201" i="20" l="1"/>
  <c r="F201" i="20" s="1"/>
  <c r="D202" i="20" l="1"/>
  <c r="F202" i="20" s="1"/>
  <c r="D203" i="20" l="1"/>
  <c r="F203" i="20" s="1"/>
  <c r="D204" i="20" l="1"/>
  <c r="F204" i="20" s="1"/>
  <c r="D205" i="20" l="1"/>
  <c r="F205" i="20" s="1"/>
  <c r="D206" i="20" l="1"/>
  <c r="F206" i="20" s="1"/>
  <c r="D207" i="20" l="1"/>
  <c r="F207" i="20" s="1"/>
  <c r="D208" i="20" l="1"/>
  <c r="F208" i="20" s="1"/>
  <c r="D209" i="20" l="1"/>
  <c r="F209" i="20" s="1"/>
  <c r="D210" i="20" l="1"/>
  <c r="F210" i="20" s="1"/>
  <c r="D211" i="20" l="1"/>
  <c r="F211" i="20" s="1"/>
  <c r="D212" i="20" l="1"/>
  <c r="F212" i="20" s="1"/>
  <c r="D213" i="20" l="1"/>
  <c r="F213" i="20" s="1"/>
  <c r="D214" i="20" l="1"/>
  <c r="F214" i="20" s="1"/>
  <c r="D215" i="20" l="1"/>
  <c r="F215" i="20" s="1"/>
  <c r="D216" i="20" l="1"/>
  <c r="F216" i="20" s="1"/>
  <c r="D217" i="20" l="1"/>
  <c r="F217" i="20" s="1"/>
  <c r="D218" i="20" l="1"/>
  <c r="F218" i="20" s="1"/>
  <c r="D219" i="20" l="1"/>
  <c r="F219" i="20" s="1"/>
  <c r="D220" i="20" l="1"/>
  <c r="F220" i="20" s="1"/>
  <c r="D221" i="20" l="1"/>
  <c r="F221" i="20" s="1"/>
  <c r="D222" i="20" l="1"/>
  <c r="F222" i="20" s="1"/>
  <c r="D223" i="20" l="1"/>
  <c r="F223" i="20" s="1"/>
  <c r="D224" i="20" l="1"/>
  <c r="F224" i="20" s="1"/>
  <c r="D225" i="20" l="1"/>
  <c r="F225" i="20" s="1"/>
  <c r="D226" i="20" l="1"/>
  <c r="F226" i="20" s="1"/>
  <c r="D227" i="20" l="1"/>
  <c r="F227" i="20" s="1"/>
  <c r="D228" i="20" l="1"/>
  <c r="F228" i="20" s="1"/>
  <c r="D229" i="20" l="1"/>
  <c r="F229" i="20" s="1"/>
  <c r="D230" i="20" l="1"/>
  <c r="F230" i="20" s="1"/>
  <c r="D231" i="20" l="1"/>
  <c r="F231" i="20" s="1"/>
  <c r="D232" i="20" l="1"/>
  <c r="F232" i="20" s="1"/>
  <c r="D233" i="20" l="1"/>
  <c r="F233" i="20" s="1"/>
  <c r="D234" i="20" l="1"/>
  <c r="F234" i="20" s="1"/>
  <c r="D235" i="20" l="1"/>
  <c r="F235" i="20" s="1"/>
  <c r="D236" i="20" l="1"/>
  <c r="F236" i="20" s="1"/>
  <c r="D237" i="20" l="1"/>
  <c r="F237" i="20" s="1"/>
  <c r="D238" i="20" l="1"/>
  <c r="F238" i="20" s="1"/>
  <c r="D239" i="20" l="1"/>
  <c r="F239" i="20" s="1"/>
  <c r="D240" i="20" l="1"/>
  <c r="F240" i="20" s="1"/>
  <c r="D241" i="20" l="1"/>
  <c r="F241" i="20" s="1"/>
  <c r="D242" i="20" l="1"/>
  <c r="F242" i="20" s="1"/>
  <c r="D243" i="20" l="1"/>
  <c r="F243" i="20" s="1"/>
  <c r="D244" i="20" l="1"/>
  <c r="F244" i="20" s="1"/>
  <c r="D245" i="20" l="1"/>
  <c r="F245" i="20" s="1"/>
  <c r="D246" i="20" l="1"/>
  <c r="F246" i="20" s="1"/>
  <c r="D247" i="20" l="1"/>
  <c r="F247" i="20" s="1"/>
  <c r="D248" i="20" l="1"/>
  <c r="F248" i="20" s="1"/>
  <c r="D249" i="20" l="1"/>
  <c r="F249" i="20" s="1"/>
  <c r="D250" i="20" l="1"/>
  <c r="F250" i="20" s="1"/>
</calcChain>
</file>

<file path=xl/sharedStrings.xml><?xml version="1.0" encoding="utf-8"?>
<sst xmlns="http://schemas.openxmlformats.org/spreadsheetml/2006/main" count="38" uniqueCount="26">
  <si>
    <t>TOTAL</t>
  </si>
  <si>
    <t>PERIODO</t>
  </si>
  <si>
    <t>SALDO INICIAL</t>
  </si>
  <si>
    <t>AMORTIZACIÓN</t>
  </si>
  <si>
    <t>SALDO FINAL</t>
  </si>
  <si>
    <t>PONDERADOR</t>
  </si>
  <si>
    <t>TABLA DE AMORTIZACIÓN SALDO COMPLETO</t>
  </si>
  <si>
    <t>Saldo a Ofertar</t>
  </si>
  <si>
    <t>Nota: Sólo capturar celdas en color amarillo</t>
  </si>
  <si>
    <t>CÁLCULO PRELIMINAR</t>
  </si>
  <si>
    <t>AMORTIZACIÓN A</t>
  </si>
  <si>
    <t>INCLUIR EN OFERTA</t>
  </si>
  <si>
    <t>NOTAS:</t>
  </si>
  <si>
    <t>A) La columna del ponderador incluye excatamente 10 decimales para cada dato y la suma de todos es de 100%.</t>
  </si>
  <si>
    <t>CÁLCULO DE LAS AMORTIZACIONES</t>
  </si>
  <si>
    <t>C) En caso de existir alguna diferencia entre la sumatoria de las amortizaciones y el monto de la oferta, el modelo ajusta automáticamente la amortización 240</t>
  </si>
  <si>
    <t>en la columna "Amortización a incluir en Oferta".</t>
  </si>
  <si>
    <t>Periodo</t>
  </si>
  <si>
    <t>Monto</t>
  </si>
  <si>
    <t>Para las Instituciones Financieras Interesadas que les resulte útil a continuación se presenta la Tabla de Amortización</t>
  </si>
  <si>
    <t>en formato similar al que deben incluir en sus Ofertas</t>
  </si>
  <si>
    <t>TABLA DE AMORTIZACIÓN DEL MONTO A OFERTAR</t>
  </si>
  <si>
    <t>Porcentaje de Amortización</t>
  </si>
  <si>
    <t>C) La amortización del periodo 240 se ajustó restándole 1 centavo.</t>
  </si>
  <si>
    <t>B) La columna de "cálculo preliminar amortización" es el resultado de multiplicar el ponderador de cada periodo por el monto de la oferta, redondeado a dos decimales.</t>
  </si>
  <si>
    <t>B) La columna de la amortización es el resultado de multiplicar el ponderador de cada periodo por 7,036,656,820.34, redondeado a dos decimales.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</si>
</sst>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.0000000000%"/>
    <numFmt numFmtId="165" formatCode="0.000000000000%"/>
    <numFmt numFmtId="166" formatCode="#,##0.0000"/>
    <numFmt numFmtId="167" formatCode="#,##0.000000"/>
    <numFmt numFmtId="168" formatCode="#,##0.00000000000000"/>
    <numFmt numFmtId="169" formatCode="#,##0.000000000000"/>
    <numFmt numFmtId="170" formatCode="#,##0.0000000000000"/>
    <numFmt numFmtId="171" formatCode="#,##0.000000000000000000000"/>
  </numFmts>
  <fonts count="6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b/>
      <u/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7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4" fontId="2" fillId="2" borderId="1" xfId="0" applyNumberFormat="1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4" fontId="4" fillId="3" borderId="1" xfId="0" applyNumberFormat="1" applyFont="1" applyFill="1" applyBorder="1" applyAlignment="1">
      <alignment horizontal="center"/>
    </xf>
    <xf numFmtId="0" fontId="1" fillId="3" borderId="0" xfId="0" applyFont="1" applyFill="1"/>
    <xf numFmtId="0" fontId="1" fillId="0" borderId="0" xfId="0" applyFont="1"/>
    <xf numFmtId="164" fontId="1" fillId="2" borderId="1" xfId="0" applyNumberFormat="1" applyFont="1" applyFill="1" applyBorder="1" applyAlignment="1">
      <alignment horizontal="center"/>
    </xf>
    <xf numFmtId="164" fontId="0" fillId="0" borderId="0" xfId="0" applyNumberFormat="1"/>
    <xf numFmtId="165" fontId="2" fillId="2" borderId="1" xfId="0" applyNumberFormat="1" applyFont="1" applyFill="1" applyBorder="1" applyAlignment="1">
      <alignment horizontal="center"/>
    </xf>
    <xf numFmtId="167" fontId="0" fillId="0" borderId="0" xfId="0" applyNumberFormat="1"/>
    <xf numFmtId="0" fontId="1" fillId="2" borderId="2" xfId="0" applyFont="1" applyFill="1" applyBorder="1" applyAlignment="1">
      <alignment horizontal="center"/>
    </xf>
    <xf numFmtId="4" fontId="1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4" fontId="1" fillId="2" borderId="3" xfId="0" applyNumberFormat="1" applyFont="1" applyFill="1" applyBorder="1" applyAlignment="1">
      <alignment horizontal="center"/>
    </xf>
    <xf numFmtId="164" fontId="1" fillId="0" borderId="0" xfId="0" applyNumberFormat="1" applyFont="1"/>
    <xf numFmtId="164" fontId="3" fillId="0" borderId="0" xfId="0" applyNumberFormat="1" applyFont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4" fontId="2" fillId="0" borderId="0" xfId="0" applyNumberFormat="1" applyFont="1" applyAlignment="1">
      <alignment horizontal="center"/>
    </xf>
    <xf numFmtId="168" fontId="0" fillId="0" borderId="0" xfId="0" applyNumberFormat="1"/>
    <xf numFmtId="169" fontId="0" fillId="0" borderId="0" xfId="0" applyNumberFormat="1"/>
    <xf numFmtId="166" fontId="0" fillId="0" borderId="0" xfId="0" applyNumberFormat="1"/>
    <xf numFmtId="0" fontId="2" fillId="0" borderId="0" xfId="0" applyFont="1"/>
    <xf numFmtId="0" fontId="1" fillId="4" borderId="1" xfId="0" applyFont="1" applyFill="1" applyBorder="1" applyAlignment="1">
      <alignment horizontal="center"/>
    </xf>
    <xf numFmtId="164" fontId="1" fillId="4" borderId="1" xfId="0" applyNumberFormat="1" applyFont="1" applyFill="1" applyBorder="1"/>
    <xf numFmtId="4" fontId="1" fillId="4" borderId="1" xfId="0" applyNumberFormat="1" applyFont="1" applyFill="1" applyBorder="1"/>
    <xf numFmtId="170" fontId="0" fillId="0" borderId="0" xfId="0" applyNumberFormat="1"/>
    <xf numFmtId="171" fontId="0" fillId="0" borderId="0" xfId="0" applyNumberFormat="1"/>
    <xf numFmtId="164" fontId="0" fillId="0" borderId="0" xfId="1" applyNumberFormat="1" applyFont="1"/>
    <xf numFmtId="164" fontId="2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CA793-8FF9-DA4C-8B46-64E9489C2C82}">
  <dimension ref="C4:J264"/>
  <sheetViews>
    <sheetView zoomScale="84" zoomScaleNormal="108" workbookViewId="0">
      <pane ySplit="7" topLeftCell="A8" activePane="bottomLeft" state="frozen"/>
      <selection pane="bottomLeft" activeCell="C8" sqref="C8"/>
    </sheetView>
  </sheetViews>
  <sheetFormatPr baseColWidth="10" defaultRowHeight="12.5" x14ac:dyDescent="0.25"/>
  <cols>
    <col min="3" max="3" width="27" customWidth="1"/>
    <col min="4" max="4" width="26.26953125" style="1" customWidth="1"/>
    <col min="5" max="5" width="20.54296875" style="1" bestFit="1" customWidth="1"/>
    <col min="6" max="6" width="24.1796875" style="1" bestFit="1" customWidth="1"/>
    <col min="7" max="7" width="37" style="12" bestFit="1" customWidth="1"/>
    <col min="9" max="9" width="15.08984375" bestFit="1" customWidth="1"/>
    <col min="10" max="10" width="14.6328125" bestFit="1" customWidth="1"/>
  </cols>
  <sheetData>
    <row r="4" spans="3:10" ht="18" x14ac:dyDescent="0.4">
      <c r="C4" s="36" t="s">
        <v>6</v>
      </c>
      <c r="D4" s="36"/>
      <c r="E4" s="36"/>
      <c r="F4" s="36"/>
      <c r="G4" s="36"/>
    </row>
    <row r="7" spans="3:10" ht="13" x14ac:dyDescent="0.3">
      <c r="C7" s="3" t="s">
        <v>1</v>
      </c>
      <c r="D7" s="5" t="s">
        <v>2</v>
      </c>
      <c r="E7" s="5" t="s">
        <v>3</v>
      </c>
      <c r="F7" s="5" t="s">
        <v>4</v>
      </c>
      <c r="G7" s="11" t="s">
        <v>5</v>
      </c>
    </row>
    <row r="8" spans="3:10" x14ac:dyDescent="0.25">
      <c r="C8" s="2">
        <v>0</v>
      </c>
      <c r="D8" s="1">
        <v>7036656820.3400002</v>
      </c>
      <c r="E8" s="1">
        <v>0</v>
      </c>
      <c r="F8" s="1">
        <f>ROUND(D8-E8,2)</f>
        <v>7036656820.3400002</v>
      </c>
    </row>
    <row r="9" spans="3:10" x14ac:dyDescent="0.25">
      <c r="C9" s="2">
        <v>1</v>
      </c>
      <c r="D9" s="1">
        <f>F8</f>
        <v>7036656820.3400002</v>
      </c>
      <c r="E9" s="1">
        <f>ROUND((G9*$D$8),2)</f>
        <v>158255.38</v>
      </c>
      <c r="F9" s="1">
        <f t="shared" ref="F9:F72" si="0">ROUND(D9-E9,2)</f>
        <v>7036498564.96</v>
      </c>
      <c r="G9" s="12">
        <v>2.2490137000000001E-5</v>
      </c>
      <c r="I9" s="34"/>
      <c r="J9" s="12"/>
    </row>
    <row r="10" spans="3:10" x14ac:dyDescent="0.25">
      <c r="C10" s="2">
        <v>2</v>
      </c>
      <c r="D10" s="1">
        <f t="shared" ref="D10:D73" si="1">F9</f>
        <v>7036498564.96</v>
      </c>
      <c r="E10" s="1">
        <f t="shared" ref="E10:E73" si="2">ROUND((G10*$D$8),2)</f>
        <v>160708.32999999999</v>
      </c>
      <c r="F10" s="1">
        <f t="shared" si="0"/>
        <v>7036337856.6300001</v>
      </c>
      <c r="G10" s="12">
        <v>2.2838733999999998E-5</v>
      </c>
      <c r="I10" s="34"/>
      <c r="J10" s="12"/>
    </row>
    <row r="11" spans="3:10" x14ac:dyDescent="0.25">
      <c r="C11" s="2">
        <v>3</v>
      </c>
      <c r="D11" s="1">
        <f t="shared" si="1"/>
        <v>7036337856.6300001</v>
      </c>
      <c r="E11" s="1">
        <f t="shared" si="2"/>
        <v>163199.32</v>
      </c>
      <c r="F11" s="1">
        <f t="shared" si="0"/>
        <v>7036174657.3100004</v>
      </c>
      <c r="G11" s="12">
        <v>2.3192735000000001E-5</v>
      </c>
      <c r="I11" s="34"/>
      <c r="J11" s="12"/>
    </row>
    <row r="12" spans="3:10" x14ac:dyDescent="0.25">
      <c r="C12" s="2">
        <v>4</v>
      </c>
      <c r="D12" s="1">
        <f t="shared" si="1"/>
        <v>7036174657.3100004</v>
      </c>
      <c r="E12" s="1">
        <f t="shared" si="2"/>
        <v>165728.9</v>
      </c>
      <c r="F12" s="1">
        <f t="shared" si="0"/>
        <v>7036008928.4099998</v>
      </c>
      <c r="G12" s="12">
        <v>2.3552222000000001E-5</v>
      </c>
      <c r="I12" s="34"/>
      <c r="J12" s="12"/>
    </row>
    <row r="13" spans="3:10" x14ac:dyDescent="0.25">
      <c r="C13" s="2">
        <v>5</v>
      </c>
      <c r="D13" s="1">
        <f t="shared" si="1"/>
        <v>7036008928.4099998</v>
      </c>
      <c r="E13" s="1">
        <f t="shared" si="2"/>
        <v>168297.7</v>
      </c>
      <c r="F13" s="1">
        <f t="shared" si="0"/>
        <v>7035840630.71</v>
      </c>
      <c r="G13" s="12">
        <v>2.3917281E-5</v>
      </c>
      <c r="I13" s="34"/>
      <c r="J13" s="12"/>
    </row>
    <row r="14" spans="3:10" x14ac:dyDescent="0.25">
      <c r="C14" s="2">
        <v>6</v>
      </c>
      <c r="D14" s="1">
        <f t="shared" si="1"/>
        <v>7035840630.71</v>
      </c>
      <c r="E14" s="1">
        <f t="shared" si="2"/>
        <v>170906.31</v>
      </c>
      <c r="F14" s="1">
        <f t="shared" si="0"/>
        <v>7035669724.3999996</v>
      </c>
      <c r="G14" s="12">
        <v>2.4287998999999999E-5</v>
      </c>
      <c r="I14" s="34"/>
      <c r="J14" s="12"/>
    </row>
    <row r="15" spans="3:10" x14ac:dyDescent="0.25">
      <c r="C15" s="2">
        <v>7</v>
      </c>
      <c r="D15" s="1">
        <f t="shared" si="1"/>
        <v>7035669724.3999996</v>
      </c>
      <c r="E15" s="1">
        <f t="shared" si="2"/>
        <v>173555.36</v>
      </c>
      <c r="F15" s="1">
        <f t="shared" si="0"/>
        <v>7035496169.04</v>
      </c>
      <c r="G15" s="12">
        <v>2.4664463E-5</v>
      </c>
      <c r="I15" s="34"/>
      <c r="J15" s="12"/>
    </row>
    <row r="16" spans="3:10" x14ac:dyDescent="0.25">
      <c r="C16" s="2">
        <v>8</v>
      </c>
      <c r="D16" s="1">
        <f t="shared" si="1"/>
        <v>7035496169.04</v>
      </c>
      <c r="E16" s="1">
        <f t="shared" si="2"/>
        <v>176245.47</v>
      </c>
      <c r="F16" s="1">
        <f t="shared" si="0"/>
        <v>7035319923.5699997</v>
      </c>
      <c r="G16" s="12">
        <v>2.5046762000000002E-5</v>
      </c>
      <c r="I16" s="34"/>
      <c r="J16" s="12"/>
    </row>
    <row r="17" spans="3:10" x14ac:dyDescent="0.25">
      <c r="C17" s="2">
        <v>9</v>
      </c>
      <c r="D17" s="1">
        <f t="shared" si="1"/>
        <v>7035319923.5699997</v>
      </c>
      <c r="E17" s="1">
        <f t="shared" si="2"/>
        <v>178977.27</v>
      </c>
      <c r="F17" s="1">
        <f t="shared" si="0"/>
        <v>7035140946.3000002</v>
      </c>
      <c r="G17" s="12">
        <v>2.5434987000000001E-5</v>
      </c>
      <c r="I17" s="34"/>
      <c r="J17" s="12"/>
    </row>
    <row r="18" spans="3:10" x14ac:dyDescent="0.25">
      <c r="C18" s="2">
        <v>10</v>
      </c>
      <c r="D18" s="1">
        <f t="shared" si="1"/>
        <v>7035140946.3000002</v>
      </c>
      <c r="E18" s="1">
        <f t="shared" si="2"/>
        <v>181751.43</v>
      </c>
      <c r="F18" s="1">
        <f t="shared" si="0"/>
        <v>7034959194.8699999</v>
      </c>
      <c r="G18" s="12">
        <v>2.5829229999999999E-5</v>
      </c>
      <c r="I18" s="34"/>
      <c r="J18" s="12"/>
    </row>
    <row r="19" spans="3:10" x14ac:dyDescent="0.25">
      <c r="C19" s="2">
        <v>11</v>
      </c>
      <c r="D19" s="1">
        <f t="shared" si="1"/>
        <v>7034959194.8699999</v>
      </c>
      <c r="E19" s="1">
        <f t="shared" si="2"/>
        <v>184568.57</v>
      </c>
      <c r="F19" s="1">
        <f t="shared" si="0"/>
        <v>7034774626.3000002</v>
      </c>
      <c r="G19" s="12">
        <v>2.6229583000000001E-5</v>
      </c>
      <c r="I19" s="34"/>
      <c r="J19" s="12"/>
    </row>
    <row r="20" spans="3:10" x14ac:dyDescent="0.25">
      <c r="C20" s="2">
        <v>12</v>
      </c>
      <c r="D20" s="1">
        <f t="shared" si="1"/>
        <v>7034774626.3000002</v>
      </c>
      <c r="E20" s="1">
        <f t="shared" si="2"/>
        <v>187429.38</v>
      </c>
      <c r="F20" s="1">
        <f t="shared" si="0"/>
        <v>7034587196.9200001</v>
      </c>
      <c r="G20" s="12">
        <v>2.6636140999999999E-5</v>
      </c>
      <c r="I20" s="34"/>
      <c r="J20" s="12"/>
    </row>
    <row r="21" spans="3:10" x14ac:dyDescent="0.25">
      <c r="C21" s="2">
        <v>13</v>
      </c>
      <c r="D21" s="1">
        <f t="shared" si="1"/>
        <v>7034587196.9200001</v>
      </c>
      <c r="E21" s="1">
        <f t="shared" si="2"/>
        <v>190334.54</v>
      </c>
      <c r="F21" s="1">
        <f t="shared" si="0"/>
        <v>7034396862.3800001</v>
      </c>
      <c r="G21" s="12">
        <v>2.7049001000000001E-5</v>
      </c>
      <c r="I21" s="34"/>
      <c r="J21" s="12"/>
    </row>
    <row r="22" spans="3:10" x14ac:dyDescent="0.25">
      <c r="C22" s="2">
        <v>14</v>
      </c>
      <c r="D22" s="1">
        <f t="shared" si="1"/>
        <v>7034396862.3800001</v>
      </c>
      <c r="E22" s="1">
        <f t="shared" si="2"/>
        <v>193284.73</v>
      </c>
      <c r="F22" s="1">
        <f t="shared" si="0"/>
        <v>7034203577.6499996</v>
      </c>
      <c r="G22" s="12">
        <v>2.7468260999999999E-5</v>
      </c>
      <c r="I22" s="34"/>
      <c r="J22" s="12"/>
    </row>
    <row r="23" spans="3:10" x14ac:dyDescent="0.25">
      <c r="C23" s="2">
        <v>15</v>
      </c>
      <c r="D23" s="1">
        <f t="shared" si="1"/>
        <v>7034203577.6499996</v>
      </c>
      <c r="E23" s="1">
        <f t="shared" si="2"/>
        <v>196280.64</v>
      </c>
      <c r="F23" s="1">
        <f t="shared" si="0"/>
        <v>7034007297.0100002</v>
      </c>
      <c r="G23" s="12">
        <v>2.7894019E-5</v>
      </c>
      <c r="I23" s="34"/>
      <c r="J23" s="12"/>
    </row>
    <row r="24" spans="3:10" x14ac:dyDescent="0.25">
      <c r="C24" s="2">
        <v>16</v>
      </c>
      <c r="D24" s="1">
        <f t="shared" si="1"/>
        <v>7034007297.0100002</v>
      </c>
      <c r="E24" s="1">
        <f t="shared" si="2"/>
        <v>199322.99</v>
      </c>
      <c r="F24" s="1">
        <f t="shared" si="0"/>
        <v>7033807974.0200005</v>
      </c>
      <c r="G24" s="12">
        <v>2.8326376000000001E-5</v>
      </c>
      <c r="I24" s="34"/>
      <c r="J24" s="12"/>
    </row>
    <row r="25" spans="3:10" x14ac:dyDescent="0.25">
      <c r="C25" s="2">
        <v>17</v>
      </c>
      <c r="D25" s="1">
        <f t="shared" si="1"/>
        <v>7033807974.0200005</v>
      </c>
      <c r="E25" s="1">
        <f t="shared" si="2"/>
        <v>202412.49</v>
      </c>
      <c r="F25" s="1">
        <f t="shared" si="0"/>
        <v>7033605561.5299997</v>
      </c>
      <c r="G25" s="12">
        <v>2.8765435E-5</v>
      </c>
      <c r="I25" s="34"/>
      <c r="J25" s="12"/>
    </row>
    <row r="26" spans="3:10" x14ac:dyDescent="0.25">
      <c r="C26" s="2">
        <v>18</v>
      </c>
      <c r="D26" s="1">
        <f t="shared" si="1"/>
        <v>7033605561.5299997</v>
      </c>
      <c r="E26" s="1">
        <f t="shared" si="2"/>
        <v>205549.89</v>
      </c>
      <c r="F26" s="1">
        <f t="shared" si="0"/>
        <v>7033400011.6400003</v>
      </c>
      <c r="G26" s="12">
        <v>2.9211299E-5</v>
      </c>
      <c r="I26" s="34"/>
      <c r="J26" s="12"/>
    </row>
    <row r="27" spans="3:10" x14ac:dyDescent="0.25">
      <c r="C27" s="2">
        <v>19</v>
      </c>
      <c r="D27" s="1">
        <f t="shared" si="1"/>
        <v>7033400011.6400003</v>
      </c>
      <c r="E27" s="1">
        <f t="shared" si="2"/>
        <v>208735.91</v>
      </c>
      <c r="F27" s="1">
        <f t="shared" si="0"/>
        <v>7033191275.7299995</v>
      </c>
      <c r="G27" s="12">
        <v>2.9664073999999998E-5</v>
      </c>
      <c r="I27" s="34"/>
      <c r="J27" s="12"/>
    </row>
    <row r="28" spans="3:10" x14ac:dyDescent="0.25">
      <c r="C28" s="2">
        <v>20</v>
      </c>
      <c r="D28" s="1">
        <f t="shared" si="1"/>
        <v>7033191275.7299995</v>
      </c>
      <c r="E28" s="1">
        <f t="shared" si="2"/>
        <v>211971.32</v>
      </c>
      <c r="F28" s="1">
        <f t="shared" si="0"/>
        <v>7032979304.4099998</v>
      </c>
      <c r="G28" s="12">
        <v>3.0123868000000001E-5</v>
      </c>
      <c r="I28" s="34"/>
      <c r="J28" s="12"/>
    </row>
    <row r="29" spans="3:10" x14ac:dyDescent="0.25">
      <c r="C29" s="2">
        <v>21</v>
      </c>
      <c r="D29" s="1">
        <f t="shared" si="1"/>
        <v>7032979304.4099998</v>
      </c>
      <c r="E29" s="1">
        <f t="shared" si="2"/>
        <v>215256.88</v>
      </c>
      <c r="F29" s="1">
        <f t="shared" si="0"/>
        <v>7032764047.5299997</v>
      </c>
      <c r="G29" s="12">
        <v>3.0590787999999999E-5</v>
      </c>
      <c r="I29" s="34"/>
      <c r="J29" s="12"/>
    </row>
    <row r="30" spans="3:10" x14ac:dyDescent="0.25">
      <c r="C30" s="2">
        <v>22</v>
      </c>
      <c r="D30" s="1">
        <f t="shared" si="1"/>
        <v>7032764047.5299997</v>
      </c>
      <c r="E30" s="1">
        <f t="shared" si="2"/>
        <v>218593.36</v>
      </c>
      <c r="F30" s="1">
        <f t="shared" si="0"/>
        <v>7032545454.1700001</v>
      </c>
      <c r="G30" s="12">
        <v>3.1064944999999998E-5</v>
      </c>
      <c r="I30" s="34"/>
      <c r="J30" s="12"/>
    </row>
    <row r="31" spans="3:10" x14ac:dyDescent="0.25">
      <c r="C31" s="2">
        <v>23</v>
      </c>
      <c r="D31" s="1">
        <f t="shared" si="1"/>
        <v>7032545454.1700001</v>
      </c>
      <c r="E31" s="1">
        <f t="shared" si="2"/>
        <v>221981.55</v>
      </c>
      <c r="F31" s="1">
        <f t="shared" si="0"/>
        <v>7032323472.6199999</v>
      </c>
      <c r="G31" s="12">
        <v>3.1546451E-5</v>
      </c>
      <c r="I31" s="34"/>
      <c r="J31" s="12"/>
    </row>
    <row r="32" spans="3:10" x14ac:dyDescent="0.25">
      <c r="C32" s="2">
        <v>24</v>
      </c>
      <c r="D32" s="1">
        <f t="shared" si="1"/>
        <v>7032323472.6199999</v>
      </c>
      <c r="E32" s="1">
        <f t="shared" si="2"/>
        <v>225422.26</v>
      </c>
      <c r="F32" s="1">
        <f t="shared" si="0"/>
        <v>7032098050.3599997</v>
      </c>
      <c r="G32" s="12">
        <v>3.2035420999999999E-5</v>
      </c>
      <c r="I32" s="34"/>
      <c r="J32" s="12"/>
    </row>
    <row r="33" spans="3:10" x14ac:dyDescent="0.25">
      <c r="C33" s="2">
        <v>25</v>
      </c>
      <c r="D33" s="1">
        <f t="shared" si="1"/>
        <v>7032098050.3599997</v>
      </c>
      <c r="E33" s="1">
        <f t="shared" si="2"/>
        <v>228916.31</v>
      </c>
      <c r="F33" s="1">
        <f t="shared" si="0"/>
        <v>7031869134.0500002</v>
      </c>
      <c r="G33" s="12">
        <v>3.2531969999999997E-5</v>
      </c>
      <c r="I33" s="34"/>
      <c r="J33" s="12"/>
    </row>
    <row r="34" spans="3:10" x14ac:dyDescent="0.25">
      <c r="C34" s="2">
        <v>26</v>
      </c>
      <c r="D34" s="1">
        <f t="shared" si="1"/>
        <v>7031869134.0500002</v>
      </c>
      <c r="E34" s="1">
        <f t="shared" si="2"/>
        <v>232464.51</v>
      </c>
      <c r="F34" s="1">
        <f t="shared" si="0"/>
        <v>7031636669.54</v>
      </c>
      <c r="G34" s="12">
        <v>3.3036215999999998E-5</v>
      </c>
      <c r="I34" s="34"/>
      <c r="J34" s="12"/>
    </row>
    <row r="35" spans="3:10" x14ac:dyDescent="0.25">
      <c r="C35" s="2">
        <v>27</v>
      </c>
      <c r="D35" s="1">
        <f t="shared" si="1"/>
        <v>7031636669.54</v>
      </c>
      <c r="E35" s="1">
        <f t="shared" si="2"/>
        <v>236067.71</v>
      </c>
      <c r="F35" s="1">
        <f t="shared" si="0"/>
        <v>7031400601.8299999</v>
      </c>
      <c r="G35" s="12">
        <v>3.3548277000000002E-5</v>
      </c>
      <c r="I35" s="34"/>
      <c r="J35" s="12"/>
    </row>
    <row r="36" spans="3:10" x14ac:dyDescent="0.25">
      <c r="C36" s="2">
        <v>28</v>
      </c>
      <c r="D36" s="1">
        <f t="shared" si="1"/>
        <v>7031400601.8299999</v>
      </c>
      <c r="E36" s="1">
        <f t="shared" si="2"/>
        <v>239726.77</v>
      </c>
      <c r="F36" s="1">
        <f t="shared" si="0"/>
        <v>7031160875.0600004</v>
      </c>
      <c r="G36" s="12">
        <v>3.4068276000000001E-5</v>
      </c>
      <c r="I36" s="34"/>
      <c r="J36" s="12"/>
    </row>
    <row r="37" spans="3:10" x14ac:dyDescent="0.25">
      <c r="C37" s="2">
        <v>29</v>
      </c>
      <c r="D37" s="1">
        <f t="shared" si="1"/>
        <v>7031160875.0600004</v>
      </c>
      <c r="E37" s="1">
        <f t="shared" si="2"/>
        <v>243442.53</v>
      </c>
      <c r="F37" s="1">
        <f t="shared" si="0"/>
        <v>7030917432.5299997</v>
      </c>
      <c r="G37" s="12">
        <v>3.4596333999999999E-5</v>
      </c>
      <c r="I37" s="34"/>
      <c r="J37" s="12"/>
    </row>
    <row r="38" spans="3:10" x14ac:dyDescent="0.25">
      <c r="C38" s="2">
        <v>30</v>
      </c>
      <c r="D38" s="1">
        <f t="shared" si="1"/>
        <v>7030917432.5299997</v>
      </c>
      <c r="E38" s="1">
        <f t="shared" si="2"/>
        <v>247215.89</v>
      </c>
      <c r="F38" s="1">
        <f t="shared" si="0"/>
        <v>7030670216.6400003</v>
      </c>
      <c r="G38" s="12">
        <v>3.5132577E-5</v>
      </c>
      <c r="I38" s="34"/>
      <c r="J38" s="12"/>
    </row>
    <row r="39" spans="3:10" x14ac:dyDescent="0.25">
      <c r="C39" s="2">
        <v>31</v>
      </c>
      <c r="D39" s="1">
        <f t="shared" si="1"/>
        <v>7030670216.6400003</v>
      </c>
      <c r="E39" s="1">
        <f t="shared" si="2"/>
        <v>251047.73</v>
      </c>
      <c r="F39" s="1">
        <f t="shared" si="0"/>
        <v>7030419168.9099998</v>
      </c>
      <c r="G39" s="12">
        <v>3.5677131999999999E-5</v>
      </c>
      <c r="I39" s="34"/>
      <c r="J39" s="12"/>
    </row>
    <row r="40" spans="3:10" x14ac:dyDescent="0.25">
      <c r="C40" s="2">
        <v>32</v>
      </c>
      <c r="D40" s="1">
        <f t="shared" si="1"/>
        <v>7030419168.9099998</v>
      </c>
      <c r="E40" s="1">
        <f t="shared" si="2"/>
        <v>254938.98</v>
      </c>
      <c r="F40" s="1">
        <f t="shared" si="0"/>
        <v>7030164229.9300003</v>
      </c>
      <c r="G40" s="12">
        <v>3.6230128000000001E-5</v>
      </c>
      <c r="I40" s="34"/>
      <c r="J40" s="12"/>
    </row>
    <row r="41" spans="3:10" x14ac:dyDescent="0.25">
      <c r="C41" s="2">
        <v>33</v>
      </c>
      <c r="D41" s="1">
        <f t="shared" si="1"/>
        <v>7030164229.9300003</v>
      </c>
      <c r="E41" s="1">
        <f t="shared" si="2"/>
        <v>258890.53</v>
      </c>
      <c r="F41" s="1">
        <f t="shared" si="0"/>
        <v>7029905339.3999996</v>
      </c>
      <c r="G41" s="12">
        <v>3.6791695000000002E-5</v>
      </c>
      <c r="I41" s="34"/>
      <c r="J41" s="12"/>
    </row>
    <row r="42" spans="3:10" x14ac:dyDescent="0.25">
      <c r="C42" s="2">
        <v>34</v>
      </c>
      <c r="D42" s="1">
        <f t="shared" si="1"/>
        <v>7029905339.3999996</v>
      </c>
      <c r="E42" s="1">
        <f t="shared" si="2"/>
        <v>262903.33</v>
      </c>
      <c r="F42" s="1">
        <f t="shared" si="0"/>
        <v>7029642436.0699997</v>
      </c>
      <c r="G42" s="12">
        <v>3.7361965999999999E-5</v>
      </c>
      <c r="I42" s="34"/>
      <c r="J42" s="12"/>
    </row>
    <row r="43" spans="3:10" x14ac:dyDescent="0.25">
      <c r="C43" s="2">
        <v>35</v>
      </c>
      <c r="D43" s="1">
        <f t="shared" si="1"/>
        <v>7029642436.0699997</v>
      </c>
      <c r="E43" s="1">
        <f t="shared" si="2"/>
        <v>266978.33</v>
      </c>
      <c r="F43" s="1">
        <f t="shared" si="0"/>
        <v>7029375457.7399998</v>
      </c>
      <c r="G43" s="12">
        <v>3.7941076000000003E-5</v>
      </c>
      <c r="I43" s="34"/>
      <c r="J43" s="12"/>
    </row>
    <row r="44" spans="3:10" x14ac:dyDescent="0.25">
      <c r="C44" s="2">
        <v>36</v>
      </c>
      <c r="D44" s="1">
        <f t="shared" si="1"/>
        <v>7029375457.7399998</v>
      </c>
      <c r="E44" s="1">
        <f t="shared" si="2"/>
        <v>271116.5</v>
      </c>
      <c r="F44" s="1">
        <f t="shared" si="0"/>
        <v>7029104341.2399998</v>
      </c>
      <c r="G44" s="12">
        <v>3.8529163000000003E-5</v>
      </c>
      <c r="I44" s="34"/>
      <c r="J44" s="12"/>
    </row>
    <row r="45" spans="3:10" x14ac:dyDescent="0.25">
      <c r="C45" s="2">
        <v>37</v>
      </c>
      <c r="D45" s="1">
        <f t="shared" si="1"/>
        <v>7029104341.2399998</v>
      </c>
      <c r="E45" s="1">
        <f t="shared" si="2"/>
        <v>275318.8</v>
      </c>
      <c r="F45" s="1">
        <f t="shared" si="0"/>
        <v>7028829022.4399996</v>
      </c>
      <c r="G45" s="12">
        <v>3.9126365000000003E-5</v>
      </c>
      <c r="I45" s="34"/>
      <c r="J45" s="12"/>
    </row>
    <row r="46" spans="3:10" x14ac:dyDescent="0.25">
      <c r="C46" s="2">
        <v>38</v>
      </c>
      <c r="D46" s="1">
        <f t="shared" si="1"/>
        <v>7028829022.4399996</v>
      </c>
      <c r="E46" s="1">
        <f t="shared" si="2"/>
        <v>279586.25</v>
      </c>
      <c r="F46" s="1">
        <f t="shared" si="0"/>
        <v>7028549436.1899996</v>
      </c>
      <c r="G46" s="12">
        <v>3.9732823999999999E-5</v>
      </c>
      <c r="I46" s="34"/>
      <c r="J46" s="12"/>
    </row>
    <row r="47" spans="3:10" x14ac:dyDescent="0.25">
      <c r="C47" s="2">
        <v>39</v>
      </c>
      <c r="D47" s="1">
        <f t="shared" si="1"/>
        <v>7028549436.1899996</v>
      </c>
      <c r="E47" s="1">
        <f t="shared" si="2"/>
        <v>283919.83</v>
      </c>
      <c r="F47" s="1">
        <f t="shared" si="0"/>
        <v>7028265516.3599997</v>
      </c>
      <c r="G47" s="12">
        <v>4.0348682E-5</v>
      </c>
      <c r="I47" s="34"/>
      <c r="J47" s="12"/>
    </row>
    <row r="48" spans="3:10" x14ac:dyDescent="0.25">
      <c r="C48" s="2">
        <v>40</v>
      </c>
      <c r="D48" s="1">
        <f t="shared" si="1"/>
        <v>7028265516.3599997</v>
      </c>
      <c r="E48" s="1">
        <f t="shared" si="2"/>
        <v>288320.59000000003</v>
      </c>
      <c r="F48" s="1">
        <f t="shared" si="0"/>
        <v>7027977195.7700005</v>
      </c>
      <c r="G48" s="12">
        <v>4.0974087000000002E-5</v>
      </c>
      <c r="I48" s="34"/>
      <c r="J48" s="12"/>
    </row>
    <row r="49" spans="3:10" x14ac:dyDescent="0.25">
      <c r="C49" s="2">
        <v>41</v>
      </c>
      <c r="D49" s="1">
        <f t="shared" si="1"/>
        <v>7027977195.7700005</v>
      </c>
      <c r="E49" s="1">
        <f t="shared" si="2"/>
        <v>292789.56</v>
      </c>
      <c r="F49" s="1">
        <f t="shared" si="0"/>
        <v>7027684406.21</v>
      </c>
      <c r="G49" s="12">
        <v>4.1609185E-5</v>
      </c>
      <c r="I49" s="34"/>
      <c r="J49" s="12"/>
    </row>
    <row r="50" spans="3:10" x14ac:dyDescent="0.25">
      <c r="C50" s="2">
        <v>42</v>
      </c>
      <c r="D50" s="1">
        <f t="shared" si="1"/>
        <v>7027684406.21</v>
      </c>
      <c r="E50" s="1">
        <f t="shared" si="2"/>
        <v>297327.8</v>
      </c>
      <c r="F50" s="1">
        <f t="shared" si="0"/>
        <v>7027387078.4099998</v>
      </c>
      <c r="G50" s="12">
        <v>4.2254128000000003E-5</v>
      </c>
      <c r="I50" s="34"/>
      <c r="J50" s="12"/>
    </row>
    <row r="51" spans="3:10" x14ac:dyDescent="0.25">
      <c r="C51" s="2">
        <v>43</v>
      </c>
      <c r="D51" s="1">
        <f t="shared" si="1"/>
        <v>7027387078.4099998</v>
      </c>
      <c r="E51" s="1">
        <f t="shared" si="2"/>
        <v>301936.38</v>
      </c>
      <c r="F51" s="1">
        <f t="shared" si="0"/>
        <v>7027085142.0299997</v>
      </c>
      <c r="G51" s="12">
        <v>4.2909067000000002E-5</v>
      </c>
      <c r="I51" s="34"/>
      <c r="J51" s="12"/>
    </row>
    <row r="52" spans="3:10" x14ac:dyDescent="0.25">
      <c r="C52" s="2">
        <v>44</v>
      </c>
      <c r="D52" s="1">
        <f t="shared" si="1"/>
        <v>7027085142.0299997</v>
      </c>
      <c r="E52" s="1">
        <f t="shared" si="2"/>
        <v>306616.39</v>
      </c>
      <c r="F52" s="1">
        <f t="shared" si="0"/>
        <v>7026778525.6400003</v>
      </c>
      <c r="G52" s="12">
        <v>4.3574157000000003E-5</v>
      </c>
      <c r="I52" s="34"/>
      <c r="J52" s="12"/>
    </row>
    <row r="53" spans="3:10" x14ac:dyDescent="0.25">
      <c r="C53" s="2">
        <v>45</v>
      </c>
      <c r="D53" s="1">
        <f t="shared" si="1"/>
        <v>7026778525.6400003</v>
      </c>
      <c r="E53" s="1">
        <f t="shared" si="2"/>
        <v>311368.95</v>
      </c>
      <c r="F53" s="1">
        <f t="shared" si="0"/>
        <v>7026467156.6899996</v>
      </c>
      <c r="G53" s="12">
        <v>4.4249557E-5</v>
      </c>
      <c r="I53" s="34"/>
      <c r="J53" s="12"/>
    </row>
    <row r="54" spans="3:10" x14ac:dyDescent="0.25">
      <c r="C54" s="2">
        <v>46</v>
      </c>
      <c r="D54" s="1">
        <f t="shared" si="1"/>
        <v>7026467156.6899996</v>
      </c>
      <c r="E54" s="1">
        <f t="shared" si="2"/>
        <v>316195.15999999997</v>
      </c>
      <c r="F54" s="1">
        <f t="shared" si="0"/>
        <v>7026150961.5299997</v>
      </c>
      <c r="G54" s="12">
        <v>4.4935424999999998E-5</v>
      </c>
      <c r="I54" s="34"/>
      <c r="J54" s="12"/>
    </row>
    <row r="55" spans="3:10" x14ac:dyDescent="0.25">
      <c r="C55" s="2">
        <v>47</v>
      </c>
      <c r="D55" s="1">
        <f t="shared" si="1"/>
        <v>7026150961.5299997</v>
      </c>
      <c r="E55" s="1">
        <f t="shared" si="2"/>
        <v>321096.19</v>
      </c>
      <c r="F55" s="1">
        <f t="shared" si="0"/>
        <v>7025829865.3400002</v>
      </c>
      <c r="G55" s="12">
        <v>4.5631923999999998E-5</v>
      </c>
      <c r="I55" s="34"/>
      <c r="J55" s="12"/>
    </row>
    <row r="56" spans="3:10" x14ac:dyDescent="0.25">
      <c r="C56" s="2">
        <v>48</v>
      </c>
      <c r="D56" s="1">
        <f t="shared" si="1"/>
        <v>7025829865.3400002</v>
      </c>
      <c r="E56" s="1">
        <f t="shared" si="2"/>
        <v>326073.18</v>
      </c>
      <c r="F56" s="1">
        <f t="shared" si="0"/>
        <v>7025503792.1599998</v>
      </c>
      <c r="G56" s="12">
        <v>4.6339218999999997E-5</v>
      </c>
      <c r="I56" s="34"/>
      <c r="J56" s="12"/>
    </row>
    <row r="57" spans="3:10" x14ac:dyDescent="0.25">
      <c r="C57" s="2">
        <v>49</v>
      </c>
      <c r="D57" s="1">
        <f t="shared" si="1"/>
        <v>7025503792.1599998</v>
      </c>
      <c r="E57" s="1">
        <f t="shared" si="2"/>
        <v>331127.32</v>
      </c>
      <c r="F57" s="1">
        <f t="shared" si="0"/>
        <v>7025172664.8400002</v>
      </c>
      <c r="G57" s="12">
        <v>4.7057476999999998E-5</v>
      </c>
      <c r="I57" s="34"/>
      <c r="J57" s="12"/>
    </row>
    <row r="58" spans="3:10" x14ac:dyDescent="0.25">
      <c r="C58" s="2">
        <v>50</v>
      </c>
      <c r="D58" s="1">
        <f t="shared" si="1"/>
        <v>7025172664.8400002</v>
      </c>
      <c r="E58" s="1">
        <f t="shared" si="2"/>
        <v>336259.78</v>
      </c>
      <c r="F58" s="1">
        <f t="shared" si="0"/>
        <v>7024836405.0600004</v>
      </c>
      <c r="G58" s="12">
        <v>4.7786866999999998E-5</v>
      </c>
      <c r="I58" s="34"/>
      <c r="J58" s="12"/>
    </row>
    <row r="59" spans="3:10" x14ac:dyDescent="0.25">
      <c r="C59" s="2">
        <v>51</v>
      </c>
      <c r="D59" s="1">
        <f t="shared" si="1"/>
        <v>7024836405.0600004</v>
      </c>
      <c r="E59" s="1">
        <f t="shared" si="2"/>
        <v>341471.81</v>
      </c>
      <c r="F59" s="1">
        <f t="shared" si="0"/>
        <v>7024494933.25</v>
      </c>
      <c r="G59" s="12">
        <v>4.8527564000000001E-5</v>
      </c>
      <c r="I59" s="34"/>
      <c r="J59" s="12"/>
    </row>
    <row r="60" spans="3:10" x14ac:dyDescent="0.25">
      <c r="C60" s="2">
        <v>52</v>
      </c>
      <c r="D60" s="1">
        <f t="shared" si="1"/>
        <v>7024494933.25</v>
      </c>
      <c r="E60" s="1">
        <f t="shared" si="2"/>
        <v>346764.63</v>
      </c>
      <c r="F60" s="1">
        <f t="shared" si="0"/>
        <v>7024148168.6199999</v>
      </c>
      <c r="G60" s="12">
        <v>4.9279741000000001E-5</v>
      </c>
      <c r="I60" s="34"/>
      <c r="J60" s="12"/>
    </row>
    <row r="61" spans="3:10" x14ac:dyDescent="0.25">
      <c r="C61" s="2">
        <v>53</v>
      </c>
      <c r="D61" s="1">
        <f t="shared" si="1"/>
        <v>7024148168.6199999</v>
      </c>
      <c r="E61" s="1">
        <f t="shared" si="2"/>
        <v>352139.48</v>
      </c>
      <c r="F61" s="1">
        <f t="shared" si="0"/>
        <v>7023796029.1400003</v>
      </c>
      <c r="G61" s="12">
        <v>5.0043577E-5</v>
      </c>
      <c r="I61" s="34"/>
      <c r="J61" s="12"/>
    </row>
    <row r="62" spans="3:10" x14ac:dyDescent="0.25">
      <c r="C62" s="2">
        <v>54</v>
      </c>
      <c r="D62" s="1">
        <f t="shared" si="1"/>
        <v>7023796029.1400003</v>
      </c>
      <c r="E62" s="1">
        <f t="shared" si="2"/>
        <v>357597.64</v>
      </c>
      <c r="F62" s="1">
        <f t="shared" si="0"/>
        <v>7023438431.5</v>
      </c>
      <c r="G62" s="12">
        <v>5.0819253000000001E-5</v>
      </c>
      <c r="I62" s="34"/>
      <c r="J62" s="12"/>
    </row>
    <row r="63" spans="3:10" x14ac:dyDescent="0.25">
      <c r="C63" s="2">
        <v>55</v>
      </c>
      <c r="D63" s="1">
        <f t="shared" si="1"/>
        <v>7023438431.5</v>
      </c>
      <c r="E63" s="1">
        <f t="shared" si="2"/>
        <v>363140.4</v>
      </c>
      <c r="F63" s="1">
        <f t="shared" si="0"/>
        <v>7023075291.1000004</v>
      </c>
      <c r="G63" s="12">
        <v>5.1606951000000002E-5</v>
      </c>
      <c r="I63" s="34"/>
      <c r="J63" s="12"/>
    </row>
    <row r="64" spans="3:10" x14ac:dyDescent="0.25">
      <c r="C64" s="2">
        <v>56</v>
      </c>
      <c r="D64" s="1">
        <f t="shared" si="1"/>
        <v>7023075291.1000004</v>
      </c>
      <c r="E64" s="1">
        <f t="shared" si="2"/>
        <v>368769.08</v>
      </c>
      <c r="F64" s="1">
        <f t="shared" si="0"/>
        <v>7022706522.0200005</v>
      </c>
      <c r="G64" s="12">
        <v>5.2406859000000003E-5</v>
      </c>
      <c r="I64" s="34"/>
      <c r="J64" s="12"/>
    </row>
    <row r="65" spans="3:10" x14ac:dyDescent="0.25">
      <c r="C65" s="2">
        <v>57</v>
      </c>
      <c r="D65" s="1">
        <f t="shared" si="1"/>
        <v>7022706522.0200005</v>
      </c>
      <c r="E65" s="1">
        <f t="shared" si="2"/>
        <v>374485</v>
      </c>
      <c r="F65" s="1">
        <f t="shared" si="0"/>
        <v>7022332037.0200005</v>
      </c>
      <c r="G65" s="12">
        <v>5.3219164999999998E-5</v>
      </c>
      <c r="I65" s="34"/>
      <c r="J65" s="12"/>
    </row>
    <row r="66" spans="3:10" x14ac:dyDescent="0.25">
      <c r="C66" s="2">
        <v>58</v>
      </c>
      <c r="D66" s="1">
        <f t="shared" si="1"/>
        <v>7022332037.0200005</v>
      </c>
      <c r="E66" s="1">
        <f t="shared" si="2"/>
        <v>380289.52</v>
      </c>
      <c r="F66" s="1">
        <f t="shared" si="0"/>
        <v>7021951747.5</v>
      </c>
      <c r="G66" s="12">
        <v>5.4044062000000003E-5</v>
      </c>
      <c r="I66" s="34"/>
      <c r="J66" s="12"/>
    </row>
    <row r="67" spans="3:10" x14ac:dyDescent="0.25">
      <c r="C67" s="2">
        <v>59</v>
      </c>
      <c r="D67" s="1">
        <f t="shared" si="1"/>
        <v>7021951747.5</v>
      </c>
      <c r="E67" s="1">
        <f t="shared" si="2"/>
        <v>386184.01</v>
      </c>
      <c r="F67" s="1">
        <f t="shared" si="0"/>
        <v>7021565563.4899998</v>
      </c>
      <c r="G67" s="12">
        <v>5.4881745000000003E-5</v>
      </c>
      <c r="I67" s="34"/>
      <c r="J67" s="12"/>
    </row>
    <row r="68" spans="3:10" x14ac:dyDescent="0.25">
      <c r="C68" s="2">
        <v>60</v>
      </c>
      <c r="D68" s="1">
        <f t="shared" si="1"/>
        <v>7021565563.4899998</v>
      </c>
      <c r="E68" s="1">
        <f t="shared" si="2"/>
        <v>392169.86</v>
      </c>
      <c r="F68" s="1">
        <f t="shared" si="0"/>
        <v>7021173393.6300001</v>
      </c>
      <c r="G68" s="12">
        <v>5.5732412000000001E-5</v>
      </c>
      <c r="I68" s="34"/>
      <c r="J68" s="12"/>
    </row>
    <row r="69" spans="3:10" x14ac:dyDescent="0.25">
      <c r="C69" s="2">
        <v>61</v>
      </c>
      <c r="D69" s="1">
        <f t="shared" si="1"/>
        <v>7021173393.6300001</v>
      </c>
      <c r="E69" s="1">
        <f t="shared" si="2"/>
        <v>398248.49</v>
      </c>
      <c r="F69" s="1">
        <f t="shared" si="0"/>
        <v>7020775145.1400003</v>
      </c>
      <c r="G69" s="12">
        <v>5.6596264E-5</v>
      </c>
      <c r="I69" s="34"/>
      <c r="J69" s="12"/>
    </row>
    <row r="70" spans="3:10" x14ac:dyDescent="0.25">
      <c r="C70" s="2">
        <v>62</v>
      </c>
      <c r="D70" s="1">
        <f t="shared" si="1"/>
        <v>7020775145.1400003</v>
      </c>
      <c r="E70" s="1">
        <f t="shared" si="2"/>
        <v>404421.35</v>
      </c>
      <c r="F70" s="1">
        <f t="shared" si="0"/>
        <v>7020370723.79</v>
      </c>
      <c r="G70" s="12">
        <v>5.7473506999999997E-5</v>
      </c>
      <c r="I70" s="34"/>
      <c r="J70" s="12"/>
    </row>
    <row r="71" spans="3:10" x14ac:dyDescent="0.25">
      <c r="C71" s="2">
        <v>63</v>
      </c>
      <c r="D71" s="1">
        <f t="shared" si="1"/>
        <v>7020370723.79</v>
      </c>
      <c r="E71" s="1">
        <f t="shared" si="2"/>
        <v>410689.87</v>
      </c>
      <c r="F71" s="1">
        <f t="shared" si="0"/>
        <v>7019960033.9200001</v>
      </c>
      <c r="G71" s="12">
        <v>5.8364345999999999E-5</v>
      </c>
      <c r="I71" s="34"/>
      <c r="J71" s="12"/>
    </row>
    <row r="72" spans="3:10" x14ac:dyDescent="0.25">
      <c r="C72" s="2">
        <v>64</v>
      </c>
      <c r="D72" s="1">
        <f t="shared" si="1"/>
        <v>7019960033.9200001</v>
      </c>
      <c r="E72" s="1">
        <f t="shared" si="2"/>
        <v>417055.56</v>
      </c>
      <c r="F72" s="1">
        <f t="shared" si="0"/>
        <v>7019542978.3599997</v>
      </c>
      <c r="G72" s="12">
        <v>5.9268992999999999E-5</v>
      </c>
      <c r="I72" s="34"/>
      <c r="J72" s="12"/>
    </row>
    <row r="73" spans="3:10" x14ac:dyDescent="0.25">
      <c r="C73" s="2">
        <v>65</v>
      </c>
      <c r="D73" s="1">
        <f t="shared" si="1"/>
        <v>7019542978.3599997</v>
      </c>
      <c r="E73" s="1">
        <f t="shared" si="2"/>
        <v>423519.93</v>
      </c>
      <c r="F73" s="1">
        <f t="shared" ref="F73:F136" si="3">ROUND(D73-E73,2)</f>
        <v>7019119458.4300003</v>
      </c>
      <c r="G73" s="12">
        <v>6.0187662999999999E-5</v>
      </c>
      <c r="I73" s="34"/>
      <c r="J73" s="12"/>
    </row>
    <row r="74" spans="3:10" x14ac:dyDescent="0.25">
      <c r="C74" s="2">
        <v>66</v>
      </c>
      <c r="D74" s="1">
        <f t="shared" ref="D74:D137" si="4">F73</f>
        <v>7019119458.4300003</v>
      </c>
      <c r="E74" s="1">
        <f t="shared" ref="E74:E137" si="5">ROUND((G74*$D$8),2)</f>
        <v>430084.48</v>
      </c>
      <c r="F74" s="1">
        <f t="shared" si="3"/>
        <v>7018689373.9499998</v>
      </c>
      <c r="G74" s="12">
        <v>6.1120571000000006E-5</v>
      </c>
      <c r="I74" s="34"/>
      <c r="J74" s="12"/>
    </row>
    <row r="75" spans="3:10" x14ac:dyDescent="0.25">
      <c r="C75" s="2">
        <v>67</v>
      </c>
      <c r="D75" s="1">
        <f t="shared" si="4"/>
        <v>7018689373.9499998</v>
      </c>
      <c r="E75" s="1">
        <f t="shared" si="5"/>
        <v>436750.79</v>
      </c>
      <c r="F75" s="1">
        <f t="shared" si="3"/>
        <v>7018252623.1599998</v>
      </c>
      <c r="G75" s="12">
        <v>6.2067939999999999E-5</v>
      </c>
      <c r="I75" s="34"/>
      <c r="J75" s="12"/>
    </row>
    <row r="76" spans="3:10" x14ac:dyDescent="0.25">
      <c r="C76" s="2">
        <v>68</v>
      </c>
      <c r="D76" s="1">
        <f t="shared" si="4"/>
        <v>7018252623.1599998</v>
      </c>
      <c r="E76" s="1">
        <f t="shared" si="5"/>
        <v>443520.43</v>
      </c>
      <c r="F76" s="1">
        <f t="shared" si="3"/>
        <v>7017809102.7299995</v>
      </c>
      <c r="G76" s="12">
        <v>6.3029992999999999E-5</v>
      </c>
      <c r="I76" s="34"/>
      <c r="J76" s="12"/>
    </row>
    <row r="77" spans="3:10" x14ac:dyDescent="0.25">
      <c r="C77" s="2">
        <v>69</v>
      </c>
      <c r="D77" s="1">
        <f t="shared" si="4"/>
        <v>7017809102.7299995</v>
      </c>
      <c r="E77" s="1">
        <f t="shared" si="5"/>
        <v>450395</v>
      </c>
      <c r="F77" s="1">
        <f t="shared" si="3"/>
        <v>7017358707.7299995</v>
      </c>
      <c r="G77" s="12">
        <v>6.4006958000000004E-5</v>
      </c>
      <c r="I77" s="34"/>
      <c r="J77" s="12"/>
    </row>
    <row r="78" spans="3:10" x14ac:dyDescent="0.25">
      <c r="C78" s="2">
        <v>70</v>
      </c>
      <c r="D78" s="1">
        <f t="shared" si="4"/>
        <v>7017358707.7299995</v>
      </c>
      <c r="E78" s="1">
        <f t="shared" si="5"/>
        <v>457376.12</v>
      </c>
      <c r="F78" s="1">
        <f t="shared" si="3"/>
        <v>7016901331.6099997</v>
      </c>
      <c r="G78" s="12">
        <v>6.4999065999999999E-5</v>
      </c>
      <c r="I78" s="34"/>
      <c r="J78" s="12"/>
    </row>
    <row r="79" spans="3:10" x14ac:dyDescent="0.25">
      <c r="C79" s="2">
        <v>71</v>
      </c>
      <c r="D79" s="1">
        <f t="shared" si="4"/>
        <v>7016901331.6099997</v>
      </c>
      <c r="E79" s="1">
        <f t="shared" si="5"/>
        <v>464465.45</v>
      </c>
      <c r="F79" s="1">
        <f t="shared" si="3"/>
        <v>7016436866.1599998</v>
      </c>
      <c r="G79" s="12">
        <v>6.6006551999999994E-5</v>
      </c>
      <c r="I79" s="34"/>
      <c r="J79" s="12"/>
    </row>
    <row r="80" spans="3:10" x14ac:dyDescent="0.25">
      <c r="C80" s="2">
        <v>72</v>
      </c>
      <c r="D80" s="1">
        <f t="shared" si="4"/>
        <v>7016436866.1599998</v>
      </c>
      <c r="E80" s="1">
        <f t="shared" si="5"/>
        <v>471664.66</v>
      </c>
      <c r="F80" s="1">
        <f t="shared" si="3"/>
        <v>7015965201.5</v>
      </c>
      <c r="G80" s="12">
        <v>6.7029653000000004E-5</v>
      </c>
      <c r="I80" s="34"/>
      <c r="J80" s="12"/>
    </row>
    <row r="81" spans="3:10" x14ac:dyDescent="0.25">
      <c r="C81" s="2">
        <v>73</v>
      </c>
      <c r="D81" s="1">
        <f t="shared" si="4"/>
        <v>7015965201.5</v>
      </c>
      <c r="E81" s="1">
        <f t="shared" si="5"/>
        <v>11757133.77</v>
      </c>
      <c r="F81" s="1">
        <f t="shared" si="3"/>
        <v>7004208067.7299995</v>
      </c>
      <c r="G81" s="12">
        <v>1.6708408650000001E-3</v>
      </c>
      <c r="I81" s="34"/>
      <c r="J81" s="12"/>
    </row>
    <row r="82" spans="3:10" x14ac:dyDescent="0.25">
      <c r="C82" s="2">
        <v>74</v>
      </c>
      <c r="D82" s="1">
        <f t="shared" si="4"/>
        <v>7004208067.7299995</v>
      </c>
      <c r="E82" s="1">
        <f t="shared" si="5"/>
        <v>11909976.51</v>
      </c>
      <c r="F82" s="1">
        <f t="shared" si="3"/>
        <v>6992298091.2200003</v>
      </c>
      <c r="G82" s="12">
        <v>1.6925617960000001E-3</v>
      </c>
      <c r="I82" s="34"/>
      <c r="J82" s="12"/>
    </row>
    <row r="83" spans="3:10" x14ac:dyDescent="0.25">
      <c r="C83" s="2">
        <v>75</v>
      </c>
      <c r="D83" s="1">
        <f t="shared" si="4"/>
        <v>6992298091.2200003</v>
      </c>
      <c r="E83" s="1">
        <f t="shared" si="5"/>
        <v>12064806.199999999</v>
      </c>
      <c r="F83" s="1">
        <f t="shared" si="3"/>
        <v>6980233285.0200005</v>
      </c>
      <c r="G83" s="12">
        <v>1.714565099E-3</v>
      </c>
      <c r="I83" s="34"/>
      <c r="J83" s="12"/>
    </row>
    <row r="84" spans="3:10" x14ac:dyDescent="0.25">
      <c r="C84" s="2">
        <v>76</v>
      </c>
      <c r="D84" s="1">
        <f t="shared" si="4"/>
        <v>6980233285.0200005</v>
      </c>
      <c r="E84" s="1">
        <f t="shared" si="5"/>
        <v>12221648.68</v>
      </c>
      <c r="F84" s="1">
        <f t="shared" si="3"/>
        <v>6968011636.3400002</v>
      </c>
      <c r="G84" s="12">
        <v>1.7368544460000001E-3</v>
      </c>
      <c r="I84" s="34"/>
      <c r="J84" s="12"/>
    </row>
    <row r="85" spans="3:10" x14ac:dyDescent="0.25">
      <c r="C85" s="2">
        <v>77</v>
      </c>
      <c r="D85" s="1">
        <f t="shared" si="4"/>
        <v>6968011636.3400002</v>
      </c>
      <c r="E85" s="1">
        <f t="shared" si="5"/>
        <v>12380530.119999999</v>
      </c>
      <c r="F85" s="1">
        <f t="shared" si="3"/>
        <v>6955631106.2200003</v>
      </c>
      <c r="G85" s="12">
        <v>1.7594335540000001E-3</v>
      </c>
      <c r="I85" s="34"/>
      <c r="J85" s="12"/>
    </row>
    <row r="86" spans="3:10" x14ac:dyDescent="0.25">
      <c r="C86" s="2">
        <v>78</v>
      </c>
      <c r="D86" s="1">
        <f t="shared" si="4"/>
        <v>6955631106.2200003</v>
      </c>
      <c r="E86" s="1">
        <f t="shared" si="5"/>
        <v>12541477.01</v>
      </c>
      <c r="F86" s="1">
        <f t="shared" si="3"/>
        <v>6943089629.21</v>
      </c>
      <c r="G86" s="12">
        <v>1.7823061900000001E-3</v>
      </c>
      <c r="I86" s="34"/>
      <c r="J86" s="12"/>
    </row>
    <row r="87" spans="3:10" x14ac:dyDescent="0.25">
      <c r="C87" s="2">
        <v>79</v>
      </c>
      <c r="D87" s="1">
        <f t="shared" si="4"/>
        <v>6943089629.21</v>
      </c>
      <c r="E87" s="1">
        <f t="shared" si="5"/>
        <v>12704516.210000001</v>
      </c>
      <c r="F87" s="1">
        <f t="shared" si="3"/>
        <v>6930385113</v>
      </c>
      <c r="G87" s="12">
        <v>1.8054761700000001E-3</v>
      </c>
      <c r="I87" s="34"/>
      <c r="J87" s="12"/>
    </row>
    <row r="88" spans="3:10" x14ac:dyDescent="0.25">
      <c r="C88" s="2">
        <v>80</v>
      </c>
      <c r="D88" s="1">
        <f t="shared" si="4"/>
        <v>6930385113</v>
      </c>
      <c r="E88" s="1">
        <f t="shared" si="5"/>
        <v>12869674.91</v>
      </c>
      <c r="F88" s="1">
        <f t="shared" si="3"/>
        <v>6917515438.0900002</v>
      </c>
      <c r="G88" s="12">
        <v>1.8289473599999999E-3</v>
      </c>
      <c r="I88" s="34"/>
      <c r="J88" s="12"/>
    </row>
    <row r="89" spans="3:10" x14ac:dyDescent="0.25">
      <c r="C89" s="2">
        <v>81</v>
      </c>
      <c r="D89" s="1">
        <f t="shared" si="4"/>
        <v>6917515438.0900002</v>
      </c>
      <c r="E89" s="1">
        <f t="shared" si="5"/>
        <v>13036980.689999999</v>
      </c>
      <c r="F89" s="1">
        <f t="shared" si="3"/>
        <v>6904478457.3999996</v>
      </c>
      <c r="G89" s="12">
        <v>1.852723676E-3</v>
      </c>
      <c r="I89" s="34"/>
      <c r="J89" s="12"/>
    </row>
    <row r="90" spans="3:10" x14ac:dyDescent="0.25">
      <c r="C90" s="2">
        <v>82</v>
      </c>
      <c r="D90" s="1">
        <f t="shared" si="4"/>
        <v>6904478457.3999996</v>
      </c>
      <c r="E90" s="1">
        <f t="shared" si="5"/>
        <v>13206461.439999999</v>
      </c>
      <c r="F90" s="1">
        <f t="shared" si="3"/>
        <v>6891271995.96</v>
      </c>
      <c r="G90" s="12">
        <v>1.876809084E-3</v>
      </c>
      <c r="I90" s="34"/>
      <c r="J90" s="12"/>
    </row>
    <row r="91" spans="3:10" x14ac:dyDescent="0.25">
      <c r="C91" s="2">
        <v>83</v>
      </c>
      <c r="D91" s="1">
        <f t="shared" si="4"/>
        <v>6891271995.96</v>
      </c>
      <c r="E91" s="1">
        <f t="shared" si="5"/>
        <v>13378145.439999999</v>
      </c>
      <c r="F91" s="1">
        <f t="shared" si="3"/>
        <v>6877893850.5200005</v>
      </c>
      <c r="G91" s="12">
        <v>1.901207602E-3</v>
      </c>
      <c r="I91" s="34"/>
      <c r="J91" s="12"/>
    </row>
    <row r="92" spans="3:10" x14ac:dyDescent="0.25">
      <c r="C92" s="2">
        <v>84</v>
      </c>
      <c r="D92" s="1">
        <f t="shared" si="4"/>
        <v>6877893850.5200005</v>
      </c>
      <c r="E92" s="1">
        <f t="shared" si="5"/>
        <v>13552061.33</v>
      </c>
      <c r="F92" s="1">
        <f t="shared" si="3"/>
        <v>6864341789.1899996</v>
      </c>
      <c r="G92" s="12">
        <v>1.9259233010000001E-3</v>
      </c>
      <c r="I92" s="34"/>
      <c r="J92" s="12"/>
    </row>
    <row r="93" spans="3:10" x14ac:dyDescent="0.25">
      <c r="C93" s="2">
        <v>85</v>
      </c>
      <c r="D93" s="1">
        <f t="shared" si="4"/>
        <v>6864341789.1899996</v>
      </c>
      <c r="E93" s="1">
        <f t="shared" si="5"/>
        <v>13728238.130000001</v>
      </c>
      <c r="F93" s="1">
        <f t="shared" si="3"/>
        <v>6850613551.0600004</v>
      </c>
      <c r="G93" s="12">
        <v>1.9509603039999999E-3</v>
      </c>
      <c r="I93" s="34"/>
      <c r="J93" s="12"/>
    </row>
    <row r="94" spans="3:10" x14ac:dyDescent="0.25">
      <c r="C94" s="2">
        <v>86</v>
      </c>
      <c r="D94" s="1">
        <f t="shared" si="4"/>
        <v>6850613551.0600004</v>
      </c>
      <c r="E94" s="1">
        <f t="shared" si="5"/>
        <v>13906705.23</v>
      </c>
      <c r="F94" s="1">
        <f t="shared" si="3"/>
        <v>6836706845.8299999</v>
      </c>
      <c r="G94" s="12">
        <v>1.9763227879999999E-3</v>
      </c>
      <c r="I94" s="34"/>
      <c r="J94" s="12"/>
    </row>
    <row r="95" spans="3:10" x14ac:dyDescent="0.25">
      <c r="C95" s="2">
        <v>87</v>
      </c>
      <c r="D95" s="1">
        <f t="shared" si="4"/>
        <v>6836706845.8299999</v>
      </c>
      <c r="E95" s="1">
        <f t="shared" si="5"/>
        <v>14087492.390000001</v>
      </c>
      <c r="F95" s="1">
        <f t="shared" si="3"/>
        <v>6822619353.4399996</v>
      </c>
      <c r="G95" s="12">
        <v>2.0020149839999998E-3</v>
      </c>
      <c r="I95" s="34"/>
      <c r="J95" s="12"/>
    </row>
    <row r="96" spans="3:10" x14ac:dyDescent="0.25">
      <c r="C96" s="2">
        <v>88</v>
      </c>
      <c r="D96" s="1">
        <f t="shared" si="4"/>
        <v>6822619353.4399996</v>
      </c>
      <c r="E96" s="1">
        <f t="shared" si="5"/>
        <v>14270629.789999999</v>
      </c>
      <c r="F96" s="1">
        <f t="shared" si="3"/>
        <v>6808348723.6499996</v>
      </c>
      <c r="G96" s="12">
        <v>2.0280411790000001E-3</v>
      </c>
      <c r="I96" s="34"/>
      <c r="J96" s="12"/>
    </row>
    <row r="97" spans="3:10" x14ac:dyDescent="0.25">
      <c r="C97" s="2">
        <v>89</v>
      </c>
      <c r="D97" s="1">
        <f t="shared" si="4"/>
        <v>6808348723.6499996</v>
      </c>
      <c r="E97" s="1">
        <f t="shared" si="5"/>
        <v>14456147.98</v>
      </c>
      <c r="F97" s="1">
        <f t="shared" si="3"/>
        <v>6793892575.6700001</v>
      </c>
      <c r="G97" s="12">
        <v>2.0544057140000002E-3</v>
      </c>
      <c r="I97" s="34"/>
      <c r="J97" s="12"/>
    </row>
    <row r="98" spans="3:10" x14ac:dyDescent="0.25">
      <c r="C98" s="2">
        <v>90</v>
      </c>
      <c r="D98" s="1">
        <f t="shared" si="4"/>
        <v>6793892575.6700001</v>
      </c>
      <c r="E98" s="1">
        <f t="shared" si="5"/>
        <v>14644077.9</v>
      </c>
      <c r="F98" s="1">
        <f t="shared" si="3"/>
        <v>6779248497.7700005</v>
      </c>
      <c r="G98" s="12">
        <v>2.0811129879999999E-3</v>
      </c>
      <c r="I98" s="34"/>
      <c r="J98" s="12"/>
    </row>
    <row r="99" spans="3:10" x14ac:dyDescent="0.25">
      <c r="C99" s="2">
        <v>91</v>
      </c>
      <c r="D99" s="1">
        <f t="shared" si="4"/>
        <v>6779248497.7700005</v>
      </c>
      <c r="E99" s="1">
        <f t="shared" si="5"/>
        <v>14834450.91</v>
      </c>
      <c r="F99" s="1">
        <f t="shared" si="3"/>
        <v>6764414046.8599997</v>
      </c>
      <c r="G99" s="12">
        <v>2.1081674570000001E-3</v>
      </c>
      <c r="I99" s="34"/>
      <c r="J99" s="12"/>
    </row>
    <row r="100" spans="3:10" x14ac:dyDescent="0.25">
      <c r="C100" s="2">
        <v>92</v>
      </c>
      <c r="D100" s="1">
        <f t="shared" si="4"/>
        <v>6764414046.8599997</v>
      </c>
      <c r="E100" s="1">
        <f t="shared" si="5"/>
        <v>15027298.779999999</v>
      </c>
      <c r="F100" s="1">
        <f t="shared" si="3"/>
        <v>6749386748.0799999</v>
      </c>
      <c r="G100" s="12">
        <v>2.1355736340000001E-3</v>
      </c>
      <c r="I100" s="34"/>
      <c r="J100" s="12"/>
    </row>
    <row r="101" spans="3:10" x14ac:dyDescent="0.25">
      <c r="C101" s="2">
        <v>93</v>
      </c>
      <c r="D101" s="1">
        <f t="shared" si="4"/>
        <v>6749386748.0799999</v>
      </c>
      <c r="E101" s="1">
        <f t="shared" si="5"/>
        <v>15222653.66</v>
      </c>
      <c r="F101" s="1">
        <f t="shared" si="3"/>
        <v>6734164094.4200001</v>
      </c>
      <c r="G101" s="12">
        <v>2.1633360910000001E-3</v>
      </c>
      <c r="I101" s="34"/>
      <c r="J101" s="12"/>
    </row>
    <row r="102" spans="3:10" x14ac:dyDescent="0.25">
      <c r="C102" s="2">
        <v>94</v>
      </c>
      <c r="D102" s="1">
        <f t="shared" si="4"/>
        <v>6734164094.4200001</v>
      </c>
      <c r="E102" s="1">
        <f t="shared" si="5"/>
        <v>15420548.16</v>
      </c>
      <c r="F102" s="1">
        <f t="shared" si="3"/>
        <v>6718743546.2600002</v>
      </c>
      <c r="G102" s="12">
        <v>2.1914594600000001E-3</v>
      </c>
      <c r="I102" s="34"/>
      <c r="J102" s="12"/>
    </row>
    <row r="103" spans="3:10" x14ac:dyDescent="0.25">
      <c r="C103" s="2">
        <v>95</v>
      </c>
      <c r="D103" s="1">
        <f t="shared" si="4"/>
        <v>6718743546.2600002</v>
      </c>
      <c r="E103" s="1">
        <f t="shared" si="5"/>
        <v>15621015.279999999</v>
      </c>
      <c r="F103" s="1">
        <f t="shared" si="3"/>
        <v>6703122530.9799995</v>
      </c>
      <c r="G103" s="12">
        <v>2.2199484329999998E-3</v>
      </c>
      <c r="I103" s="34"/>
      <c r="J103" s="12"/>
    </row>
    <row r="104" spans="3:10" x14ac:dyDescent="0.25">
      <c r="C104" s="2">
        <v>96</v>
      </c>
      <c r="D104" s="1">
        <f t="shared" si="4"/>
        <v>6703122530.9799995</v>
      </c>
      <c r="E104" s="1">
        <f t="shared" si="5"/>
        <v>15824088.48</v>
      </c>
      <c r="F104" s="1">
        <f t="shared" si="3"/>
        <v>6687298442.5</v>
      </c>
      <c r="G104" s="12">
        <v>2.2488077629999998E-3</v>
      </c>
      <c r="I104" s="34"/>
      <c r="J104" s="12"/>
    </row>
    <row r="105" spans="3:10" x14ac:dyDescent="0.25">
      <c r="C105" s="2">
        <v>97</v>
      </c>
      <c r="D105" s="1">
        <f t="shared" si="4"/>
        <v>6687298442.5</v>
      </c>
      <c r="E105" s="1">
        <f t="shared" si="5"/>
        <v>16029801.630000001</v>
      </c>
      <c r="F105" s="1">
        <f t="shared" si="3"/>
        <v>6671268640.8699999</v>
      </c>
      <c r="G105" s="12">
        <v>2.2780422639999999E-3</v>
      </c>
      <c r="I105" s="34"/>
      <c r="J105" s="12"/>
    </row>
    <row r="106" spans="3:10" x14ac:dyDescent="0.25">
      <c r="C106" s="2">
        <v>98</v>
      </c>
      <c r="D106" s="1">
        <f t="shared" si="4"/>
        <v>6671268640.8699999</v>
      </c>
      <c r="E106" s="1">
        <f t="shared" si="5"/>
        <v>16238189.050000001</v>
      </c>
      <c r="F106" s="1">
        <f t="shared" si="3"/>
        <v>6655030451.8199997</v>
      </c>
      <c r="G106" s="12">
        <v>2.3076568130000002E-3</v>
      </c>
      <c r="I106" s="34"/>
      <c r="J106" s="12"/>
    </row>
    <row r="107" spans="3:10" x14ac:dyDescent="0.25">
      <c r="C107" s="2">
        <v>99</v>
      </c>
      <c r="D107" s="1">
        <f t="shared" si="4"/>
        <v>6655030451.8199997</v>
      </c>
      <c r="E107" s="1">
        <f t="shared" si="5"/>
        <v>16449285.51</v>
      </c>
      <c r="F107" s="1">
        <f t="shared" si="3"/>
        <v>6638581166.3100004</v>
      </c>
      <c r="G107" s="12">
        <v>2.3376563519999999E-3</v>
      </c>
      <c r="I107" s="34"/>
      <c r="J107" s="12"/>
    </row>
    <row r="108" spans="3:10" x14ac:dyDescent="0.25">
      <c r="C108" s="2">
        <v>100</v>
      </c>
      <c r="D108" s="1">
        <f t="shared" si="4"/>
        <v>6638581166.3100004</v>
      </c>
      <c r="E108" s="1">
        <f t="shared" si="5"/>
        <v>16663126.23</v>
      </c>
      <c r="F108" s="1">
        <f t="shared" si="3"/>
        <v>6621918040.0799999</v>
      </c>
      <c r="G108" s="12">
        <v>2.368045885E-3</v>
      </c>
      <c r="I108" s="34"/>
      <c r="J108" s="12"/>
    </row>
    <row r="109" spans="3:10" x14ac:dyDescent="0.25">
      <c r="C109" s="2">
        <v>101</v>
      </c>
      <c r="D109" s="1">
        <f t="shared" si="4"/>
        <v>6621918040.0799999</v>
      </c>
      <c r="E109" s="1">
        <f t="shared" si="5"/>
        <v>16879746.859999999</v>
      </c>
      <c r="F109" s="1">
        <f t="shared" si="3"/>
        <v>6605038293.2200003</v>
      </c>
      <c r="G109" s="12">
        <v>2.398830481E-3</v>
      </c>
      <c r="I109" s="34"/>
      <c r="J109" s="12"/>
    </row>
    <row r="110" spans="3:10" x14ac:dyDescent="0.25">
      <c r="C110" s="2">
        <v>102</v>
      </c>
      <c r="D110" s="1">
        <f t="shared" si="4"/>
        <v>6605038293.2200003</v>
      </c>
      <c r="E110" s="1">
        <f t="shared" si="5"/>
        <v>17099183.57</v>
      </c>
      <c r="F110" s="1">
        <f t="shared" si="3"/>
        <v>6587939109.6499996</v>
      </c>
      <c r="G110" s="12">
        <v>2.430015277E-3</v>
      </c>
      <c r="I110" s="34"/>
      <c r="J110" s="12"/>
    </row>
    <row r="111" spans="3:10" x14ac:dyDescent="0.25">
      <c r="C111" s="2">
        <v>103</v>
      </c>
      <c r="D111" s="1">
        <f t="shared" si="4"/>
        <v>6587939109.6499996</v>
      </c>
      <c r="E111" s="1">
        <f t="shared" si="5"/>
        <v>17321472.960000001</v>
      </c>
      <c r="F111" s="1">
        <f t="shared" si="3"/>
        <v>6570617636.6899996</v>
      </c>
      <c r="G111" s="12">
        <v>2.4616054759999998E-3</v>
      </c>
      <c r="I111" s="34"/>
      <c r="J111" s="12"/>
    </row>
    <row r="112" spans="3:10" x14ac:dyDescent="0.25">
      <c r="C112" s="2">
        <v>104</v>
      </c>
      <c r="D112" s="1">
        <f t="shared" si="4"/>
        <v>6570617636.6899996</v>
      </c>
      <c r="E112" s="1">
        <f t="shared" si="5"/>
        <v>17546652.109999999</v>
      </c>
      <c r="F112" s="1">
        <f t="shared" si="3"/>
        <v>6553070984.5799999</v>
      </c>
      <c r="G112" s="12">
        <v>2.4936063470000001E-3</v>
      </c>
      <c r="I112" s="34"/>
      <c r="J112" s="12"/>
    </row>
    <row r="113" spans="3:10" x14ac:dyDescent="0.25">
      <c r="C113" s="2">
        <v>105</v>
      </c>
      <c r="D113" s="1">
        <f t="shared" si="4"/>
        <v>6553070984.5799999</v>
      </c>
      <c r="E113" s="1">
        <f t="shared" si="5"/>
        <v>17774758.59</v>
      </c>
      <c r="F113" s="1">
        <f t="shared" si="3"/>
        <v>6535296225.9899998</v>
      </c>
      <c r="G113" s="12">
        <v>2.52602323E-3</v>
      </c>
      <c r="I113" s="34"/>
      <c r="J113" s="12"/>
    </row>
    <row r="114" spans="3:10" x14ac:dyDescent="0.25">
      <c r="C114" s="2">
        <v>106</v>
      </c>
      <c r="D114" s="1">
        <f t="shared" si="4"/>
        <v>6535296225.9899998</v>
      </c>
      <c r="E114" s="1">
        <f t="shared" si="5"/>
        <v>18005830.449999999</v>
      </c>
      <c r="F114" s="1">
        <f t="shared" si="3"/>
        <v>6517290395.54</v>
      </c>
      <c r="G114" s="12">
        <v>2.558861532E-3</v>
      </c>
      <c r="I114" s="34"/>
      <c r="J114" s="12"/>
    </row>
    <row r="115" spans="3:10" x14ac:dyDescent="0.25">
      <c r="C115" s="2">
        <v>107</v>
      </c>
      <c r="D115" s="1">
        <f t="shared" si="4"/>
        <v>6517290395.54</v>
      </c>
      <c r="E115" s="1">
        <f t="shared" si="5"/>
        <v>18239906.25</v>
      </c>
      <c r="F115" s="1">
        <f t="shared" si="3"/>
        <v>6499050489.29</v>
      </c>
      <c r="G115" s="12">
        <v>2.5921267319999998E-3</v>
      </c>
      <c r="I115" s="34"/>
      <c r="J115" s="12"/>
    </row>
    <row r="116" spans="3:10" x14ac:dyDescent="0.25">
      <c r="C116" s="2">
        <v>108</v>
      </c>
      <c r="D116" s="1">
        <f t="shared" si="4"/>
        <v>6499050489.29</v>
      </c>
      <c r="E116" s="1">
        <f t="shared" si="5"/>
        <v>18477025.030000001</v>
      </c>
      <c r="F116" s="1">
        <f t="shared" si="3"/>
        <v>6480573464.2600002</v>
      </c>
      <c r="G116" s="12">
        <v>2.6258243789999999E-3</v>
      </c>
      <c r="I116" s="34"/>
      <c r="J116" s="12"/>
    </row>
    <row r="117" spans="3:10" x14ac:dyDescent="0.25">
      <c r="C117" s="2">
        <v>109</v>
      </c>
      <c r="D117" s="1">
        <f t="shared" si="4"/>
        <v>6480573464.2600002</v>
      </c>
      <c r="E117" s="1">
        <f t="shared" si="5"/>
        <v>18717226.350000001</v>
      </c>
      <c r="F117" s="1">
        <f t="shared" si="3"/>
        <v>6461856237.9099998</v>
      </c>
      <c r="G117" s="12">
        <v>2.6599600959999999E-3</v>
      </c>
      <c r="I117" s="34"/>
      <c r="J117" s="12"/>
    </row>
    <row r="118" spans="3:10" x14ac:dyDescent="0.25">
      <c r="C118" s="2">
        <v>110</v>
      </c>
      <c r="D118" s="1">
        <f t="shared" si="4"/>
        <v>6461856237.9099998</v>
      </c>
      <c r="E118" s="1">
        <f t="shared" si="5"/>
        <v>18960550.289999999</v>
      </c>
      <c r="F118" s="1">
        <f t="shared" si="3"/>
        <v>6442895687.6199999</v>
      </c>
      <c r="G118" s="12">
        <v>2.694539577E-3</v>
      </c>
      <c r="I118" s="34"/>
      <c r="J118" s="12"/>
    </row>
    <row r="119" spans="3:10" x14ac:dyDescent="0.25">
      <c r="C119" s="2">
        <v>111</v>
      </c>
      <c r="D119" s="1">
        <f t="shared" si="4"/>
        <v>6442895687.6199999</v>
      </c>
      <c r="E119" s="1">
        <f t="shared" si="5"/>
        <v>19207037.449999999</v>
      </c>
      <c r="F119" s="1">
        <f t="shared" si="3"/>
        <v>6423688650.1700001</v>
      </c>
      <c r="G119" s="12">
        <v>2.7295685920000002E-3</v>
      </c>
      <c r="I119" s="34"/>
      <c r="J119" s="12"/>
    </row>
    <row r="120" spans="3:10" x14ac:dyDescent="0.25">
      <c r="C120" s="2">
        <v>112</v>
      </c>
      <c r="D120" s="1">
        <f t="shared" si="4"/>
        <v>6423688650.1700001</v>
      </c>
      <c r="E120" s="1">
        <f t="shared" si="5"/>
        <v>19456728.93</v>
      </c>
      <c r="F120" s="1">
        <f t="shared" si="3"/>
        <v>6404231921.2399998</v>
      </c>
      <c r="G120" s="12">
        <v>2.765052983E-3</v>
      </c>
      <c r="I120" s="34"/>
      <c r="J120" s="12"/>
    </row>
    <row r="121" spans="3:10" x14ac:dyDescent="0.25">
      <c r="C121" s="2">
        <v>113</v>
      </c>
      <c r="D121" s="1">
        <f t="shared" si="4"/>
        <v>6404231921.2399998</v>
      </c>
      <c r="E121" s="1">
        <f t="shared" si="5"/>
        <v>19709666.41</v>
      </c>
      <c r="F121" s="1">
        <f t="shared" si="3"/>
        <v>6384522254.8299999</v>
      </c>
      <c r="G121" s="12">
        <v>2.8009986720000002E-3</v>
      </c>
      <c r="I121" s="34"/>
      <c r="J121" s="12"/>
    </row>
    <row r="122" spans="3:10" x14ac:dyDescent="0.25">
      <c r="C122" s="2">
        <v>114</v>
      </c>
      <c r="D122" s="1">
        <f t="shared" si="4"/>
        <v>6384522254.8299999</v>
      </c>
      <c r="E122" s="1">
        <f t="shared" si="5"/>
        <v>19965892.07</v>
      </c>
      <c r="F122" s="1">
        <f t="shared" si="3"/>
        <v>6364556362.7600002</v>
      </c>
      <c r="G122" s="12">
        <v>2.8374116550000002E-3</v>
      </c>
      <c r="I122" s="34"/>
      <c r="J122" s="12"/>
    </row>
    <row r="123" spans="3:10" x14ac:dyDescent="0.25">
      <c r="C123" s="2">
        <v>115</v>
      </c>
      <c r="D123" s="1">
        <f t="shared" si="4"/>
        <v>6364556362.7600002</v>
      </c>
      <c r="E123" s="1">
        <f t="shared" si="5"/>
        <v>20225448.670000002</v>
      </c>
      <c r="F123" s="1">
        <f t="shared" si="3"/>
        <v>6344330914.0900002</v>
      </c>
      <c r="G123" s="12">
        <v>2.8742980059999999E-3</v>
      </c>
      <c r="I123" s="34"/>
      <c r="J123" s="12"/>
    </row>
    <row r="124" spans="3:10" x14ac:dyDescent="0.25">
      <c r="C124" s="2">
        <v>116</v>
      </c>
      <c r="D124" s="1">
        <f t="shared" si="4"/>
        <v>6344330914.0900002</v>
      </c>
      <c r="E124" s="1">
        <f t="shared" si="5"/>
        <v>20488379.510000002</v>
      </c>
      <c r="F124" s="1">
        <f t="shared" si="3"/>
        <v>6323842534.5799999</v>
      </c>
      <c r="G124" s="12">
        <v>2.911663881E-3</v>
      </c>
      <c r="I124" s="34"/>
      <c r="J124" s="12"/>
    </row>
    <row r="125" spans="3:10" x14ac:dyDescent="0.25">
      <c r="C125" s="2">
        <v>117</v>
      </c>
      <c r="D125" s="1">
        <f t="shared" si="4"/>
        <v>6323842534.5799999</v>
      </c>
      <c r="E125" s="1">
        <f t="shared" si="5"/>
        <v>20754728.440000001</v>
      </c>
      <c r="F125" s="1">
        <f t="shared" si="3"/>
        <v>6303087806.1400003</v>
      </c>
      <c r="G125" s="12">
        <v>2.9495155109999999E-3</v>
      </c>
      <c r="I125" s="34"/>
      <c r="J125" s="12"/>
    </row>
    <row r="126" spans="3:10" x14ac:dyDescent="0.25">
      <c r="C126" s="2">
        <v>118</v>
      </c>
      <c r="D126" s="1">
        <f t="shared" si="4"/>
        <v>6303087806.1400003</v>
      </c>
      <c r="E126" s="1">
        <f t="shared" si="5"/>
        <v>21024539.91</v>
      </c>
      <c r="F126" s="1">
        <f t="shared" si="3"/>
        <v>6282063266.2299995</v>
      </c>
      <c r="G126" s="12">
        <v>2.9878592129999998E-3</v>
      </c>
      <c r="I126" s="34"/>
      <c r="J126" s="12"/>
    </row>
    <row r="127" spans="3:10" x14ac:dyDescent="0.25">
      <c r="C127" s="2">
        <v>119</v>
      </c>
      <c r="D127" s="1">
        <f t="shared" si="4"/>
        <v>6282063266.2299995</v>
      </c>
      <c r="E127" s="1">
        <f t="shared" si="5"/>
        <v>21297858.920000002</v>
      </c>
      <c r="F127" s="1">
        <f t="shared" si="3"/>
        <v>6260765407.3100004</v>
      </c>
      <c r="G127" s="12">
        <v>3.0267013819999999E-3</v>
      </c>
      <c r="I127" s="34"/>
      <c r="J127" s="12"/>
    </row>
    <row r="128" spans="3:10" x14ac:dyDescent="0.25">
      <c r="C128" s="2">
        <v>120</v>
      </c>
      <c r="D128" s="1">
        <f t="shared" si="4"/>
        <v>6260765407.3100004</v>
      </c>
      <c r="E128" s="1">
        <f t="shared" si="5"/>
        <v>21574731.09</v>
      </c>
      <c r="F128" s="1">
        <f t="shared" si="3"/>
        <v>6239190676.2200003</v>
      </c>
      <c r="G128" s="12">
        <v>3.0660485000000002E-3</v>
      </c>
      <c r="I128" s="34"/>
      <c r="J128" s="12"/>
    </row>
    <row r="129" spans="3:10" x14ac:dyDescent="0.25">
      <c r="C129" s="2">
        <v>121</v>
      </c>
      <c r="D129" s="1">
        <f t="shared" si="4"/>
        <v>6239190676.2200003</v>
      </c>
      <c r="E129" s="1">
        <f t="shared" si="5"/>
        <v>21855202.600000001</v>
      </c>
      <c r="F129" s="1">
        <f t="shared" si="3"/>
        <v>6217335473.6199999</v>
      </c>
      <c r="G129" s="12">
        <v>3.1059071310000001E-3</v>
      </c>
      <c r="I129" s="34"/>
      <c r="J129" s="12"/>
    </row>
    <row r="130" spans="3:10" x14ac:dyDescent="0.25">
      <c r="C130" s="2">
        <v>122</v>
      </c>
      <c r="D130" s="1">
        <f t="shared" si="4"/>
        <v>6217335473.6199999</v>
      </c>
      <c r="E130" s="1">
        <f t="shared" si="5"/>
        <v>22139320.23</v>
      </c>
      <c r="F130" s="1">
        <f t="shared" si="3"/>
        <v>6195196153.3900003</v>
      </c>
      <c r="G130" s="12">
        <v>3.1462839239999999E-3</v>
      </c>
      <c r="I130" s="34"/>
      <c r="J130" s="12"/>
    </row>
    <row r="131" spans="3:10" x14ac:dyDescent="0.25">
      <c r="C131" s="2">
        <v>123</v>
      </c>
      <c r="D131" s="1">
        <f t="shared" si="4"/>
        <v>6195196153.3900003</v>
      </c>
      <c r="E131" s="1">
        <f t="shared" si="5"/>
        <v>22427131.399999999</v>
      </c>
      <c r="F131" s="1">
        <f t="shared" si="3"/>
        <v>6172769021.9899998</v>
      </c>
      <c r="G131" s="12">
        <v>3.1871856150000001E-3</v>
      </c>
      <c r="I131" s="34"/>
      <c r="J131" s="12"/>
    </row>
    <row r="132" spans="3:10" x14ac:dyDescent="0.25">
      <c r="C132" s="2">
        <v>124</v>
      </c>
      <c r="D132" s="1">
        <f t="shared" si="4"/>
        <v>6172769021.9899998</v>
      </c>
      <c r="E132" s="1">
        <f t="shared" si="5"/>
        <v>22718684.100000001</v>
      </c>
      <c r="F132" s="1">
        <f t="shared" si="3"/>
        <v>6150050337.8900003</v>
      </c>
      <c r="G132" s="12">
        <v>3.2286190280000002E-3</v>
      </c>
      <c r="I132" s="34"/>
      <c r="J132" s="12"/>
    </row>
    <row r="133" spans="3:10" x14ac:dyDescent="0.25">
      <c r="C133" s="2">
        <v>125</v>
      </c>
      <c r="D133" s="1">
        <f t="shared" si="4"/>
        <v>6150050337.8900003</v>
      </c>
      <c r="E133" s="1">
        <f t="shared" si="5"/>
        <v>23014026.989999998</v>
      </c>
      <c r="F133" s="1">
        <f t="shared" si="3"/>
        <v>6127036310.8999996</v>
      </c>
      <c r="G133" s="12">
        <v>3.2705910749999999E-3</v>
      </c>
      <c r="I133" s="34"/>
      <c r="J133" s="12"/>
    </row>
    <row r="134" spans="3:10" x14ac:dyDescent="0.25">
      <c r="C134" s="2">
        <v>126</v>
      </c>
      <c r="D134" s="1">
        <f t="shared" si="4"/>
        <v>6127036310.8999996</v>
      </c>
      <c r="E134" s="1">
        <f t="shared" si="5"/>
        <v>23313209.350000001</v>
      </c>
      <c r="F134" s="1">
        <f t="shared" si="3"/>
        <v>6103723101.5500002</v>
      </c>
      <c r="G134" s="12">
        <v>3.3131087589999999E-3</v>
      </c>
      <c r="I134" s="34"/>
      <c r="J134" s="12"/>
    </row>
    <row r="135" spans="3:10" x14ac:dyDescent="0.25">
      <c r="C135" s="2">
        <v>127</v>
      </c>
      <c r="D135" s="1">
        <f t="shared" si="4"/>
        <v>6103723101.5500002</v>
      </c>
      <c r="E135" s="1">
        <f t="shared" si="5"/>
        <v>23616281.07</v>
      </c>
      <c r="F135" s="1">
        <f t="shared" si="3"/>
        <v>6080106820.4799995</v>
      </c>
      <c r="G135" s="12">
        <v>3.3561791730000001E-3</v>
      </c>
      <c r="I135" s="34"/>
      <c r="J135" s="12"/>
    </row>
    <row r="136" spans="3:10" x14ac:dyDescent="0.25">
      <c r="C136" s="2">
        <v>128</v>
      </c>
      <c r="D136" s="1">
        <f t="shared" si="4"/>
        <v>6080106820.4799995</v>
      </c>
      <c r="E136" s="1">
        <f t="shared" si="5"/>
        <v>23923292.719999999</v>
      </c>
      <c r="F136" s="1">
        <f t="shared" si="3"/>
        <v>6056183527.7600002</v>
      </c>
      <c r="G136" s="12">
        <v>3.3998095019999999E-3</v>
      </c>
      <c r="I136" s="34"/>
      <c r="J136" s="12"/>
    </row>
    <row r="137" spans="3:10" x14ac:dyDescent="0.25">
      <c r="C137" s="2">
        <v>129</v>
      </c>
      <c r="D137" s="1">
        <f t="shared" si="4"/>
        <v>6056183527.7600002</v>
      </c>
      <c r="E137" s="1">
        <f t="shared" si="5"/>
        <v>24234295.530000001</v>
      </c>
      <c r="F137" s="1">
        <f t="shared" ref="F137:F200" si="6">ROUND(D137-E137,2)</f>
        <v>6031949232.2299995</v>
      </c>
      <c r="G137" s="12">
        <v>3.4440070260000001E-3</v>
      </c>
      <c r="I137" s="34"/>
      <c r="J137" s="12"/>
    </row>
    <row r="138" spans="3:10" x14ac:dyDescent="0.25">
      <c r="C138" s="2">
        <v>130</v>
      </c>
      <c r="D138" s="1">
        <f t="shared" ref="D138:D201" si="7">F137</f>
        <v>6031949232.2299995</v>
      </c>
      <c r="E138" s="1">
        <f t="shared" ref="E138:E201" si="8">ROUND((G138*$D$8),2)</f>
        <v>24549341.370000001</v>
      </c>
      <c r="F138" s="1">
        <f t="shared" si="6"/>
        <v>6007399890.8599997</v>
      </c>
      <c r="G138" s="12">
        <v>3.488779117E-3</v>
      </c>
      <c r="I138" s="34"/>
      <c r="J138" s="12"/>
    </row>
    <row r="139" spans="3:10" x14ac:dyDescent="0.25">
      <c r="C139" s="2">
        <v>131</v>
      </c>
      <c r="D139" s="1">
        <f t="shared" si="7"/>
        <v>6007399890.8599997</v>
      </c>
      <c r="E139" s="1">
        <f t="shared" si="8"/>
        <v>24868482.800000001</v>
      </c>
      <c r="F139" s="1">
        <f t="shared" si="6"/>
        <v>5982531408.0600004</v>
      </c>
      <c r="G139" s="12">
        <v>3.534133245E-3</v>
      </c>
      <c r="I139" s="34"/>
      <c r="J139" s="12"/>
    </row>
    <row r="140" spans="3:10" x14ac:dyDescent="0.25">
      <c r="C140" s="2">
        <v>132</v>
      </c>
      <c r="D140" s="1">
        <f t="shared" si="7"/>
        <v>5982531408.0600004</v>
      </c>
      <c r="E140" s="1">
        <f t="shared" si="8"/>
        <v>25191773.079999998</v>
      </c>
      <c r="F140" s="1">
        <f t="shared" si="6"/>
        <v>5957339634.9799995</v>
      </c>
      <c r="G140" s="12">
        <v>3.5800769780000002E-3</v>
      </c>
      <c r="I140" s="34"/>
      <c r="J140" s="12"/>
    </row>
    <row r="141" spans="3:10" x14ac:dyDescent="0.25">
      <c r="C141" s="2">
        <v>133</v>
      </c>
      <c r="D141" s="1">
        <f t="shared" si="7"/>
        <v>5957339634.9799995</v>
      </c>
      <c r="E141" s="1">
        <f t="shared" si="8"/>
        <v>25519266.129999999</v>
      </c>
      <c r="F141" s="1">
        <f t="shared" si="6"/>
        <v>5931820368.8500004</v>
      </c>
      <c r="G141" s="12">
        <v>3.6266179779999999E-3</v>
      </c>
      <c r="I141" s="34"/>
      <c r="J141" s="12"/>
    </row>
    <row r="142" spans="3:10" x14ac:dyDescent="0.25">
      <c r="C142" s="2">
        <v>134</v>
      </c>
      <c r="D142" s="1">
        <f t="shared" si="7"/>
        <v>5931820368.8500004</v>
      </c>
      <c r="E142" s="1">
        <f t="shared" si="8"/>
        <v>25851016.59</v>
      </c>
      <c r="F142" s="1">
        <f t="shared" si="6"/>
        <v>5905969352.2600002</v>
      </c>
      <c r="G142" s="12">
        <v>3.6737640119999999E-3</v>
      </c>
      <c r="I142" s="34"/>
      <c r="J142" s="12"/>
    </row>
    <row r="143" spans="3:10" x14ac:dyDescent="0.25">
      <c r="C143" s="2">
        <v>135</v>
      </c>
      <c r="D143" s="1">
        <f t="shared" si="7"/>
        <v>5905969352.2600002</v>
      </c>
      <c r="E143" s="1">
        <f t="shared" si="8"/>
        <v>26187079.809999999</v>
      </c>
      <c r="F143" s="1">
        <f t="shared" si="6"/>
        <v>5879782272.4499998</v>
      </c>
      <c r="G143" s="12">
        <v>3.7215229439999998E-3</v>
      </c>
      <c r="I143" s="34"/>
      <c r="J143" s="12"/>
    </row>
    <row r="144" spans="3:10" x14ac:dyDescent="0.25">
      <c r="C144" s="2">
        <v>136</v>
      </c>
      <c r="D144" s="1">
        <f t="shared" si="7"/>
        <v>5879782272.4499998</v>
      </c>
      <c r="E144" s="1">
        <f t="shared" si="8"/>
        <v>26527511.84</v>
      </c>
      <c r="F144" s="1">
        <f t="shared" si="6"/>
        <v>5853254760.6099997</v>
      </c>
      <c r="G144" s="12">
        <v>3.769902742E-3</v>
      </c>
      <c r="I144" s="34"/>
      <c r="J144" s="12"/>
    </row>
    <row r="145" spans="3:10" x14ac:dyDescent="0.25">
      <c r="C145" s="2">
        <v>137</v>
      </c>
      <c r="D145" s="1">
        <f t="shared" si="7"/>
        <v>5853254760.6099997</v>
      </c>
      <c r="E145" s="1">
        <f t="shared" si="8"/>
        <v>26872369.5</v>
      </c>
      <c r="F145" s="1">
        <f t="shared" si="6"/>
        <v>5826382391.1099997</v>
      </c>
      <c r="G145" s="12">
        <v>3.8189114780000002E-3</v>
      </c>
      <c r="I145" s="34"/>
      <c r="J145" s="12"/>
    </row>
    <row r="146" spans="3:10" x14ac:dyDescent="0.25">
      <c r="C146" s="2">
        <v>138</v>
      </c>
      <c r="D146" s="1">
        <f t="shared" si="7"/>
        <v>5826382391.1099997</v>
      </c>
      <c r="E146" s="1">
        <f t="shared" si="8"/>
        <v>27221710.300000001</v>
      </c>
      <c r="F146" s="1">
        <f t="shared" si="6"/>
        <v>5799160680.8100004</v>
      </c>
      <c r="G146" s="12">
        <v>3.8685573269999999E-3</v>
      </c>
      <c r="I146" s="34"/>
      <c r="J146" s="12"/>
    </row>
    <row r="147" spans="3:10" x14ac:dyDescent="0.25">
      <c r="C147" s="2">
        <v>139</v>
      </c>
      <c r="D147" s="1">
        <f t="shared" si="7"/>
        <v>5799160680.8100004</v>
      </c>
      <c r="E147" s="1">
        <f t="shared" si="8"/>
        <v>27575592.539999999</v>
      </c>
      <c r="F147" s="1">
        <f t="shared" si="6"/>
        <v>5771585088.2700005</v>
      </c>
      <c r="G147" s="12">
        <v>3.9188485729999998E-3</v>
      </c>
      <c r="I147" s="34"/>
      <c r="J147" s="12"/>
    </row>
    <row r="148" spans="3:10" x14ac:dyDescent="0.25">
      <c r="C148" s="2">
        <v>140</v>
      </c>
      <c r="D148" s="1">
        <f t="shared" si="7"/>
        <v>5771585088.2700005</v>
      </c>
      <c r="E148" s="1">
        <f t="shared" si="8"/>
        <v>27934075.239999998</v>
      </c>
      <c r="F148" s="1">
        <f t="shared" si="6"/>
        <v>5743651013.0299997</v>
      </c>
      <c r="G148" s="12">
        <v>3.9697936040000003E-3</v>
      </c>
      <c r="I148" s="34"/>
      <c r="J148" s="12"/>
    </row>
    <row r="149" spans="3:10" x14ac:dyDescent="0.25">
      <c r="C149" s="2">
        <v>141</v>
      </c>
      <c r="D149" s="1">
        <f t="shared" si="7"/>
        <v>5743651013.0299997</v>
      </c>
      <c r="E149" s="1">
        <f t="shared" si="8"/>
        <v>28297218.219999999</v>
      </c>
      <c r="F149" s="1">
        <f t="shared" si="6"/>
        <v>5715353794.8100004</v>
      </c>
      <c r="G149" s="12">
        <v>4.0214009209999999E-3</v>
      </c>
      <c r="I149" s="34"/>
      <c r="J149" s="12"/>
    </row>
    <row r="150" spans="3:10" x14ac:dyDescent="0.25">
      <c r="C150" s="2">
        <v>142</v>
      </c>
      <c r="D150" s="1">
        <f t="shared" si="7"/>
        <v>5715353794.8100004</v>
      </c>
      <c r="E150" s="1">
        <f t="shared" si="8"/>
        <v>28665082.059999999</v>
      </c>
      <c r="F150" s="1">
        <f t="shared" si="6"/>
        <v>5686688712.75</v>
      </c>
      <c r="G150" s="12">
        <v>4.0736791330000001E-3</v>
      </c>
      <c r="I150" s="34"/>
      <c r="J150" s="12"/>
    </row>
    <row r="151" spans="3:10" x14ac:dyDescent="0.25">
      <c r="C151" s="2">
        <v>143</v>
      </c>
      <c r="D151" s="1">
        <f t="shared" si="7"/>
        <v>5686688712.75</v>
      </c>
      <c r="E151" s="1">
        <f t="shared" si="8"/>
        <v>29037728.120000001</v>
      </c>
      <c r="F151" s="1">
        <f t="shared" si="6"/>
        <v>5657650984.6300001</v>
      </c>
      <c r="G151" s="12">
        <v>4.126636962E-3</v>
      </c>
      <c r="I151" s="34"/>
      <c r="J151" s="12"/>
    </row>
    <row r="152" spans="3:10" x14ac:dyDescent="0.25">
      <c r="C152" s="2">
        <v>144</v>
      </c>
      <c r="D152" s="1">
        <f t="shared" si="7"/>
        <v>5657650984.6300001</v>
      </c>
      <c r="E152" s="1">
        <f t="shared" si="8"/>
        <v>29415218.59</v>
      </c>
      <c r="F152" s="1">
        <f t="shared" si="6"/>
        <v>5628235766.04</v>
      </c>
      <c r="G152" s="12">
        <v>4.1802832419999998E-3</v>
      </c>
      <c r="I152" s="34"/>
      <c r="J152" s="12"/>
    </row>
    <row r="153" spans="3:10" x14ac:dyDescent="0.25">
      <c r="C153" s="2">
        <v>145</v>
      </c>
      <c r="D153" s="1">
        <f t="shared" si="7"/>
        <v>5628235766.04</v>
      </c>
      <c r="E153" s="1">
        <f t="shared" si="8"/>
        <v>29797616.43</v>
      </c>
      <c r="F153" s="1">
        <f t="shared" si="6"/>
        <v>5598438149.6099997</v>
      </c>
      <c r="G153" s="12">
        <v>4.2346269239999998E-3</v>
      </c>
      <c r="I153" s="34"/>
      <c r="J153" s="12"/>
    </row>
    <row r="154" spans="3:10" x14ac:dyDescent="0.25">
      <c r="C154" s="2">
        <v>146</v>
      </c>
      <c r="D154" s="1">
        <f t="shared" si="7"/>
        <v>5598438149.6099997</v>
      </c>
      <c r="E154" s="1">
        <f t="shared" si="8"/>
        <v>30184985.440000001</v>
      </c>
      <c r="F154" s="1">
        <f t="shared" si="6"/>
        <v>5568253164.1700001</v>
      </c>
      <c r="G154" s="12">
        <v>4.2896770740000001E-3</v>
      </c>
      <c r="I154" s="34"/>
      <c r="J154" s="12"/>
    </row>
    <row r="155" spans="3:10" x14ac:dyDescent="0.25">
      <c r="C155" s="2">
        <v>147</v>
      </c>
      <c r="D155" s="1">
        <f t="shared" si="7"/>
        <v>5568253164.1700001</v>
      </c>
      <c r="E155" s="1">
        <f t="shared" si="8"/>
        <v>30577390.25</v>
      </c>
      <c r="F155" s="1">
        <f t="shared" si="6"/>
        <v>5537675773.9200001</v>
      </c>
      <c r="G155" s="12">
        <v>4.3454428759999997E-3</v>
      </c>
      <c r="I155" s="34"/>
      <c r="J155" s="12"/>
    </row>
    <row r="156" spans="3:10" x14ac:dyDescent="0.25">
      <c r="C156" s="2">
        <v>148</v>
      </c>
      <c r="D156" s="1">
        <f t="shared" si="7"/>
        <v>5537675773.9200001</v>
      </c>
      <c r="E156" s="1">
        <f t="shared" si="8"/>
        <v>30974896.329999998</v>
      </c>
      <c r="F156" s="1">
        <f t="shared" si="6"/>
        <v>5506700877.5900002</v>
      </c>
      <c r="G156" s="12">
        <v>4.4019336340000003E-3</v>
      </c>
      <c r="I156" s="34"/>
      <c r="J156" s="12"/>
    </row>
    <row r="157" spans="3:10" x14ac:dyDescent="0.25">
      <c r="C157" s="2">
        <v>149</v>
      </c>
      <c r="D157" s="1">
        <f t="shared" si="7"/>
        <v>5506700877.5900002</v>
      </c>
      <c r="E157" s="1">
        <f t="shared" si="8"/>
        <v>31377569.98</v>
      </c>
      <c r="F157" s="1">
        <f t="shared" si="6"/>
        <v>5475323307.6099997</v>
      </c>
      <c r="G157" s="12">
        <v>4.4591587710000003E-3</v>
      </c>
      <c r="I157" s="34"/>
      <c r="J157" s="12"/>
    </row>
    <row r="158" spans="3:10" x14ac:dyDescent="0.25">
      <c r="C158" s="2">
        <v>150</v>
      </c>
      <c r="D158" s="1">
        <f t="shared" si="7"/>
        <v>5475323307.6099997</v>
      </c>
      <c r="E158" s="1">
        <f t="shared" si="8"/>
        <v>31785478.390000001</v>
      </c>
      <c r="F158" s="1">
        <f t="shared" si="6"/>
        <v>5443537829.2200003</v>
      </c>
      <c r="G158" s="12">
        <v>4.5171278349999998E-3</v>
      </c>
      <c r="I158" s="34"/>
      <c r="J158" s="12"/>
    </row>
    <row r="159" spans="3:10" x14ac:dyDescent="0.25">
      <c r="C159" s="2">
        <v>151</v>
      </c>
      <c r="D159" s="1">
        <f t="shared" si="7"/>
        <v>5443537829.2200003</v>
      </c>
      <c r="E159" s="1">
        <f t="shared" si="8"/>
        <v>32198689.609999999</v>
      </c>
      <c r="F159" s="1">
        <f t="shared" si="6"/>
        <v>5411339139.6099997</v>
      </c>
      <c r="G159" s="12">
        <v>4.5758504970000004E-3</v>
      </c>
      <c r="I159" s="34"/>
      <c r="J159" s="12"/>
    </row>
    <row r="160" spans="3:10" x14ac:dyDescent="0.25">
      <c r="C160" s="2">
        <v>152</v>
      </c>
      <c r="D160" s="1">
        <f t="shared" si="7"/>
        <v>5411339139.6099997</v>
      </c>
      <c r="E160" s="1">
        <f t="shared" si="8"/>
        <v>32617272.57</v>
      </c>
      <c r="F160" s="1">
        <f t="shared" si="6"/>
        <v>5378721867.04</v>
      </c>
      <c r="G160" s="12">
        <v>4.6353365530000003E-3</v>
      </c>
      <c r="I160" s="34"/>
      <c r="J160" s="12"/>
    </row>
    <row r="161" spans="3:10" x14ac:dyDescent="0.25">
      <c r="C161" s="2">
        <v>153</v>
      </c>
      <c r="D161" s="1">
        <f t="shared" si="7"/>
        <v>5378721867.04</v>
      </c>
      <c r="E161" s="1">
        <f t="shared" si="8"/>
        <v>33041297.109999999</v>
      </c>
      <c r="F161" s="1">
        <f t="shared" si="6"/>
        <v>5345680569.9300003</v>
      </c>
      <c r="G161" s="12">
        <v>4.6955959280000001E-3</v>
      </c>
      <c r="I161" s="34"/>
      <c r="J161" s="12"/>
    </row>
    <row r="162" spans="3:10" x14ac:dyDescent="0.25">
      <c r="C162" s="2">
        <v>154</v>
      </c>
      <c r="D162" s="1">
        <f t="shared" si="7"/>
        <v>5345680569.9300003</v>
      </c>
      <c r="E162" s="1">
        <f t="shared" si="8"/>
        <v>33470833.969999999</v>
      </c>
      <c r="F162" s="1">
        <f t="shared" si="6"/>
        <v>5312209735.96</v>
      </c>
      <c r="G162" s="12">
        <v>4.756638675E-3</v>
      </c>
      <c r="I162" s="34"/>
      <c r="J162" s="12"/>
    </row>
    <row r="163" spans="3:10" x14ac:dyDescent="0.25">
      <c r="C163" s="2">
        <v>155</v>
      </c>
      <c r="D163" s="1">
        <f t="shared" si="7"/>
        <v>5312209735.96</v>
      </c>
      <c r="E163" s="1">
        <f t="shared" si="8"/>
        <v>33905954.82</v>
      </c>
      <c r="F163" s="1">
        <f t="shared" si="6"/>
        <v>5278303781.1400003</v>
      </c>
      <c r="G163" s="12">
        <v>4.8184749780000001E-3</v>
      </c>
      <c r="I163" s="34"/>
      <c r="J163" s="12"/>
    </row>
    <row r="164" spans="3:10" x14ac:dyDescent="0.25">
      <c r="C164" s="2">
        <v>156</v>
      </c>
      <c r="D164" s="1">
        <f t="shared" si="7"/>
        <v>5278303781.1400003</v>
      </c>
      <c r="E164" s="1">
        <f t="shared" si="8"/>
        <v>34346732.229999997</v>
      </c>
      <c r="F164" s="1">
        <f t="shared" si="6"/>
        <v>5243957048.9099998</v>
      </c>
      <c r="G164" s="12">
        <v>4.8811151529999999E-3</v>
      </c>
      <c r="I164" s="34"/>
      <c r="J164" s="12"/>
    </row>
    <row r="165" spans="3:10" x14ac:dyDescent="0.25">
      <c r="C165" s="2">
        <v>157</v>
      </c>
      <c r="D165" s="1">
        <f t="shared" si="7"/>
        <v>5243957048.9099998</v>
      </c>
      <c r="E165" s="1">
        <f t="shared" si="8"/>
        <v>34793239.75</v>
      </c>
      <c r="F165" s="1">
        <f t="shared" si="6"/>
        <v>5209163809.1599998</v>
      </c>
      <c r="G165" s="12">
        <v>4.9445696500000002E-3</v>
      </c>
      <c r="I165" s="34"/>
      <c r="J165" s="12"/>
    </row>
    <row r="166" spans="3:10" x14ac:dyDescent="0.25">
      <c r="C166" s="2">
        <v>158</v>
      </c>
      <c r="D166" s="1">
        <f t="shared" si="7"/>
        <v>5209163809.1599998</v>
      </c>
      <c r="E166" s="1">
        <f t="shared" si="8"/>
        <v>35245551.859999999</v>
      </c>
      <c r="F166" s="1">
        <f t="shared" si="6"/>
        <v>5173918257.3000002</v>
      </c>
      <c r="G166" s="12">
        <v>5.0088490550000003E-3</v>
      </c>
      <c r="I166" s="34"/>
      <c r="J166" s="12"/>
    </row>
    <row r="167" spans="3:10" x14ac:dyDescent="0.25">
      <c r="C167" s="2">
        <v>159</v>
      </c>
      <c r="D167" s="1">
        <f t="shared" si="7"/>
        <v>5173918257.3000002</v>
      </c>
      <c r="E167" s="1">
        <f t="shared" si="8"/>
        <v>35703744.039999999</v>
      </c>
      <c r="F167" s="1">
        <f t="shared" si="6"/>
        <v>5138214513.2600002</v>
      </c>
      <c r="G167" s="12">
        <v>5.0739640930000003E-3</v>
      </c>
      <c r="I167" s="34"/>
      <c r="J167" s="12"/>
    </row>
    <row r="168" spans="3:10" x14ac:dyDescent="0.25">
      <c r="C168" s="2">
        <v>160</v>
      </c>
      <c r="D168" s="1">
        <f t="shared" si="7"/>
        <v>5138214513.2600002</v>
      </c>
      <c r="E168" s="1">
        <f t="shared" si="8"/>
        <v>36167892.710000001</v>
      </c>
      <c r="F168" s="1">
        <f t="shared" si="6"/>
        <v>5102046620.5500002</v>
      </c>
      <c r="G168" s="12">
        <v>5.1399256260000002E-3</v>
      </c>
      <c r="I168" s="34"/>
      <c r="J168" s="12"/>
    </row>
    <row r="169" spans="3:10" x14ac:dyDescent="0.25">
      <c r="C169" s="2">
        <v>161</v>
      </c>
      <c r="D169" s="1">
        <f t="shared" si="7"/>
        <v>5102046620.5500002</v>
      </c>
      <c r="E169" s="1">
        <f t="shared" si="8"/>
        <v>36638075.32</v>
      </c>
      <c r="F169" s="1">
        <f t="shared" si="6"/>
        <v>5065408545.2299995</v>
      </c>
      <c r="G169" s="12">
        <v>5.2067446589999997E-3</v>
      </c>
      <c r="I169" s="34"/>
      <c r="J169" s="12"/>
    </row>
    <row r="170" spans="3:10" x14ac:dyDescent="0.25">
      <c r="C170" s="2">
        <v>162</v>
      </c>
      <c r="D170" s="1">
        <f t="shared" si="7"/>
        <v>5065408545.2299995</v>
      </c>
      <c r="E170" s="1">
        <f t="shared" si="8"/>
        <v>37114370.299999997</v>
      </c>
      <c r="F170" s="1">
        <f t="shared" si="6"/>
        <v>5028294174.9300003</v>
      </c>
      <c r="G170" s="12">
        <v>5.2744323400000003E-3</v>
      </c>
      <c r="I170" s="34"/>
      <c r="J170" s="12"/>
    </row>
    <row r="171" spans="3:10" x14ac:dyDescent="0.25">
      <c r="C171" s="2">
        <v>163</v>
      </c>
      <c r="D171" s="1">
        <f t="shared" si="7"/>
        <v>5028294174.9300003</v>
      </c>
      <c r="E171" s="1">
        <f t="shared" si="8"/>
        <v>37596857.109999999</v>
      </c>
      <c r="F171" s="1">
        <f t="shared" si="6"/>
        <v>4990697317.8199997</v>
      </c>
      <c r="G171" s="12">
        <v>5.3429999599999998E-3</v>
      </c>
      <c r="I171" s="34"/>
      <c r="J171" s="12"/>
    </row>
    <row r="172" spans="3:10" x14ac:dyDescent="0.25">
      <c r="C172" s="2">
        <v>164</v>
      </c>
      <c r="D172" s="1">
        <f t="shared" si="7"/>
        <v>4990697317.8199997</v>
      </c>
      <c r="E172" s="1">
        <f t="shared" si="8"/>
        <v>38085616.259999998</v>
      </c>
      <c r="F172" s="1">
        <f t="shared" si="6"/>
        <v>4952611701.5600004</v>
      </c>
      <c r="G172" s="12">
        <v>5.4124589599999998E-3</v>
      </c>
      <c r="I172" s="34"/>
      <c r="J172" s="12"/>
    </row>
    <row r="173" spans="3:10" x14ac:dyDescent="0.25">
      <c r="C173" s="2">
        <v>165</v>
      </c>
      <c r="D173" s="1">
        <f t="shared" si="7"/>
        <v>4952611701.5600004</v>
      </c>
      <c r="E173" s="1">
        <f t="shared" si="8"/>
        <v>38580729.259999998</v>
      </c>
      <c r="F173" s="1">
        <f t="shared" si="6"/>
        <v>4914030972.3000002</v>
      </c>
      <c r="G173" s="12">
        <v>5.482820926E-3</v>
      </c>
      <c r="I173" s="34"/>
      <c r="J173" s="12"/>
    </row>
    <row r="174" spans="3:10" x14ac:dyDescent="0.25">
      <c r="C174" s="2">
        <v>166</v>
      </c>
      <c r="D174" s="1">
        <f t="shared" si="7"/>
        <v>4914030972.3000002</v>
      </c>
      <c r="E174" s="1">
        <f t="shared" si="8"/>
        <v>39082278.740000002</v>
      </c>
      <c r="F174" s="1">
        <f t="shared" si="6"/>
        <v>4874948693.5600004</v>
      </c>
      <c r="G174" s="12">
        <v>5.5540975980000002E-3</v>
      </c>
      <c r="I174" s="34"/>
      <c r="J174" s="12"/>
    </row>
    <row r="175" spans="3:10" x14ac:dyDescent="0.25">
      <c r="C175" s="2">
        <v>167</v>
      </c>
      <c r="D175" s="1">
        <f t="shared" si="7"/>
        <v>4874948693.5600004</v>
      </c>
      <c r="E175" s="1">
        <f t="shared" si="8"/>
        <v>39590348.369999997</v>
      </c>
      <c r="F175" s="1">
        <f t="shared" si="6"/>
        <v>4835358345.1899996</v>
      </c>
      <c r="G175" s="12">
        <v>5.6263008670000003E-3</v>
      </c>
      <c r="I175" s="34"/>
      <c r="J175" s="12"/>
    </row>
    <row r="176" spans="3:10" x14ac:dyDescent="0.25">
      <c r="C176" s="2">
        <v>168</v>
      </c>
      <c r="D176" s="1">
        <f t="shared" si="7"/>
        <v>4835358345.1899996</v>
      </c>
      <c r="E176" s="1">
        <f t="shared" si="8"/>
        <v>40105022.899999999</v>
      </c>
      <c r="F176" s="1">
        <f t="shared" si="6"/>
        <v>4795253322.29</v>
      </c>
      <c r="G176" s="12">
        <v>5.6994427789999998E-3</v>
      </c>
      <c r="I176" s="34"/>
      <c r="J176" s="12"/>
    </row>
    <row r="177" spans="3:10" x14ac:dyDescent="0.25">
      <c r="C177" s="2">
        <v>169</v>
      </c>
      <c r="D177" s="1">
        <f t="shared" si="7"/>
        <v>4795253322.29</v>
      </c>
      <c r="E177" s="1">
        <f t="shared" si="8"/>
        <v>40626388.200000003</v>
      </c>
      <c r="F177" s="1">
        <f t="shared" si="6"/>
        <v>4754626934.0900002</v>
      </c>
      <c r="G177" s="12">
        <v>5.7735355349999998E-3</v>
      </c>
      <c r="I177" s="34"/>
      <c r="J177" s="12"/>
    </row>
    <row r="178" spans="3:10" x14ac:dyDescent="0.25">
      <c r="C178" s="2">
        <v>170</v>
      </c>
      <c r="D178" s="1">
        <f t="shared" si="7"/>
        <v>4754626934.0900002</v>
      </c>
      <c r="E178" s="1">
        <f t="shared" si="8"/>
        <v>41154531.25</v>
      </c>
      <c r="F178" s="1">
        <f t="shared" si="6"/>
        <v>4713472402.8400002</v>
      </c>
      <c r="G178" s="12">
        <v>5.8485914970000004E-3</v>
      </c>
      <c r="I178" s="34"/>
      <c r="J178" s="12"/>
    </row>
    <row r="179" spans="3:10" x14ac:dyDescent="0.25">
      <c r="C179" s="2">
        <v>171</v>
      </c>
      <c r="D179" s="1">
        <f t="shared" si="7"/>
        <v>4713472402.8400002</v>
      </c>
      <c r="E179" s="1">
        <f t="shared" si="8"/>
        <v>41689540.149999999</v>
      </c>
      <c r="F179" s="1">
        <f t="shared" si="6"/>
        <v>4671782862.6899996</v>
      </c>
      <c r="G179" s="12">
        <v>5.9246231859999996E-3</v>
      </c>
      <c r="I179" s="34"/>
      <c r="J179" s="12"/>
    </row>
    <row r="180" spans="3:10" x14ac:dyDescent="0.25">
      <c r="C180" s="2">
        <v>172</v>
      </c>
      <c r="D180" s="1">
        <f t="shared" si="7"/>
        <v>4671782862.6899996</v>
      </c>
      <c r="E180" s="1">
        <f t="shared" si="8"/>
        <v>42231504.170000002</v>
      </c>
      <c r="F180" s="1">
        <f t="shared" si="6"/>
        <v>4629551358.5200005</v>
      </c>
      <c r="G180" s="12">
        <v>6.0016432870000002E-3</v>
      </c>
      <c r="I180" s="34"/>
      <c r="J180" s="12"/>
    </row>
    <row r="181" spans="3:10" x14ac:dyDescent="0.25">
      <c r="C181" s="2">
        <v>173</v>
      </c>
      <c r="D181" s="1">
        <f t="shared" si="7"/>
        <v>4629551358.5200005</v>
      </c>
      <c r="E181" s="1">
        <f t="shared" si="8"/>
        <v>42780513.719999999</v>
      </c>
      <c r="F181" s="1">
        <f t="shared" si="6"/>
        <v>4586770844.8000002</v>
      </c>
      <c r="G181" s="12">
        <v>6.0796646500000003E-3</v>
      </c>
      <c r="I181" s="34"/>
      <c r="J181" s="12"/>
    </row>
    <row r="182" spans="3:10" x14ac:dyDescent="0.25">
      <c r="C182" s="2">
        <v>174</v>
      </c>
      <c r="D182" s="1">
        <f t="shared" si="7"/>
        <v>4586770844.8000002</v>
      </c>
      <c r="E182" s="1">
        <f t="shared" si="8"/>
        <v>43336660.409999996</v>
      </c>
      <c r="F182" s="1">
        <f t="shared" si="6"/>
        <v>4543434184.3900003</v>
      </c>
      <c r="G182" s="12">
        <v>6.1587002909999997E-3</v>
      </c>
      <c r="I182" s="34"/>
      <c r="J182" s="12"/>
    </row>
    <row r="183" spans="3:10" x14ac:dyDescent="0.25">
      <c r="C183" s="2">
        <v>175</v>
      </c>
      <c r="D183" s="1">
        <f t="shared" si="7"/>
        <v>4543434184.3900003</v>
      </c>
      <c r="E183" s="1">
        <f t="shared" si="8"/>
        <v>43900036.990000002</v>
      </c>
      <c r="F183" s="1">
        <f t="shared" si="6"/>
        <v>4499534147.3999996</v>
      </c>
      <c r="G183" s="12">
        <v>6.2387633939999998E-3</v>
      </c>
      <c r="I183" s="34"/>
      <c r="J183" s="12"/>
    </row>
    <row r="184" spans="3:10" x14ac:dyDescent="0.25">
      <c r="C184" s="2">
        <v>176</v>
      </c>
      <c r="D184" s="1">
        <f t="shared" si="7"/>
        <v>4499534147.3999996</v>
      </c>
      <c r="E184" s="1">
        <f t="shared" si="8"/>
        <v>44470737.469999999</v>
      </c>
      <c r="F184" s="1">
        <f t="shared" si="6"/>
        <v>4455063409.9300003</v>
      </c>
      <c r="G184" s="12">
        <v>6.3198673189999999E-3</v>
      </c>
      <c r="I184" s="34"/>
      <c r="J184" s="12"/>
    </row>
    <row r="185" spans="3:10" x14ac:dyDescent="0.25">
      <c r="C185" s="2">
        <v>177</v>
      </c>
      <c r="D185" s="1">
        <f t="shared" si="7"/>
        <v>4455063409.9300003</v>
      </c>
      <c r="E185" s="1">
        <f t="shared" si="8"/>
        <v>45048857.060000002</v>
      </c>
      <c r="F185" s="1">
        <f t="shared" si="6"/>
        <v>4410014552.8699999</v>
      </c>
      <c r="G185" s="12">
        <v>6.4020255939999998E-3</v>
      </c>
      <c r="I185" s="34"/>
      <c r="J185" s="12"/>
    </row>
    <row r="186" spans="3:10" x14ac:dyDescent="0.25">
      <c r="C186" s="2">
        <v>178</v>
      </c>
      <c r="D186" s="1">
        <f t="shared" si="7"/>
        <v>4410014552.8699999</v>
      </c>
      <c r="E186" s="1">
        <f t="shared" si="8"/>
        <v>45634492.200000003</v>
      </c>
      <c r="F186" s="1">
        <f t="shared" si="6"/>
        <v>4364380060.6700001</v>
      </c>
      <c r="G186" s="12">
        <v>6.4852519259999998E-3</v>
      </c>
      <c r="I186" s="34"/>
      <c r="J186" s="12"/>
    </row>
    <row r="187" spans="3:10" x14ac:dyDescent="0.25">
      <c r="C187" s="2">
        <v>179</v>
      </c>
      <c r="D187" s="1">
        <f t="shared" si="7"/>
        <v>4364380060.6700001</v>
      </c>
      <c r="E187" s="1">
        <f t="shared" si="8"/>
        <v>46227740.600000001</v>
      </c>
      <c r="F187" s="1">
        <f t="shared" si="6"/>
        <v>4318152320.0699997</v>
      </c>
      <c r="G187" s="12">
        <v>6.569560201E-3</v>
      </c>
      <c r="I187" s="34"/>
      <c r="J187" s="12"/>
    </row>
    <row r="188" spans="3:10" x14ac:dyDescent="0.25">
      <c r="C188" s="2">
        <v>180</v>
      </c>
      <c r="D188" s="1">
        <f t="shared" si="7"/>
        <v>4318152320.0699997</v>
      </c>
      <c r="E188" s="1">
        <f t="shared" si="8"/>
        <v>46828701.229999997</v>
      </c>
      <c r="F188" s="1">
        <f t="shared" si="6"/>
        <v>4271323618.8400002</v>
      </c>
      <c r="G188" s="12">
        <v>6.654964484E-3</v>
      </c>
      <c r="I188" s="34"/>
      <c r="J188" s="12"/>
    </row>
    <row r="189" spans="3:10" x14ac:dyDescent="0.25">
      <c r="C189" s="2">
        <v>181</v>
      </c>
      <c r="D189" s="1">
        <f t="shared" si="7"/>
        <v>4271323618.8400002</v>
      </c>
      <c r="E189" s="1">
        <f t="shared" si="8"/>
        <v>47437474.340000004</v>
      </c>
      <c r="F189" s="1">
        <f t="shared" si="6"/>
        <v>4223886144.5</v>
      </c>
      <c r="G189" s="12">
        <v>6.7414790219999998E-3</v>
      </c>
      <c r="I189" s="34"/>
      <c r="J189" s="12"/>
    </row>
    <row r="190" spans="3:10" x14ac:dyDescent="0.25">
      <c r="C190" s="2">
        <v>182</v>
      </c>
      <c r="D190" s="1">
        <f t="shared" si="7"/>
        <v>4223886144.5</v>
      </c>
      <c r="E190" s="1">
        <f t="shared" si="8"/>
        <v>48054161.509999998</v>
      </c>
      <c r="F190" s="1">
        <f t="shared" si="6"/>
        <v>4175831982.9899998</v>
      </c>
      <c r="G190" s="12">
        <v>6.8291182500000002E-3</v>
      </c>
      <c r="I190" s="34"/>
      <c r="J190" s="12"/>
    </row>
    <row r="191" spans="3:10" x14ac:dyDescent="0.25">
      <c r="C191" s="2">
        <v>183</v>
      </c>
      <c r="D191" s="1">
        <f t="shared" si="7"/>
        <v>4175831982.9899998</v>
      </c>
      <c r="E191" s="1">
        <f t="shared" si="8"/>
        <v>48678865.609999999</v>
      </c>
      <c r="F191" s="1">
        <f t="shared" si="6"/>
        <v>4127153117.3800001</v>
      </c>
      <c r="G191" s="12">
        <v>6.9178967869999997E-3</v>
      </c>
      <c r="I191" s="34"/>
      <c r="J191" s="12"/>
    </row>
    <row r="192" spans="3:10" x14ac:dyDescent="0.25">
      <c r="C192" s="2">
        <v>184</v>
      </c>
      <c r="D192" s="1">
        <f t="shared" si="7"/>
        <v>4127153117.3800001</v>
      </c>
      <c r="E192" s="1">
        <f t="shared" si="8"/>
        <v>49311690.859999999</v>
      </c>
      <c r="F192" s="1">
        <f t="shared" si="6"/>
        <v>4077841426.52</v>
      </c>
      <c r="G192" s="12">
        <v>7.0078294449999997E-3</v>
      </c>
      <c r="I192" s="34"/>
      <c r="J192" s="12"/>
    </row>
    <row r="193" spans="3:10" x14ac:dyDescent="0.25">
      <c r="C193" s="2">
        <v>185</v>
      </c>
      <c r="D193" s="1">
        <f t="shared" si="7"/>
        <v>4077841426.52</v>
      </c>
      <c r="E193" s="1">
        <f t="shared" si="8"/>
        <v>49952742.840000004</v>
      </c>
      <c r="F193" s="1">
        <f t="shared" si="6"/>
        <v>4027888683.6799998</v>
      </c>
      <c r="G193" s="12">
        <v>7.0989312280000001E-3</v>
      </c>
      <c r="I193" s="34"/>
      <c r="J193" s="12"/>
    </row>
    <row r="194" spans="3:10" x14ac:dyDescent="0.25">
      <c r="C194" s="2">
        <v>186</v>
      </c>
      <c r="D194" s="1">
        <f t="shared" si="7"/>
        <v>4027888683.6799998</v>
      </c>
      <c r="E194" s="1">
        <f t="shared" si="8"/>
        <v>50602128.5</v>
      </c>
      <c r="F194" s="1">
        <f t="shared" si="6"/>
        <v>3977286555.1799998</v>
      </c>
      <c r="G194" s="12">
        <v>7.1912173340000001E-3</v>
      </c>
      <c r="I194" s="34"/>
      <c r="J194" s="12"/>
    </row>
    <row r="195" spans="3:10" x14ac:dyDescent="0.25">
      <c r="C195" s="2">
        <v>187</v>
      </c>
      <c r="D195" s="1">
        <f t="shared" si="7"/>
        <v>3977286555.1799998</v>
      </c>
      <c r="E195" s="1">
        <f t="shared" si="8"/>
        <v>51259956.170000002</v>
      </c>
      <c r="F195" s="1">
        <f t="shared" si="6"/>
        <v>3926026599.0100002</v>
      </c>
      <c r="G195" s="12">
        <v>7.2847031589999998E-3</v>
      </c>
      <c r="I195" s="34"/>
      <c r="J195" s="12"/>
    </row>
    <row r="196" spans="3:10" x14ac:dyDescent="0.25">
      <c r="C196" s="2">
        <v>188</v>
      </c>
      <c r="D196" s="1">
        <f t="shared" si="7"/>
        <v>3926026599.0100002</v>
      </c>
      <c r="E196" s="1">
        <f t="shared" si="8"/>
        <v>51926335.600000001</v>
      </c>
      <c r="F196" s="1">
        <f t="shared" si="6"/>
        <v>3874100263.4099998</v>
      </c>
      <c r="G196" s="12">
        <v>7.3794042999999997E-3</v>
      </c>
      <c r="I196" s="34"/>
      <c r="J196" s="12"/>
    </row>
    <row r="197" spans="3:10" x14ac:dyDescent="0.25">
      <c r="C197" s="2">
        <v>189</v>
      </c>
      <c r="D197" s="1">
        <f t="shared" si="7"/>
        <v>3874100263.4099998</v>
      </c>
      <c r="E197" s="1">
        <f t="shared" si="8"/>
        <v>52601377.960000001</v>
      </c>
      <c r="F197" s="1">
        <f t="shared" si="6"/>
        <v>3821498885.4499998</v>
      </c>
      <c r="G197" s="12">
        <v>7.4753365560000003E-3</v>
      </c>
      <c r="I197" s="34"/>
      <c r="J197" s="12"/>
    </row>
    <row r="198" spans="3:10" x14ac:dyDescent="0.25">
      <c r="C198" s="2">
        <v>190</v>
      </c>
      <c r="D198" s="1">
        <f t="shared" si="7"/>
        <v>3821498885.4499998</v>
      </c>
      <c r="E198" s="1">
        <f t="shared" si="8"/>
        <v>53285195.869999997</v>
      </c>
      <c r="F198" s="1">
        <f t="shared" si="6"/>
        <v>3768213689.5799999</v>
      </c>
      <c r="G198" s="12">
        <v>7.5725159310000003E-3</v>
      </c>
      <c r="I198" s="34"/>
      <c r="J198" s="12"/>
    </row>
    <row r="199" spans="3:10" x14ac:dyDescent="0.25">
      <c r="C199" s="2">
        <v>191</v>
      </c>
      <c r="D199" s="1">
        <f t="shared" si="7"/>
        <v>3768213689.5799999</v>
      </c>
      <c r="E199" s="1">
        <f t="shared" si="8"/>
        <v>53977903.43</v>
      </c>
      <c r="F199" s="1">
        <f t="shared" si="6"/>
        <v>3714235786.1500001</v>
      </c>
      <c r="G199" s="12">
        <v>7.6709586389999999E-3</v>
      </c>
      <c r="I199" s="34"/>
      <c r="J199" s="12"/>
    </row>
    <row r="200" spans="3:10" x14ac:dyDescent="0.25">
      <c r="C200" s="2">
        <v>192</v>
      </c>
      <c r="D200" s="1">
        <f t="shared" si="7"/>
        <v>3714235786.1500001</v>
      </c>
      <c r="E200" s="1">
        <f t="shared" si="8"/>
        <v>54679616.170000002</v>
      </c>
      <c r="F200" s="1">
        <f t="shared" si="6"/>
        <v>3659556169.98</v>
      </c>
      <c r="G200" s="12">
        <v>7.7706811009999998E-3</v>
      </c>
      <c r="I200" s="34"/>
      <c r="J200" s="12"/>
    </row>
    <row r="201" spans="3:10" x14ac:dyDescent="0.25">
      <c r="C201" s="2">
        <v>193</v>
      </c>
      <c r="D201" s="1">
        <f t="shared" si="7"/>
        <v>3659556169.98</v>
      </c>
      <c r="E201" s="1">
        <f t="shared" si="8"/>
        <v>55390451.18</v>
      </c>
      <c r="F201" s="1">
        <f t="shared" ref="F201:F248" si="9">ROUND(D201-E201,2)</f>
        <v>3604165718.8000002</v>
      </c>
      <c r="G201" s="12">
        <v>7.8716999550000003E-3</v>
      </c>
      <c r="I201" s="34"/>
      <c r="J201" s="12"/>
    </row>
    <row r="202" spans="3:10" x14ac:dyDescent="0.25">
      <c r="C202" s="2">
        <v>194</v>
      </c>
      <c r="D202" s="1">
        <f t="shared" ref="D202:D248" si="10">F201</f>
        <v>3604165718.8000002</v>
      </c>
      <c r="E202" s="1">
        <f t="shared" ref="E202:E247" si="11">ROUND((G202*$D$8),2)</f>
        <v>56110527.049999997</v>
      </c>
      <c r="F202" s="1">
        <f t="shared" si="9"/>
        <v>3548055191.75</v>
      </c>
      <c r="G202" s="12">
        <v>7.974032055E-3</v>
      </c>
      <c r="I202" s="34"/>
      <c r="J202" s="12"/>
    </row>
    <row r="203" spans="3:10" x14ac:dyDescent="0.25">
      <c r="C203" s="2">
        <v>195</v>
      </c>
      <c r="D203" s="1">
        <f t="shared" si="10"/>
        <v>3548055191.75</v>
      </c>
      <c r="E203" s="1">
        <f t="shared" si="11"/>
        <v>56839963.890000001</v>
      </c>
      <c r="F203" s="1">
        <f t="shared" si="9"/>
        <v>3491215227.8600001</v>
      </c>
      <c r="G203" s="12">
        <v>8.0776944709999993E-3</v>
      </c>
      <c r="I203" s="34"/>
      <c r="J203" s="12"/>
    </row>
    <row r="204" spans="3:10" x14ac:dyDescent="0.25">
      <c r="C204" s="2">
        <v>196</v>
      </c>
      <c r="D204" s="1">
        <f t="shared" si="10"/>
        <v>3491215227.8600001</v>
      </c>
      <c r="E204" s="1">
        <f t="shared" si="11"/>
        <v>57578883.420000002</v>
      </c>
      <c r="F204" s="1">
        <f t="shared" si="9"/>
        <v>3433636344.4400001</v>
      </c>
      <c r="G204" s="12">
        <v>8.182704499E-3</v>
      </c>
      <c r="I204" s="34"/>
      <c r="J204" s="12"/>
    </row>
    <row r="205" spans="3:10" x14ac:dyDescent="0.25">
      <c r="C205" s="2">
        <v>197</v>
      </c>
      <c r="D205" s="1">
        <f t="shared" si="10"/>
        <v>3433636344.4400001</v>
      </c>
      <c r="E205" s="1">
        <f t="shared" si="11"/>
        <v>58327408.909999996</v>
      </c>
      <c r="F205" s="1">
        <f t="shared" si="9"/>
        <v>3375308935.5300002</v>
      </c>
      <c r="G205" s="12">
        <v>8.2890796579999995E-3</v>
      </c>
      <c r="I205" s="34"/>
      <c r="J205" s="12"/>
    </row>
    <row r="206" spans="3:10" x14ac:dyDescent="0.25">
      <c r="C206" s="2">
        <v>198</v>
      </c>
      <c r="D206" s="1">
        <f t="shared" si="10"/>
        <v>3375308935.5300002</v>
      </c>
      <c r="E206" s="1">
        <f t="shared" si="11"/>
        <v>59085665.219999999</v>
      </c>
      <c r="F206" s="1">
        <f t="shared" si="9"/>
        <v>3316223270.3099999</v>
      </c>
      <c r="G206" s="12">
        <v>8.3968376930000001E-3</v>
      </c>
      <c r="I206" s="34"/>
      <c r="J206" s="12"/>
    </row>
    <row r="207" spans="3:10" x14ac:dyDescent="0.25">
      <c r="C207" s="2">
        <v>199</v>
      </c>
      <c r="D207" s="1">
        <f t="shared" si="10"/>
        <v>3316223270.3099999</v>
      </c>
      <c r="E207" s="1">
        <f t="shared" si="11"/>
        <v>59853778.869999997</v>
      </c>
      <c r="F207" s="1">
        <f t="shared" si="9"/>
        <v>3256369491.4400001</v>
      </c>
      <c r="G207" s="12">
        <v>8.5059965830000007E-3</v>
      </c>
      <c r="I207" s="34"/>
      <c r="J207" s="12"/>
    </row>
    <row r="208" spans="3:10" x14ac:dyDescent="0.25">
      <c r="C208" s="2">
        <v>200</v>
      </c>
      <c r="D208" s="1">
        <f t="shared" si="10"/>
        <v>3256369491.4400001</v>
      </c>
      <c r="E208" s="1">
        <f t="shared" si="11"/>
        <v>60631878</v>
      </c>
      <c r="F208" s="1">
        <f t="shared" si="9"/>
        <v>3195737613.4400001</v>
      </c>
      <c r="G208" s="12">
        <v>8.6165745389999993E-3</v>
      </c>
      <c r="I208" s="34"/>
      <c r="J208" s="12"/>
    </row>
    <row r="209" spans="3:10" x14ac:dyDescent="0.25">
      <c r="C209" s="2">
        <v>201</v>
      </c>
      <c r="D209" s="1">
        <f t="shared" si="10"/>
        <v>3195737613.4400001</v>
      </c>
      <c r="E209" s="1">
        <f t="shared" si="11"/>
        <v>61420092.409999996</v>
      </c>
      <c r="F209" s="1">
        <f t="shared" si="9"/>
        <v>3134317521.0300002</v>
      </c>
      <c r="G209" s="12">
        <v>8.7285900079999996E-3</v>
      </c>
      <c r="I209" s="34"/>
      <c r="J209" s="12"/>
    </row>
    <row r="210" spans="3:10" x14ac:dyDescent="0.25">
      <c r="C210" s="2">
        <v>202</v>
      </c>
      <c r="D210" s="1">
        <f t="shared" si="10"/>
        <v>3134317521.0300002</v>
      </c>
      <c r="E210" s="1">
        <f t="shared" si="11"/>
        <v>62218553.609999999</v>
      </c>
      <c r="F210" s="1">
        <f t="shared" si="9"/>
        <v>3072098967.4200001</v>
      </c>
      <c r="G210" s="12">
        <v>8.8420616779999999E-3</v>
      </c>
      <c r="I210" s="34"/>
      <c r="J210" s="12"/>
    </row>
    <row r="211" spans="3:10" x14ac:dyDescent="0.25">
      <c r="C211" s="2">
        <v>203</v>
      </c>
      <c r="D211" s="1">
        <f t="shared" si="10"/>
        <v>3072098967.4200001</v>
      </c>
      <c r="E211" s="1">
        <f t="shared" si="11"/>
        <v>63027394.810000002</v>
      </c>
      <c r="F211" s="1">
        <f t="shared" si="9"/>
        <v>3009071572.6100001</v>
      </c>
      <c r="G211" s="12">
        <v>8.9570084800000005E-3</v>
      </c>
      <c r="I211" s="34"/>
      <c r="J211" s="12"/>
    </row>
    <row r="212" spans="3:10" x14ac:dyDescent="0.25">
      <c r="C212" s="2">
        <v>204</v>
      </c>
      <c r="D212" s="1">
        <f t="shared" si="10"/>
        <v>3009071572.6100001</v>
      </c>
      <c r="E212" s="1">
        <f t="shared" si="11"/>
        <v>63846750.939999998</v>
      </c>
      <c r="F212" s="1">
        <f t="shared" si="9"/>
        <v>2945224821.6700001</v>
      </c>
      <c r="G212" s="12">
        <v>9.0734495899999993E-3</v>
      </c>
      <c r="I212" s="34"/>
      <c r="J212" s="12"/>
    </row>
    <row r="213" spans="3:10" x14ac:dyDescent="0.25">
      <c r="C213" s="2">
        <v>205</v>
      </c>
      <c r="D213" s="1">
        <f t="shared" si="10"/>
        <v>2945224821.6700001</v>
      </c>
      <c r="E213" s="1">
        <f t="shared" si="11"/>
        <v>64676758.710000001</v>
      </c>
      <c r="F213" s="1">
        <f t="shared" si="9"/>
        <v>2880548062.96</v>
      </c>
      <c r="G213" s="12">
        <v>9.1914044349999998E-3</v>
      </c>
      <c r="I213" s="34"/>
      <c r="J213" s="12"/>
    </row>
    <row r="214" spans="3:10" x14ac:dyDescent="0.25">
      <c r="C214" s="2">
        <v>206</v>
      </c>
      <c r="D214" s="1">
        <f t="shared" si="10"/>
        <v>2880548062.96</v>
      </c>
      <c r="E214" s="1">
        <f t="shared" si="11"/>
        <v>65517556.57</v>
      </c>
      <c r="F214" s="1">
        <f t="shared" si="9"/>
        <v>2815030506.3899999</v>
      </c>
      <c r="G214" s="12">
        <v>9.3108926930000006E-3</v>
      </c>
      <c r="I214" s="34"/>
      <c r="J214" s="12"/>
    </row>
    <row r="215" spans="3:10" x14ac:dyDescent="0.25">
      <c r="C215" s="2">
        <v>207</v>
      </c>
      <c r="D215" s="1">
        <f t="shared" si="10"/>
        <v>2815030506.3899999</v>
      </c>
      <c r="E215" s="1">
        <f t="shared" si="11"/>
        <v>66369284.810000002</v>
      </c>
      <c r="F215" s="1">
        <f t="shared" si="9"/>
        <v>2748661221.5799999</v>
      </c>
      <c r="G215" s="12">
        <v>9.4319342979999991E-3</v>
      </c>
      <c r="I215" s="34"/>
      <c r="J215" s="12"/>
    </row>
    <row r="216" spans="3:10" x14ac:dyDescent="0.25">
      <c r="C216" s="2">
        <v>208</v>
      </c>
      <c r="D216" s="1">
        <f t="shared" si="10"/>
        <v>2748661221.5799999</v>
      </c>
      <c r="E216" s="1">
        <f t="shared" si="11"/>
        <v>67232085.5</v>
      </c>
      <c r="F216" s="1">
        <f t="shared" si="9"/>
        <v>2681429136.0799999</v>
      </c>
      <c r="G216" s="12">
        <v>9.5545494430000003E-3</v>
      </c>
      <c r="I216" s="34"/>
      <c r="J216" s="12"/>
    </row>
    <row r="217" spans="3:10" x14ac:dyDescent="0.25">
      <c r="C217" s="2">
        <v>209</v>
      </c>
      <c r="D217" s="1">
        <f t="shared" si="10"/>
        <v>2681429136.0799999</v>
      </c>
      <c r="E217" s="1">
        <f t="shared" si="11"/>
        <v>68106102.620000005</v>
      </c>
      <c r="F217" s="1">
        <f t="shared" si="9"/>
        <v>2613323033.46</v>
      </c>
      <c r="G217" s="12">
        <v>9.6787585859999994E-3</v>
      </c>
      <c r="I217" s="34"/>
      <c r="J217" s="12"/>
    </row>
    <row r="218" spans="3:10" x14ac:dyDescent="0.25">
      <c r="C218" s="2">
        <v>210</v>
      </c>
      <c r="D218" s="1">
        <f t="shared" si="10"/>
        <v>2613323033.46</v>
      </c>
      <c r="E218" s="1">
        <f t="shared" si="11"/>
        <v>68991481.950000003</v>
      </c>
      <c r="F218" s="1">
        <f t="shared" si="9"/>
        <v>2544331551.5100002</v>
      </c>
      <c r="G218" s="12">
        <v>9.8045824480000009E-3</v>
      </c>
      <c r="I218" s="34"/>
      <c r="J218" s="12"/>
    </row>
    <row r="219" spans="3:10" x14ac:dyDescent="0.25">
      <c r="C219" s="2">
        <v>211</v>
      </c>
      <c r="D219" s="1">
        <f t="shared" si="10"/>
        <v>2544331551.5100002</v>
      </c>
      <c r="E219" s="1">
        <f t="shared" si="11"/>
        <v>69888371.219999999</v>
      </c>
      <c r="F219" s="1">
        <f t="shared" si="9"/>
        <v>2474443180.29</v>
      </c>
      <c r="G219" s="12">
        <v>9.9320420200000002E-3</v>
      </c>
      <c r="I219" s="34"/>
      <c r="J219" s="12"/>
    </row>
    <row r="220" spans="3:10" x14ac:dyDescent="0.25">
      <c r="C220" s="2">
        <v>212</v>
      </c>
      <c r="D220" s="1">
        <f t="shared" si="10"/>
        <v>2474443180.29</v>
      </c>
      <c r="E220" s="1">
        <f t="shared" si="11"/>
        <v>70796920.040000007</v>
      </c>
      <c r="F220" s="1">
        <f t="shared" si="9"/>
        <v>2403646260.25</v>
      </c>
      <c r="G220" s="12">
        <v>1.0061158565999999E-2</v>
      </c>
      <c r="I220" s="34"/>
      <c r="J220" s="12"/>
    </row>
    <row r="221" spans="3:10" x14ac:dyDescent="0.25">
      <c r="C221" s="2">
        <v>213</v>
      </c>
      <c r="D221" s="1">
        <f t="shared" si="10"/>
        <v>2403646260.25</v>
      </c>
      <c r="E221" s="1">
        <f t="shared" si="11"/>
        <v>71717280</v>
      </c>
      <c r="F221" s="1">
        <f t="shared" si="9"/>
        <v>2331928980.25</v>
      </c>
      <c r="G221" s="12">
        <v>1.0191953627000001E-2</v>
      </c>
      <c r="I221" s="34"/>
      <c r="J221" s="12"/>
    </row>
    <row r="222" spans="3:10" x14ac:dyDescent="0.25">
      <c r="C222" s="2">
        <v>214</v>
      </c>
      <c r="D222" s="1">
        <f t="shared" si="10"/>
        <v>2331928980.25</v>
      </c>
      <c r="E222" s="1">
        <f t="shared" si="11"/>
        <v>72649604.640000001</v>
      </c>
      <c r="F222" s="1">
        <f t="shared" si="9"/>
        <v>2259279375.6100001</v>
      </c>
      <c r="G222" s="12">
        <v>1.0324449023999999E-2</v>
      </c>
      <c r="I222" s="34"/>
      <c r="J222" s="12"/>
    </row>
    <row r="223" spans="3:10" x14ac:dyDescent="0.25">
      <c r="C223" s="2">
        <v>215</v>
      </c>
      <c r="D223" s="1">
        <f t="shared" si="10"/>
        <v>2259279375.6100001</v>
      </c>
      <c r="E223" s="1">
        <f t="shared" si="11"/>
        <v>73594049.510000005</v>
      </c>
      <c r="F223" s="1">
        <f t="shared" si="9"/>
        <v>2185685326.0999999</v>
      </c>
      <c r="G223" s="12">
        <v>1.0458666861999999E-2</v>
      </c>
      <c r="I223" s="34"/>
      <c r="J223" s="12"/>
    </row>
    <row r="224" spans="3:10" x14ac:dyDescent="0.25">
      <c r="C224" s="2">
        <v>216</v>
      </c>
      <c r="D224" s="1">
        <f t="shared" si="10"/>
        <v>2185685326.0999999</v>
      </c>
      <c r="E224" s="1">
        <f t="shared" si="11"/>
        <v>74550772.150000006</v>
      </c>
      <c r="F224" s="1">
        <f t="shared" si="9"/>
        <v>2111134553.95</v>
      </c>
      <c r="G224" s="12">
        <v>1.0594629531E-2</v>
      </c>
      <c r="I224" s="34"/>
      <c r="J224" s="12"/>
    </row>
    <row r="225" spans="3:10" x14ac:dyDescent="0.25">
      <c r="C225" s="2">
        <v>217</v>
      </c>
      <c r="D225" s="1">
        <f t="shared" si="10"/>
        <v>2111134553.95</v>
      </c>
      <c r="E225" s="1">
        <f t="shared" si="11"/>
        <v>75519932.189999998</v>
      </c>
      <c r="F225" s="1">
        <f t="shared" si="9"/>
        <v>2035614621.76</v>
      </c>
      <c r="G225" s="12">
        <v>1.0732359715000001E-2</v>
      </c>
      <c r="I225" s="34"/>
      <c r="J225" s="12"/>
    </row>
    <row r="226" spans="3:10" x14ac:dyDescent="0.25">
      <c r="C226" s="2">
        <v>218</v>
      </c>
      <c r="D226" s="1">
        <f t="shared" si="10"/>
        <v>2035614621.76</v>
      </c>
      <c r="E226" s="1">
        <f t="shared" si="11"/>
        <v>76501691.299999997</v>
      </c>
      <c r="F226" s="1">
        <f t="shared" si="9"/>
        <v>1959112930.46</v>
      </c>
      <c r="G226" s="12">
        <v>1.0871880391E-2</v>
      </c>
      <c r="I226" s="34"/>
      <c r="J226" s="12"/>
    </row>
    <row r="227" spans="3:10" x14ac:dyDescent="0.25">
      <c r="C227" s="2">
        <v>219</v>
      </c>
      <c r="D227" s="1">
        <f t="shared" si="10"/>
        <v>1959112930.46</v>
      </c>
      <c r="E227" s="1">
        <f t="shared" si="11"/>
        <v>77496213.290000007</v>
      </c>
      <c r="F227" s="1">
        <f t="shared" si="9"/>
        <v>1881616717.1700001</v>
      </c>
      <c r="G227" s="12">
        <v>1.1013214836E-2</v>
      </c>
      <c r="I227" s="34"/>
      <c r="J227" s="12"/>
    </row>
    <row r="228" spans="3:10" x14ac:dyDescent="0.25">
      <c r="C228" s="2">
        <v>220</v>
      </c>
      <c r="D228" s="1">
        <f t="shared" si="10"/>
        <v>1881616717.1700001</v>
      </c>
      <c r="E228" s="1">
        <f t="shared" si="11"/>
        <v>78503664.060000002</v>
      </c>
      <c r="F228" s="1">
        <f t="shared" si="9"/>
        <v>1803113053.1099999</v>
      </c>
      <c r="G228" s="12">
        <v>1.1156386629E-2</v>
      </c>
      <c r="I228" s="34"/>
      <c r="J228" s="12"/>
    </row>
    <row r="229" spans="3:10" x14ac:dyDescent="0.25">
      <c r="C229" s="2">
        <v>221</v>
      </c>
      <c r="D229" s="1">
        <f t="shared" si="10"/>
        <v>1803113053.1099999</v>
      </c>
      <c r="E229" s="1">
        <f t="shared" si="11"/>
        <v>79524211.689999998</v>
      </c>
      <c r="F229" s="1">
        <f t="shared" si="9"/>
        <v>1723588841.4200001</v>
      </c>
      <c r="G229" s="12">
        <v>1.1301419655E-2</v>
      </c>
      <c r="I229" s="34"/>
      <c r="J229" s="12"/>
    </row>
    <row r="230" spans="3:10" x14ac:dyDescent="0.25">
      <c r="C230" s="2">
        <v>222</v>
      </c>
      <c r="D230" s="1">
        <f t="shared" si="10"/>
        <v>1723588841.4200001</v>
      </c>
      <c r="E230" s="1">
        <f t="shared" si="11"/>
        <v>80558026.450000003</v>
      </c>
      <c r="F230" s="1">
        <f t="shared" si="9"/>
        <v>1643030814.97</v>
      </c>
      <c r="G230" s="12">
        <v>1.1448338111E-2</v>
      </c>
      <c r="I230" s="34"/>
      <c r="J230" s="12"/>
    </row>
    <row r="231" spans="3:10" x14ac:dyDescent="0.25">
      <c r="C231" s="2">
        <v>223</v>
      </c>
      <c r="D231" s="1">
        <f t="shared" si="10"/>
        <v>1643030814.97</v>
      </c>
      <c r="E231" s="1">
        <f t="shared" si="11"/>
        <v>81605280.790000007</v>
      </c>
      <c r="F231" s="1">
        <f t="shared" si="9"/>
        <v>1561425534.1800001</v>
      </c>
      <c r="G231" s="12">
        <v>1.1597166506E-2</v>
      </c>
      <c r="I231" s="34"/>
      <c r="J231" s="12"/>
    </row>
    <row r="232" spans="3:10" x14ac:dyDescent="0.25">
      <c r="C232" s="2">
        <v>224</v>
      </c>
      <c r="D232" s="1">
        <f t="shared" si="10"/>
        <v>1561425534.1800001</v>
      </c>
      <c r="E232" s="1">
        <f t="shared" si="11"/>
        <v>82666149.439999998</v>
      </c>
      <c r="F232" s="1">
        <f t="shared" si="9"/>
        <v>1478759384.74</v>
      </c>
      <c r="G232" s="12">
        <v>1.1747929670999999E-2</v>
      </c>
      <c r="I232" s="34"/>
      <c r="J232" s="12"/>
    </row>
    <row r="233" spans="3:10" x14ac:dyDescent="0.25">
      <c r="C233" s="2">
        <v>225</v>
      </c>
      <c r="D233" s="1">
        <f t="shared" si="10"/>
        <v>1478759384.74</v>
      </c>
      <c r="E233" s="1">
        <f t="shared" si="11"/>
        <v>83740809.390000001</v>
      </c>
      <c r="F233" s="1">
        <f t="shared" si="9"/>
        <v>1395018575.3499999</v>
      </c>
      <c r="G233" s="12">
        <v>1.1900652757E-2</v>
      </c>
      <c r="I233" s="34"/>
      <c r="J233" s="12"/>
    </row>
    <row r="234" spans="3:10" x14ac:dyDescent="0.25">
      <c r="C234" s="2">
        <v>226</v>
      </c>
      <c r="D234" s="1">
        <f t="shared" si="10"/>
        <v>1395018575.3499999</v>
      </c>
      <c r="E234" s="1">
        <f t="shared" si="11"/>
        <v>84829439.909999996</v>
      </c>
      <c r="F234" s="1">
        <f t="shared" si="9"/>
        <v>1310189135.4400001</v>
      </c>
      <c r="G234" s="12">
        <v>1.2055361242E-2</v>
      </c>
      <c r="I234" s="34"/>
      <c r="J234" s="12"/>
    </row>
    <row r="235" spans="3:10" x14ac:dyDescent="0.25">
      <c r="C235" s="2">
        <v>227</v>
      </c>
      <c r="D235" s="1">
        <f t="shared" si="10"/>
        <v>1310189135.4400001</v>
      </c>
      <c r="E235" s="1">
        <f t="shared" si="11"/>
        <v>85932222.620000005</v>
      </c>
      <c r="F235" s="1">
        <f t="shared" si="9"/>
        <v>1224256912.8199999</v>
      </c>
      <c r="G235" s="12">
        <v>1.2212080938000001E-2</v>
      </c>
      <c r="I235" s="34"/>
      <c r="J235" s="12"/>
    </row>
    <row r="236" spans="3:10" x14ac:dyDescent="0.25">
      <c r="C236" s="2">
        <v>228</v>
      </c>
      <c r="D236" s="1">
        <f t="shared" si="10"/>
        <v>1224256912.8199999</v>
      </c>
      <c r="E236" s="1">
        <f t="shared" si="11"/>
        <v>87049341.519999996</v>
      </c>
      <c r="F236" s="1">
        <f t="shared" si="9"/>
        <v>1137207571.3</v>
      </c>
      <c r="G236" s="12">
        <v>1.2370837991E-2</v>
      </c>
      <c r="I236" s="34"/>
      <c r="J236" s="12"/>
    </row>
    <row r="237" spans="3:10" x14ac:dyDescent="0.25">
      <c r="C237" s="2">
        <v>229</v>
      </c>
      <c r="D237" s="1">
        <f t="shared" si="10"/>
        <v>1137207571.3</v>
      </c>
      <c r="E237" s="1">
        <f t="shared" si="11"/>
        <v>88180982.959999993</v>
      </c>
      <c r="F237" s="1">
        <f t="shared" si="9"/>
        <v>1049026588.34</v>
      </c>
      <c r="G237" s="12">
        <v>1.2531658885E-2</v>
      </c>
      <c r="I237" s="34"/>
      <c r="J237" s="12"/>
    </row>
    <row r="238" spans="3:10" x14ac:dyDescent="0.25">
      <c r="C238" s="2">
        <v>230</v>
      </c>
      <c r="D238" s="1">
        <f t="shared" si="10"/>
        <v>1049026588.34</v>
      </c>
      <c r="E238" s="1">
        <f t="shared" si="11"/>
        <v>89327335.739999995</v>
      </c>
      <c r="F238" s="1">
        <f t="shared" si="9"/>
        <v>959699252.60000002</v>
      </c>
      <c r="G238" s="12">
        <v>1.269457045E-2</v>
      </c>
      <c r="I238" s="34"/>
      <c r="J238" s="12"/>
    </row>
    <row r="239" spans="3:10" x14ac:dyDescent="0.25">
      <c r="C239" s="2">
        <v>231</v>
      </c>
      <c r="D239" s="1">
        <f t="shared" si="10"/>
        <v>959699252.60000002</v>
      </c>
      <c r="E239" s="1">
        <f t="shared" si="11"/>
        <v>90488591.099999994</v>
      </c>
      <c r="F239" s="1">
        <f t="shared" si="9"/>
        <v>869210661.5</v>
      </c>
      <c r="G239" s="12">
        <v>1.2859599866E-2</v>
      </c>
      <c r="I239" s="34"/>
      <c r="J239" s="12"/>
    </row>
    <row r="240" spans="3:10" x14ac:dyDescent="0.25">
      <c r="C240" s="2">
        <v>232</v>
      </c>
      <c r="D240" s="1">
        <f t="shared" si="10"/>
        <v>869210661.5</v>
      </c>
      <c r="E240" s="1">
        <f t="shared" si="11"/>
        <v>91664942.790000007</v>
      </c>
      <c r="F240" s="1">
        <f t="shared" si="9"/>
        <v>777545718.71000004</v>
      </c>
      <c r="G240" s="12">
        <v>1.3026774664E-2</v>
      </c>
      <c r="I240" s="34"/>
      <c r="J240" s="12"/>
    </row>
    <row r="241" spans="3:10" x14ac:dyDescent="0.25">
      <c r="C241" s="2">
        <v>233</v>
      </c>
      <c r="D241" s="1">
        <f t="shared" si="10"/>
        <v>777545718.71000004</v>
      </c>
      <c r="E241" s="1">
        <f t="shared" si="11"/>
        <v>92856587.049999997</v>
      </c>
      <c r="F241" s="1">
        <f t="shared" si="9"/>
        <v>684689131.65999997</v>
      </c>
      <c r="G241" s="12">
        <v>1.3196122734999999E-2</v>
      </c>
      <c r="I241" s="34"/>
      <c r="J241" s="12"/>
    </row>
    <row r="242" spans="3:10" x14ac:dyDescent="0.25">
      <c r="C242" s="2">
        <v>234</v>
      </c>
      <c r="D242" s="1">
        <f t="shared" si="10"/>
        <v>684689131.65999997</v>
      </c>
      <c r="E242" s="1">
        <f t="shared" si="11"/>
        <v>94063722.670000002</v>
      </c>
      <c r="F242" s="1">
        <f t="shared" si="9"/>
        <v>590625408.99000001</v>
      </c>
      <c r="G242" s="12">
        <v>1.336767233E-2</v>
      </c>
      <c r="I242" s="34"/>
      <c r="J242" s="12"/>
    </row>
    <row r="243" spans="3:10" x14ac:dyDescent="0.25">
      <c r="C243" s="2">
        <v>235</v>
      </c>
      <c r="D243" s="1">
        <f t="shared" si="10"/>
        <v>590625408.99000001</v>
      </c>
      <c r="E243" s="1">
        <f t="shared" si="11"/>
        <v>95286551.069999993</v>
      </c>
      <c r="F243" s="1">
        <f t="shared" si="9"/>
        <v>495338857.92000002</v>
      </c>
      <c r="G243" s="12">
        <v>1.3541452071E-2</v>
      </c>
      <c r="I243" s="34"/>
      <c r="J243" s="12"/>
    </row>
    <row r="244" spans="3:10" x14ac:dyDescent="0.25">
      <c r="C244" s="2">
        <v>236</v>
      </c>
      <c r="D244" s="1">
        <f t="shared" si="10"/>
        <v>495338857.92000002</v>
      </c>
      <c r="E244" s="1">
        <f t="shared" si="11"/>
        <v>96525276.239999995</v>
      </c>
      <c r="F244" s="1">
        <f t="shared" si="9"/>
        <v>398813581.68000001</v>
      </c>
      <c r="G244" s="12">
        <v>1.3717490948E-2</v>
      </c>
      <c r="I244" s="34"/>
      <c r="J244" s="12"/>
    </row>
    <row r="245" spans="3:10" x14ac:dyDescent="0.25">
      <c r="C245" s="2">
        <v>237</v>
      </c>
      <c r="D245" s="1">
        <f t="shared" si="10"/>
        <v>398813581.68000001</v>
      </c>
      <c r="E245" s="1">
        <f t="shared" si="11"/>
        <v>97780104.829999998</v>
      </c>
      <c r="F245" s="1">
        <f t="shared" si="9"/>
        <v>301033476.85000002</v>
      </c>
      <c r="G245" s="12">
        <v>1.389581833E-2</v>
      </c>
      <c r="I245" s="34"/>
      <c r="J245" s="12"/>
    </row>
    <row r="246" spans="3:10" x14ac:dyDescent="0.25">
      <c r="C246" s="2">
        <v>238</v>
      </c>
      <c r="D246" s="1">
        <f t="shared" si="10"/>
        <v>301033476.85000002</v>
      </c>
      <c r="E246" s="1">
        <f t="shared" si="11"/>
        <v>99051246.189999998</v>
      </c>
      <c r="F246" s="1">
        <f t="shared" si="9"/>
        <v>201982230.66</v>
      </c>
      <c r="G246" s="12">
        <v>1.4076463968E-2</v>
      </c>
      <c r="I246" s="34"/>
      <c r="J246" s="12"/>
    </row>
    <row r="247" spans="3:10" x14ac:dyDescent="0.25">
      <c r="C247" s="2">
        <v>239</v>
      </c>
      <c r="D247" s="1">
        <f t="shared" si="10"/>
        <v>201982230.66</v>
      </c>
      <c r="E247" s="1">
        <f t="shared" si="11"/>
        <v>100338912.39</v>
      </c>
      <c r="F247" s="1">
        <f t="shared" si="9"/>
        <v>101643318.27</v>
      </c>
      <c r="G247" s="12">
        <v>1.4259457999999999E-2</v>
      </c>
      <c r="I247" s="34"/>
      <c r="J247" s="12"/>
    </row>
    <row r="248" spans="3:10" x14ac:dyDescent="0.25">
      <c r="C248" s="2">
        <v>240</v>
      </c>
      <c r="D248" s="1">
        <f t="shared" si="10"/>
        <v>101643318.27</v>
      </c>
      <c r="E248" s="1">
        <f>(ROUND((G248*$D$8),2))-0.01</f>
        <v>101643318.27</v>
      </c>
      <c r="F248" s="1">
        <f t="shared" si="9"/>
        <v>0</v>
      </c>
      <c r="G248" s="12">
        <v>1.4444830957999999E-2</v>
      </c>
      <c r="I248" s="34"/>
      <c r="J248" s="12"/>
    </row>
    <row r="250" spans="3:10" ht="15.5" x14ac:dyDescent="0.35">
      <c r="C250" s="4" t="s">
        <v>0</v>
      </c>
      <c r="D250" s="4"/>
      <c r="E250" s="4">
        <f>SUM(E9:E249)</f>
        <v>7036656820.3399982</v>
      </c>
      <c r="F250" s="4"/>
      <c r="G250" s="35">
        <f>SUM(G9:G249)</f>
        <v>1</v>
      </c>
    </row>
    <row r="251" spans="3:10" x14ac:dyDescent="0.25">
      <c r="F251" s="32"/>
    </row>
    <row r="252" spans="3:10" ht="13" x14ac:dyDescent="0.3">
      <c r="C252" s="10" t="s">
        <v>12</v>
      </c>
      <c r="F252" s="33"/>
    </row>
    <row r="253" spans="3:10" x14ac:dyDescent="0.25">
      <c r="E253" s="14"/>
    </row>
    <row r="254" spans="3:10" ht="13" x14ac:dyDescent="0.3">
      <c r="C254" s="10" t="s">
        <v>13</v>
      </c>
    </row>
    <row r="256" spans="3:10" ht="13" x14ac:dyDescent="0.3">
      <c r="C256" s="10" t="s">
        <v>25</v>
      </c>
    </row>
    <row r="257" spans="3:3" ht="13" x14ac:dyDescent="0.3">
      <c r="C257" s="10"/>
    </row>
    <row r="258" spans="3:3" ht="13" x14ac:dyDescent="0.3">
      <c r="C258" s="10" t="s">
        <v>23</v>
      </c>
    </row>
    <row r="263" spans="3:3" ht="13" x14ac:dyDescent="0.3">
      <c r="C263" s="10"/>
    </row>
    <row r="264" spans="3:3" ht="13" x14ac:dyDescent="0.3">
      <c r="C264" s="10"/>
    </row>
  </sheetData>
  <mergeCells count="1">
    <mergeCell ref="C4:G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B84BC-41F7-6347-AA7E-8C85665479B5}">
  <dimension ref="A1:L261"/>
  <sheetViews>
    <sheetView zoomScale="90" zoomScaleNormal="90" workbookViewId="0">
      <pane ySplit="9" topLeftCell="A251" activePane="bottomLeft" state="frozen"/>
      <selection pane="bottomLeft" activeCell="C259" sqref="C259"/>
    </sheetView>
  </sheetViews>
  <sheetFormatPr baseColWidth="10" defaultRowHeight="12.5" x14ac:dyDescent="0.25"/>
  <cols>
    <col min="3" max="3" width="13.6328125" customWidth="1"/>
    <col min="4" max="4" width="22.1796875" style="12" customWidth="1"/>
    <col min="5" max="5" width="31" style="1" bestFit="1" customWidth="1"/>
    <col min="6" max="6" width="31" bestFit="1" customWidth="1"/>
    <col min="7" max="7" width="12.1796875" bestFit="1" customWidth="1"/>
    <col min="8" max="8" width="17.36328125" style="25" bestFit="1" customWidth="1"/>
    <col min="10" max="10" width="26" style="27" customWidth="1"/>
    <col min="12" max="12" width="27.6328125" customWidth="1"/>
  </cols>
  <sheetData>
    <row r="1" spans="1:6" ht="13" x14ac:dyDescent="0.3">
      <c r="A1" s="10"/>
      <c r="B1" s="10"/>
      <c r="C1" s="10"/>
      <c r="D1" s="19"/>
    </row>
    <row r="4" spans="1:6" ht="18" x14ac:dyDescent="0.4">
      <c r="C4" s="36" t="s">
        <v>14</v>
      </c>
      <c r="D4" s="36"/>
      <c r="E4" s="36"/>
      <c r="F4" s="36"/>
    </row>
    <row r="5" spans="1:6" ht="18" x14ac:dyDescent="0.4">
      <c r="C5" s="6"/>
      <c r="D5" s="20"/>
      <c r="E5" s="6"/>
    </row>
    <row r="8" spans="1:6" ht="13" x14ac:dyDescent="0.3">
      <c r="C8" s="15" t="s">
        <v>1</v>
      </c>
      <c r="D8" s="21" t="s">
        <v>5</v>
      </c>
      <c r="E8" s="16" t="s">
        <v>9</v>
      </c>
      <c r="F8" s="16" t="s">
        <v>10</v>
      </c>
    </row>
    <row r="9" spans="1:6" ht="13" x14ac:dyDescent="0.3">
      <c r="C9" s="17"/>
      <c r="D9" s="22"/>
      <c r="E9" s="18" t="s">
        <v>3</v>
      </c>
      <c r="F9" s="18" t="s">
        <v>11</v>
      </c>
    </row>
    <row r="10" spans="1:6" x14ac:dyDescent="0.25">
      <c r="C10" s="2">
        <v>0</v>
      </c>
      <c r="D10" s="23"/>
      <c r="F10" s="26"/>
    </row>
    <row r="11" spans="1:6" x14ac:dyDescent="0.25">
      <c r="C11" s="2">
        <v>1</v>
      </c>
      <c r="D11" s="23">
        <f>'saldo completo'!G9</f>
        <v>2.2490137000000001E-5</v>
      </c>
      <c r="E11" s="1">
        <f>ROUND((OFERTA!$D$6*D11),2)</f>
        <v>22490.14</v>
      </c>
      <c r="F11" s="1">
        <f>E11</f>
        <v>22490.14</v>
      </c>
    </row>
    <row r="12" spans="1:6" x14ac:dyDescent="0.25">
      <c r="C12" s="2">
        <v>2</v>
      </c>
      <c r="D12" s="23">
        <f>'saldo completo'!G10</f>
        <v>2.2838733999999998E-5</v>
      </c>
      <c r="E12" s="1">
        <f>ROUND((OFERTA!$D$6*D12),2)</f>
        <v>22838.73</v>
      </c>
      <c r="F12" s="1">
        <f t="shared" ref="F12:F75" si="0">E12</f>
        <v>22838.73</v>
      </c>
    </row>
    <row r="13" spans="1:6" x14ac:dyDescent="0.25">
      <c r="C13" s="2">
        <v>3</v>
      </c>
      <c r="D13" s="23">
        <f>'saldo completo'!G11</f>
        <v>2.3192735000000001E-5</v>
      </c>
      <c r="E13" s="1">
        <f>ROUND((OFERTA!$D$6*D13),2)</f>
        <v>23192.74</v>
      </c>
      <c r="F13" s="1">
        <f t="shared" si="0"/>
        <v>23192.74</v>
      </c>
    </row>
    <row r="14" spans="1:6" x14ac:dyDescent="0.25">
      <c r="C14" s="2">
        <v>4</v>
      </c>
      <c r="D14" s="23">
        <f>'saldo completo'!G12</f>
        <v>2.3552222000000001E-5</v>
      </c>
      <c r="E14" s="1">
        <f>ROUND((OFERTA!$D$6*D14),2)</f>
        <v>23552.22</v>
      </c>
      <c r="F14" s="1">
        <f t="shared" si="0"/>
        <v>23552.22</v>
      </c>
    </row>
    <row r="15" spans="1:6" x14ac:dyDescent="0.25">
      <c r="C15" s="2">
        <v>5</v>
      </c>
      <c r="D15" s="23">
        <f>'saldo completo'!G13</f>
        <v>2.3917281E-5</v>
      </c>
      <c r="E15" s="1">
        <f>ROUND((OFERTA!$D$6*D15),2)</f>
        <v>23917.279999999999</v>
      </c>
      <c r="F15" s="1">
        <f t="shared" si="0"/>
        <v>23917.279999999999</v>
      </c>
    </row>
    <row r="16" spans="1:6" x14ac:dyDescent="0.25">
      <c r="C16" s="2">
        <v>6</v>
      </c>
      <c r="D16" s="23">
        <f>'saldo completo'!G14</f>
        <v>2.4287998999999999E-5</v>
      </c>
      <c r="E16" s="1">
        <f>ROUND((OFERTA!$D$6*D16),2)</f>
        <v>24288</v>
      </c>
      <c r="F16" s="1">
        <f t="shared" si="0"/>
        <v>24288</v>
      </c>
    </row>
    <row r="17" spans="3:6" x14ac:dyDescent="0.25">
      <c r="C17" s="2">
        <v>7</v>
      </c>
      <c r="D17" s="23">
        <f>'saldo completo'!G15</f>
        <v>2.4664463E-5</v>
      </c>
      <c r="E17" s="1">
        <f>ROUND((OFERTA!$D$6*D17),2)</f>
        <v>24664.46</v>
      </c>
      <c r="F17" s="1">
        <f t="shared" si="0"/>
        <v>24664.46</v>
      </c>
    </row>
    <row r="18" spans="3:6" x14ac:dyDescent="0.25">
      <c r="C18" s="2">
        <v>8</v>
      </c>
      <c r="D18" s="23">
        <f>'saldo completo'!G16</f>
        <v>2.5046762000000002E-5</v>
      </c>
      <c r="E18" s="1">
        <f>ROUND((OFERTA!$D$6*D18),2)</f>
        <v>25046.76</v>
      </c>
      <c r="F18" s="1">
        <f t="shared" si="0"/>
        <v>25046.76</v>
      </c>
    </row>
    <row r="19" spans="3:6" x14ac:dyDescent="0.25">
      <c r="C19" s="2">
        <v>9</v>
      </c>
      <c r="D19" s="23">
        <f>'saldo completo'!G17</f>
        <v>2.5434987000000001E-5</v>
      </c>
      <c r="E19" s="1">
        <f>ROUND((OFERTA!$D$6*D19),2)</f>
        <v>25434.99</v>
      </c>
      <c r="F19" s="1">
        <f t="shared" si="0"/>
        <v>25434.99</v>
      </c>
    </row>
    <row r="20" spans="3:6" x14ac:dyDescent="0.25">
      <c r="C20" s="2">
        <v>10</v>
      </c>
      <c r="D20" s="23">
        <f>'saldo completo'!G18</f>
        <v>2.5829229999999999E-5</v>
      </c>
      <c r="E20" s="1">
        <f>ROUND((OFERTA!$D$6*D20),2)</f>
        <v>25829.23</v>
      </c>
      <c r="F20" s="1">
        <f t="shared" si="0"/>
        <v>25829.23</v>
      </c>
    </row>
    <row r="21" spans="3:6" x14ac:dyDescent="0.25">
      <c r="C21" s="2">
        <v>11</v>
      </c>
      <c r="D21" s="23">
        <f>'saldo completo'!G19</f>
        <v>2.6229583000000001E-5</v>
      </c>
      <c r="E21" s="1">
        <f>ROUND((OFERTA!$D$6*D21),2)</f>
        <v>26229.58</v>
      </c>
      <c r="F21" s="1">
        <f t="shared" si="0"/>
        <v>26229.58</v>
      </c>
    </row>
    <row r="22" spans="3:6" x14ac:dyDescent="0.25">
      <c r="C22" s="2">
        <v>12</v>
      </c>
      <c r="D22" s="23">
        <f>'saldo completo'!G20</f>
        <v>2.6636140999999999E-5</v>
      </c>
      <c r="E22" s="1">
        <f>ROUND((OFERTA!$D$6*D22),2)</f>
        <v>26636.14</v>
      </c>
      <c r="F22" s="1">
        <f t="shared" si="0"/>
        <v>26636.14</v>
      </c>
    </row>
    <row r="23" spans="3:6" x14ac:dyDescent="0.25">
      <c r="C23" s="2">
        <v>13</v>
      </c>
      <c r="D23" s="23">
        <f>'saldo completo'!G21</f>
        <v>2.7049001000000001E-5</v>
      </c>
      <c r="E23" s="1">
        <f>ROUND((OFERTA!$D$6*D23),2)</f>
        <v>27049</v>
      </c>
      <c r="F23" s="1">
        <f t="shared" si="0"/>
        <v>27049</v>
      </c>
    </row>
    <row r="24" spans="3:6" x14ac:dyDescent="0.25">
      <c r="C24" s="2">
        <v>14</v>
      </c>
      <c r="D24" s="23">
        <f>'saldo completo'!G22</f>
        <v>2.7468260999999999E-5</v>
      </c>
      <c r="E24" s="1">
        <f>ROUND((OFERTA!$D$6*D24),2)</f>
        <v>27468.26</v>
      </c>
      <c r="F24" s="1">
        <f t="shared" si="0"/>
        <v>27468.26</v>
      </c>
    </row>
    <row r="25" spans="3:6" x14ac:dyDescent="0.25">
      <c r="C25" s="2">
        <v>15</v>
      </c>
      <c r="D25" s="23">
        <f>'saldo completo'!G23</f>
        <v>2.7894019E-5</v>
      </c>
      <c r="E25" s="1">
        <f>ROUND((OFERTA!$D$6*D25),2)</f>
        <v>27894.02</v>
      </c>
      <c r="F25" s="1">
        <f t="shared" si="0"/>
        <v>27894.02</v>
      </c>
    </row>
    <row r="26" spans="3:6" x14ac:dyDescent="0.25">
      <c r="C26" s="2">
        <v>16</v>
      </c>
      <c r="D26" s="23">
        <f>'saldo completo'!G24</f>
        <v>2.8326376000000001E-5</v>
      </c>
      <c r="E26" s="1">
        <f>ROUND((OFERTA!$D$6*D26),2)</f>
        <v>28326.38</v>
      </c>
      <c r="F26" s="1">
        <f t="shared" si="0"/>
        <v>28326.38</v>
      </c>
    </row>
    <row r="27" spans="3:6" x14ac:dyDescent="0.25">
      <c r="C27" s="2">
        <v>17</v>
      </c>
      <c r="D27" s="23">
        <f>'saldo completo'!G25</f>
        <v>2.8765435E-5</v>
      </c>
      <c r="E27" s="1">
        <f>ROUND((OFERTA!$D$6*D27),2)</f>
        <v>28765.439999999999</v>
      </c>
      <c r="F27" s="1">
        <f t="shared" si="0"/>
        <v>28765.439999999999</v>
      </c>
    </row>
    <row r="28" spans="3:6" x14ac:dyDescent="0.25">
      <c r="C28" s="2">
        <v>18</v>
      </c>
      <c r="D28" s="23">
        <f>'saldo completo'!G26</f>
        <v>2.9211299E-5</v>
      </c>
      <c r="E28" s="1">
        <f>ROUND((OFERTA!$D$6*D28),2)</f>
        <v>29211.3</v>
      </c>
      <c r="F28" s="1">
        <f t="shared" si="0"/>
        <v>29211.3</v>
      </c>
    </row>
    <row r="29" spans="3:6" x14ac:dyDescent="0.25">
      <c r="C29" s="2">
        <v>19</v>
      </c>
      <c r="D29" s="23">
        <f>'saldo completo'!G27</f>
        <v>2.9664073999999998E-5</v>
      </c>
      <c r="E29" s="1">
        <f>ROUND((OFERTA!$D$6*D29),2)</f>
        <v>29664.07</v>
      </c>
      <c r="F29" s="1">
        <f t="shared" si="0"/>
        <v>29664.07</v>
      </c>
    </row>
    <row r="30" spans="3:6" x14ac:dyDescent="0.25">
      <c r="C30" s="2">
        <v>20</v>
      </c>
      <c r="D30" s="23">
        <f>'saldo completo'!G28</f>
        <v>3.0123868000000001E-5</v>
      </c>
      <c r="E30" s="1">
        <f>ROUND((OFERTA!$D$6*D30),2)</f>
        <v>30123.87</v>
      </c>
      <c r="F30" s="1">
        <f t="shared" si="0"/>
        <v>30123.87</v>
      </c>
    </row>
    <row r="31" spans="3:6" x14ac:dyDescent="0.25">
      <c r="C31" s="2">
        <v>21</v>
      </c>
      <c r="D31" s="23">
        <f>'saldo completo'!G29</f>
        <v>3.0590787999999999E-5</v>
      </c>
      <c r="E31" s="1">
        <f>ROUND((OFERTA!$D$6*D31),2)</f>
        <v>30590.79</v>
      </c>
      <c r="F31" s="1">
        <f t="shared" si="0"/>
        <v>30590.79</v>
      </c>
    </row>
    <row r="32" spans="3:6" x14ac:dyDescent="0.25">
      <c r="C32" s="2">
        <v>22</v>
      </c>
      <c r="D32" s="23">
        <f>'saldo completo'!G30</f>
        <v>3.1064944999999998E-5</v>
      </c>
      <c r="E32" s="1">
        <f>ROUND((OFERTA!$D$6*D32),2)</f>
        <v>31064.95</v>
      </c>
      <c r="F32" s="1">
        <f t="shared" si="0"/>
        <v>31064.95</v>
      </c>
    </row>
    <row r="33" spans="3:6" x14ac:dyDescent="0.25">
      <c r="C33" s="2">
        <v>23</v>
      </c>
      <c r="D33" s="23">
        <f>'saldo completo'!G31</f>
        <v>3.1546451E-5</v>
      </c>
      <c r="E33" s="1">
        <f>ROUND((OFERTA!$D$6*D33),2)</f>
        <v>31546.45</v>
      </c>
      <c r="F33" s="1">
        <f t="shared" si="0"/>
        <v>31546.45</v>
      </c>
    </row>
    <row r="34" spans="3:6" x14ac:dyDescent="0.25">
      <c r="C34" s="2">
        <v>24</v>
      </c>
      <c r="D34" s="23">
        <f>'saldo completo'!G32</f>
        <v>3.2035420999999999E-5</v>
      </c>
      <c r="E34" s="1">
        <f>ROUND((OFERTA!$D$6*D34),2)</f>
        <v>32035.42</v>
      </c>
      <c r="F34" s="1">
        <f t="shared" si="0"/>
        <v>32035.42</v>
      </c>
    </row>
    <row r="35" spans="3:6" x14ac:dyDescent="0.25">
      <c r="C35" s="2">
        <v>25</v>
      </c>
      <c r="D35" s="23">
        <f>'saldo completo'!G33</f>
        <v>3.2531969999999997E-5</v>
      </c>
      <c r="E35" s="1">
        <f>ROUND((OFERTA!$D$6*D35),2)</f>
        <v>32531.97</v>
      </c>
      <c r="F35" s="1">
        <f t="shared" si="0"/>
        <v>32531.97</v>
      </c>
    </row>
    <row r="36" spans="3:6" x14ac:dyDescent="0.25">
      <c r="C36" s="2">
        <v>26</v>
      </c>
      <c r="D36" s="23">
        <f>'saldo completo'!G34</f>
        <v>3.3036215999999998E-5</v>
      </c>
      <c r="E36" s="1">
        <f>ROUND((OFERTA!$D$6*D36),2)</f>
        <v>33036.22</v>
      </c>
      <c r="F36" s="1">
        <f t="shared" si="0"/>
        <v>33036.22</v>
      </c>
    </row>
    <row r="37" spans="3:6" x14ac:dyDescent="0.25">
      <c r="C37" s="2">
        <v>27</v>
      </c>
      <c r="D37" s="23">
        <f>'saldo completo'!G35</f>
        <v>3.3548277000000002E-5</v>
      </c>
      <c r="E37" s="1">
        <f>ROUND((OFERTA!$D$6*D37),2)</f>
        <v>33548.28</v>
      </c>
      <c r="F37" s="1">
        <f t="shared" si="0"/>
        <v>33548.28</v>
      </c>
    </row>
    <row r="38" spans="3:6" x14ac:dyDescent="0.25">
      <c r="C38" s="2">
        <v>28</v>
      </c>
      <c r="D38" s="23">
        <f>'saldo completo'!G36</f>
        <v>3.4068276000000001E-5</v>
      </c>
      <c r="E38" s="1">
        <f>ROUND((OFERTA!$D$6*D38),2)</f>
        <v>34068.28</v>
      </c>
      <c r="F38" s="1">
        <f t="shared" si="0"/>
        <v>34068.28</v>
      </c>
    </row>
    <row r="39" spans="3:6" x14ac:dyDescent="0.25">
      <c r="C39" s="2">
        <v>29</v>
      </c>
      <c r="D39" s="23">
        <f>'saldo completo'!G37</f>
        <v>3.4596333999999999E-5</v>
      </c>
      <c r="E39" s="1">
        <f>ROUND((OFERTA!$D$6*D39),2)</f>
        <v>34596.33</v>
      </c>
      <c r="F39" s="1">
        <f t="shared" si="0"/>
        <v>34596.33</v>
      </c>
    </row>
    <row r="40" spans="3:6" x14ac:dyDescent="0.25">
      <c r="C40" s="2">
        <v>30</v>
      </c>
      <c r="D40" s="23">
        <f>'saldo completo'!G38</f>
        <v>3.5132577E-5</v>
      </c>
      <c r="E40" s="1">
        <f>ROUND((OFERTA!$D$6*D40),2)</f>
        <v>35132.58</v>
      </c>
      <c r="F40" s="1">
        <f t="shared" si="0"/>
        <v>35132.58</v>
      </c>
    </row>
    <row r="41" spans="3:6" x14ac:dyDescent="0.25">
      <c r="C41" s="2">
        <v>31</v>
      </c>
      <c r="D41" s="23">
        <f>'saldo completo'!G39</f>
        <v>3.5677131999999999E-5</v>
      </c>
      <c r="E41" s="1">
        <f>ROUND((OFERTA!$D$6*D41),2)</f>
        <v>35677.129999999997</v>
      </c>
      <c r="F41" s="1">
        <f t="shared" si="0"/>
        <v>35677.129999999997</v>
      </c>
    </row>
    <row r="42" spans="3:6" x14ac:dyDescent="0.25">
      <c r="C42" s="2">
        <v>32</v>
      </c>
      <c r="D42" s="23">
        <f>'saldo completo'!G40</f>
        <v>3.6230128000000001E-5</v>
      </c>
      <c r="E42" s="1">
        <f>ROUND((OFERTA!$D$6*D42),2)</f>
        <v>36230.129999999997</v>
      </c>
      <c r="F42" s="1">
        <f t="shared" si="0"/>
        <v>36230.129999999997</v>
      </c>
    </row>
    <row r="43" spans="3:6" x14ac:dyDescent="0.25">
      <c r="C43" s="2">
        <v>33</v>
      </c>
      <c r="D43" s="23">
        <f>'saldo completo'!G41</f>
        <v>3.6791695000000002E-5</v>
      </c>
      <c r="E43" s="1">
        <f>ROUND((OFERTA!$D$6*D43),2)</f>
        <v>36791.699999999997</v>
      </c>
      <c r="F43" s="1">
        <f t="shared" si="0"/>
        <v>36791.699999999997</v>
      </c>
    </row>
    <row r="44" spans="3:6" x14ac:dyDescent="0.25">
      <c r="C44" s="2">
        <v>34</v>
      </c>
      <c r="D44" s="23">
        <f>'saldo completo'!G42</f>
        <v>3.7361965999999999E-5</v>
      </c>
      <c r="E44" s="1">
        <f>ROUND((OFERTA!$D$6*D44),2)</f>
        <v>37361.97</v>
      </c>
      <c r="F44" s="1">
        <f t="shared" si="0"/>
        <v>37361.97</v>
      </c>
    </row>
    <row r="45" spans="3:6" x14ac:dyDescent="0.25">
      <c r="C45" s="2">
        <v>35</v>
      </c>
      <c r="D45" s="23">
        <f>'saldo completo'!G43</f>
        <v>3.7941076000000003E-5</v>
      </c>
      <c r="E45" s="1">
        <f>ROUND((OFERTA!$D$6*D45),2)</f>
        <v>37941.08</v>
      </c>
      <c r="F45" s="1">
        <f t="shared" si="0"/>
        <v>37941.08</v>
      </c>
    </row>
    <row r="46" spans="3:6" x14ac:dyDescent="0.25">
      <c r="C46" s="2">
        <v>36</v>
      </c>
      <c r="D46" s="23">
        <f>'saldo completo'!G44</f>
        <v>3.8529163000000003E-5</v>
      </c>
      <c r="E46" s="1">
        <f>ROUND((OFERTA!$D$6*D46),2)</f>
        <v>38529.160000000003</v>
      </c>
      <c r="F46" s="1">
        <f t="shared" si="0"/>
        <v>38529.160000000003</v>
      </c>
    </row>
    <row r="47" spans="3:6" x14ac:dyDescent="0.25">
      <c r="C47" s="2">
        <v>37</v>
      </c>
      <c r="D47" s="23">
        <f>'saldo completo'!G45</f>
        <v>3.9126365000000003E-5</v>
      </c>
      <c r="E47" s="1">
        <f>ROUND((OFERTA!$D$6*D47),2)</f>
        <v>39126.370000000003</v>
      </c>
      <c r="F47" s="1">
        <f t="shared" si="0"/>
        <v>39126.370000000003</v>
      </c>
    </row>
    <row r="48" spans="3:6" x14ac:dyDescent="0.25">
      <c r="C48" s="2">
        <v>38</v>
      </c>
      <c r="D48" s="23">
        <f>'saldo completo'!G46</f>
        <v>3.9732823999999999E-5</v>
      </c>
      <c r="E48" s="1">
        <f>ROUND((OFERTA!$D$6*D48),2)</f>
        <v>39732.82</v>
      </c>
      <c r="F48" s="1">
        <f t="shared" si="0"/>
        <v>39732.82</v>
      </c>
    </row>
    <row r="49" spans="3:6" x14ac:dyDescent="0.25">
      <c r="C49" s="2">
        <v>39</v>
      </c>
      <c r="D49" s="23">
        <f>'saldo completo'!G47</f>
        <v>4.0348682E-5</v>
      </c>
      <c r="E49" s="1">
        <f>ROUND((OFERTA!$D$6*D49),2)</f>
        <v>40348.68</v>
      </c>
      <c r="F49" s="1">
        <f t="shared" si="0"/>
        <v>40348.68</v>
      </c>
    </row>
    <row r="50" spans="3:6" x14ac:dyDescent="0.25">
      <c r="C50" s="2">
        <v>40</v>
      </c>
      <c r="D50" s="23">
        <f>'saldo completo'!G48</f>
        <v>4.0974087000000002E-5</v>
      </c>
      <c r="E50" s="1">
        <f>ROUND((OFERTA!$D$6*D50),2)</f>
        <v>40974.089999999997</v>
      </c>
      <c r="F50" s="1">
        <f t="shared" si="0"/>
        <v>40974.089999999997</v>
      </c>
    </row>
    <row r="51" spans="3:6" x14ac:dyDescent="0.25">
      <c r="C51" s="2">
        <v>41</v>
      </c>
      <c r="D51" s="23">
        <f>'saldo completo'!G49</f>
        <v>4.1609185E-5</v>
      </c>
      <c r="E51" s="1">
        <f>ROUND((OFERTA!$D$6*D51),2)</f>
        <v>41609.19</v>
      </c>
      <c r="F51" s="1">
        <f t="shared" si="0"/>
        <v>41609.19</v>
      </c>
    </row>
    <row r="52" spans="3:6" x14ac:dyDescent="0.25">
      <c r="C52" s="2">
        <v>42</v>
      </c>
      <c r="D52" s="23">
        <f>'saldo completo'!G50</f>
        <v>4.2254128000000003E-5</v>
      </c>
      <c r="E52" s="1">
        <f>ROUND((OFERTA!$D$6*D52),2)</f>
        <v>42254.13</v>
      </c>
      <c r="F52" s="1">
        <f t="shared" si="0"/>
        <v>42254.13</v>
      </c>
    </row>
    <row r="53" spans="3:6" x14ac:dyDescent="0.25">
      <c r="C53" s="2">
        <v>43</v>
      </c>
      <c r="D53" s="23">
        <f>'saldo completo'!G51</f>
        <v>4.2909067000000002E-5</v>
      </c>
      <c r="E53" s="1">
        <f>ROUND((OFERTA!$D$6*D53),2)</f>
        <v>42909.07</v>
      </c>
      <c r="F53" s="1">
        <f t="shared" si="0"/>
        <v>42909.07</v>
      </c>
    </row>
    <row r="54" spans="3:6" x14ac:dyDescent="0.25">
      <c r="C54" s="2">
        <v>44</v>
      </c>
      <c r="D54" s="23">
        <f>'saldo completo'!G52</f>
        <v>4.3574157000000003E-5</v>
      </c>
      <c r="E54" s="1">
        <f>ROUND((OFERTA!$D$6*D54),2)</f>
        <v>43574.16</v>
      </c>
      <c r="F54" s="1">
        <f t="shared" si="0"/>
        <v>43574.16</v>
      </c>
    </row>
    <row r="55" spans="3:6" x14ac:dyDescent="0.25">
      <c r="C55" s="2">
        <v>45</v>
      </c>
      <c r="D55" s="23">
        <f>'saldo completo'!G53</f>
        <v>4.4249557E-5</v>
      </c>
      <c r="E55" s="1">
        <f>ROUND((OFERTA!$D$6*D55),2)</f>
        <v>44249.56</v>
      </c>
      <c r="F55" s="1">
        <f t="shared" si="0"/>
        <v>44249.56</v>
      </c>
    </row>
    <row r="56" spans="3:6" x14ac:dyDescent="0.25">
      <c r="C56" s="2">
        <v>46</v>
      </c>
      <c r="D56" s="23">
        <f>'saldo completo'!G54</f>
        <v>4.4935424999999998E-5</v>
      </c>
      <c r="E56" s="1">
        <f>ROUND((OFERTA!$D$6*D56),2)</f>
        <v>44935.43</v>
      </c>
      <c r="F56" s="1">
        <f t="shared" si="0"/>
        <v>44935.43</v>
      </c>
    </row>
    <row r="57" spans="3:6" x14ac:dyDescent="0.25">
      <c r="C57" s="2">
        <v>47</v>
      </c>
      <c r="D57" s="23">
        <f>'saldo completo'!G55</f>
        <v>4.5631923999999998E-5</v>
      </c>
      <c r="E57" s="1">
        <f>ROUND((OFERTA!$D$6*D57),2)</f>
        <v>45631.92</v>
      </c>
      <c r="F57" s="1">
        <f t="shared" si="0"/>
        <v>45631.92</v>
      </c>
    </row>
    <row r="58" spans="3:6" x14ac:dyDescent="0.25">
      <c r="C58" s="2">
        <v>48</v>
      </c>
      <c r="D58" s="23">
        <f>'saldo completo'!G56</f>
        <v>4.6339218999999997E-5</v>
      </c>
      <c r="E58" s="1">
        <f>ROUND((OFERTA!$D$6*D58),2)</f>
        <v>46339.22</v>
      </c>
      <c r="F58" s="1">
        <f t="shared" si="0"/>
        <v>46339.22</v>
      </c>
    </row>
    <row r="59" spans="3:6" x14ac:dyDescent="0.25">
      <c r="C59" s="2">
        <v>49</v>
      </c>
      <c r="D59" s="23">
        <f>'saldo completo'!G57</f>
        <v>4.7057476999999998E-5</v>
      </c>
      <c r="E59" s="1">
        <f>ROUND((OFERTA!$D$6*D59),2)</f>
        <v>47057.48</v>
      </c>
      <c r="F59" s="1">
        <f t="shared" si="0"/>
        <v>47057.48</v>
      </c>
    </row>
    <row r="60" spans="3:6" x14ac:dyDescent="0.25">
      <c r="C60" s="2">
        <v>50</v>
      </c>
      <c r="D60" s="23">
        <f>'saldo completo'!G58</f>
        <v>4.7786866999999998E-5</v>
      </c>
      <c r="E60" s="1">
        <f>ROUND((OFERTA!$D$6*D60),2)</f>
        <v>47786.87</v>
      </c>
      <c r="F60" s="1">
        <f t="shared" si="0"/>
        <v>47786.87</v>
      </c>
    </row>
    <row r="61" spans="3:6" x14ac:dyDescent="0.25">
      <c r="C61" s="2">
        <v>51</v>
      </c>
      <c r="D61" s="23">
        <f>'saldo completo'!G59</f>
        <v>4.8527564000000001E-5</v>
      </c>
      <c r="E61" s="1">
        <f>ROUND((OFERTA!$D$6*D61),2)</f>
        <v>48527.56</v>
      </c>
      <c r="F61" s="1">
        <f t="shared" si="0"/>
        <v>48527.56</v>
      </c>
    </row>
    <row r="62" spans="3:6" x14ac:dyDescent="0.25">
      <c r="C62" s="2">
        <v>52</v>
      </c>
      <c r="D62" s="23">
        <f>'saldo completo'!G60</f>
        <v>4.9279741000000001E-5</v>
      </c>
      <c r="E62" s="1">
        <f>ROUND((OFERTA!$D$6*D62),2)</f>
        <v>49279.74</v>
      </c>
      <c r="F62" s="1">
        <f t="shared" si="0"/>
        <v>49279.74</v>
      </c>
    </row>
    <row r="63" spans="3:6" x14ac:dyDescent="0.25">
      <c r="C63" s="2">
        <v>53</v>
      </c>
      <c r="D63" s="23">
        <f>'saldo completo'!G61</f>
        <v>5.0043577E-5</v>
      </c>
      <c r="E63" s="1">
        <f>ROUND((OFERTA!$D$6*D63),2)</f>
        <v>50043.58</v>
      </c>
      <c r="F63" s="1">
        <f t="shared" si="0"/>
        <v>50043.58</v>
      </c>
    </row>
    <row r="64" spans="3:6" x14ac:dyDescent="0.25">
      <c r="C64" s="2">
        <v>54</v>
      </c>
      <c r="D64" s="23">
        <f>'saldo completo'!G62</f>
        <v>5.0819253000000001E-5</v>
      </c>
      <c r="E64" s="1">
        <f>ROUND((OFERTA!$D$6*D64),2)</f>
        <v>50819.25</v>
      </c>
      <c r="F64" s="1">
        <f t="shared" si="0"/>
        <v>50819.25</v>
      </c>
    </row>
    <row r="65" spans="3:6" x14ac:dyDescent="0.25">
      <c r="C65" s="2">
        <v>55</v>
      </c>
      <c r="D65" s="23">
        <f>'saldo completo'!G63</f>
        <v>5.1606951000000002E-5</v>
      </c>
      <c r="E65" s="1">
        <f>ROUND((OFERTA!$D$6*D65),2)</f>
        <v>51606.95</v>
      </c>
      <c r="F65" s="1">
        <f t="shared" si="0"/>
        <v>51606.95</v>
      </c>
    </row>
    <row r="66" spans="3:6" x14ac:dyDescent="0.25">
      <c r="C66" s="2">
        <v>56</v>
      </c>
      <c r="D66" s="23">
        <f>'saldo completo'!G64</f>
        <v>5.2406859000000003E-5</v>
      </c>
      <c r="E66" s="1">
        <f>ROUND((OFERTA!$D$6*D66),2)</f>
        <v>52406.86</v>
      </c>
      <c r="F66" s="1">
        <f t="shared" si="0"/>
        <v>52406.86</v>
      </c>
    </row>
    <row r="67" spans="3:6" x14ac:dyDescent="0.25">
      <c r="C67" s="2">
        <v>57</v>
      </c>
      <c r="D67" s="23">
        <f>'saldo completo'!G65</f>
        <v>5.3219164999999998E-5</v>
      </c>
      <c r="E67" s="1">
        <f>ROUND((OFERTA!$D$6*D67),2)</f>
        <v>53219.17</v>
      </c>
      <c r="F67" s="1">
        <f t="shared" si="0"/>
        <v>53219.17</v>
      </c>
    </row>
    <row r="68" spans="3:6" x14ac:dyDescent="0.25">
      <c r="C68" s="2">
        <v>58</v>
      </c>
      <c r="D68" s="23">
        <f>'saldo completo'!G66</f>
        <v>5.4044062000000003E-5</v>
      </c>
      <c r="E68" s="1">
        <f>ROUND((OFERTA!$D$6*D68),2)</f>
        <v>54044.06</v>
      </c>
      <c r="F68" s="1">
        <f t="shared" si="0"/>
        <v>54044.06</v>
      </c>
    </row>
    <row r="69" spans="3:6" x14ac:dyDescent="0.25">
      <c r="C69" s="2">
        <v>59</v>
      </c>
      <c r="D69" s="23">
        <f>'saldo completo'!G67</f>
        <v>5.4881745000000003E-5</v>
      </c>
      <c r="E69" s="1">
        <f>ROUND((OFERTA!$D$6*D69),2)</f>
        <v>54881.75</v>
      </c>
      <c r="F69" s="1">
        <f t="shared" si="0"/>
        <v>54881.75</v>
      </c>
    </row>
    <row r="70" spans="3:6" x14ac:dyDescent="0.25">
      <c r="C70" s="2">
        <v>60</v>
      </c>
      <c r="D70" s="23">
        <f>'saldo completo'!G68</f>
        <v>5.5732412000000001E-5</v>
      </c>
      <c r="E70" s="1">
        <f>ROUND((OFERTA!$D$6*D70),2)</f>
        <v>55732.41</v>
      </c>
      <c r="F70" s="1">
        <f t="shared" si="0"/>
        <v>55732.41</v>
      </c>
    </row>
    <row r="71" spans="3:6" x14ac:dyDescent="0.25">
      <c r="C71" s="2">
        <v>61</v>
      </c>
      <c r="D71" s="23">
        <f>'saldo completo'!G69</f>
        <v>5.6596264E-5</v>
      </c>
      <c r="E71" s="1">
        <f>ROUND((OFERTA!$D$6*D71),2)</f>
        <v>56596.26</v>
      </c>
      <c r="F71" s="1">
        <f t="shared" si="0"/>
        <v>56596.26</v>
      </c>
    </row>
    <row r="72" spans="3:6" x14ac:dyDescent="0.25">
      <c r="C72" s="2">
        <v>62</v>
      </c>
      <c r="D72" s="23">
        <f>'saldo completo'!G70</f>
        <v>5.7473506999999997E-5</v>
      </c>
      <c r="E72" s="1">
        <f>ROUND((OFERTA!$D$6*D72),2)</f>
        <v>57473.51</v>
      </c>
      <c r="F72" s="1">
        <f t="shared" si="0"/>
        <v>57473.51</v>
      </c>
    </row>
    <row r="73" spans="3:6" x14ac:dyDescent="0.25">
      <c r="C73" s="2">
        <v>63</v>
      </c>
      <c r="D73" s="23">
        <f>'saldo completo'!G71</f>
        <v>5.8364345999999999E-5</v>
      </c>
      <c r="E73" s="1">
        <f>ROUND((OFERTA!$D$6*D73),2)</f>
        <v>58364.35</v>
      </c>
      <c r="F73" s="1">
        <f t="shared" si="0"/>
        <v>58364.35</v>
      </c>
    </row>
    <row r="74" spans="3:6" x14ac:dyDescent="0.25">
      <c r="C74" s="2">
        <v>64</v>
      </c>
      <c r="D74" s="23">
        <f>'saldo completo'!G72</f>
        <v>5.9268992999999999E-5</v>
      </c>
      <c r="E74" s="1">
        <f>ROUND((OFERTA!$D$6*D74),2)</f>
        <v>59268.99</v>
      </c>
      <c r="F74" s="1">
        <f t="shared" si="0"/>
        <v>59268.99</v>
      </c>
    </row>
    <row r="75" spans="3:6" x14ac:dyDescent="0.25">
      <c r="C75" s="2">
        <v>65</v>
      </c>
      <c r="D75" s="23">
        <f>'saldo completo'!G73</f>
        <v>6.0187662999999999E-5</v>
      </c>
      <c r="E75" s="1">
        <f>ROUND((OFERTA!$D$6*D75),2)</f>
        <v>60187.66</v>
      </c>
      <c r="F75" s="1">
        <f t="shared" si="0"/>
        <v>60187.66</v>
      </c>
    </row>
    <row r="76" spans="3:6" x14ac:dyDescent="0.25">
      <c r="C76" s="2">
        <v>66</v>
      </c>
      <c r="D76" s="23">
        <f>'saldo completo'!G74</f>
        <v>6.1120571000000006E-5</v>
      </c>
      <c r="E76" s="1">
        <f>ROUND((OFERTA!$D$6*D76),2)</f>
        <v>61120.57</v>
      </c>
      <c r="F76" s="1">
        <f t="shared" ref="F76:F139" si="1">E76</f>
        <v>61120.57</v>
      </c>
    </row>
    <row r="77" spans="3:6" x14ac:dyDescent="0.25">
      <c r="C77" s="2">
        <v>67</v>
      </c>
      <c r="D77" s="23">
        <f>'saldo completo'!G75</f>
        <v>6.2067939999999999E-5</v>
      </c>
      <c r="E77" s="1">
        <f>ROUND((OFERTA!$D$6*D77),2)</f>
        <v>62067.94</v>
      </c>
      <c r="F77" s="1">
        <f t="shared" si="1"/>
        <v>62067.94</v>
      </c>
    </row>
    <row r="78" spans="3:6" x14ac:dyDescent="0.25">
      <c r="C78" s="2">
        <v>68</v>
      </c>
      <c r="D78" s="23">
        <f>'saldo completo'!G76</f>
        <v>6.3029992999999999E-5</v>
      </c>
      <c r="E78" s="1">
        <f>ROUND((OFERTA!$D$6*D78),2)</f>
        <v>63029.99</v>
      </c>
      <c r="F78" s="1">
        <f t="shared" si="1"/>
        <v>63029.99</v>
      </c>
    </row>
    <row r="79" spans="3:6" x14ac:dyDescent="0.25">
      <c r="C79" s="2">
        <v>69</v>
      </c>
      <c r="D79" s="23">
        <f>'saldo completo'!G77</f>
        <v>6.4006958000000004E-5</v>
      </c>
      <c r="E79" s="1">
        <f>ROUND((OFERTA!$D$6*D79),2)</f>
        <v>64006.96</v>
      </c>
      <c r="F79" s="1">
        <f t="shared" si="1"/>
        <v>64006.96</v>
      </c>
    </row>
    <row r="80" spans="3:6" x14ac:dyDescent="0.25">
      <c r="C80" s="2">
        <v>70</v>
      </c>
      <c r="D80" s="23">
        <f>'saldo completo'!G78</f>
        <v>6.4999065999999999E-5</v>
      </c>
      <c r="E80" s="1">
        <f>ROUND((OFERTA!$D$6*D80),2)</f>
        <v>64999.07</v>
      </c>
      <c r="F80" s="1">
        <f t="shared" si="1"/>
        <v>64999.07</v>
      </c>
    </row>
    <row r="81" spans="3:6" x14ac:dyDescent="0.25">
      <c r="C81" s="2">
        <v>71</v>
      </c>
      <c r="D81" s="23">
        <f>'saldo completo'!G79</f>
        <v>6.6006551999999994E-5</v>
      </c>
      <c r="E81" s="1">
        <f>ROUND((OFERTA!$D$6*D81),2)</f>
        <v>66006.55</v>
      </c>
      <c r="F81" s="1">
        <f t="shared" si="1"/>
        <v>66006.55</v>
      </c>
    </row>
    <row r="82" spans="3:6" x14ac:dyDescent="0.25">
      <c r="C82" s="2">
        <v>72</v>
      </c>
      <c r="D82" s="23">
        <f>'saldo completo'!G80</f>
        <v>6.7029653000000004E-5</v>
      </c>
      <c r="E82" s="1">
        <f>ROUND((OFERTA!$D$6*D82),2)</f>
        <v>67029.649999999994</v>
      </c>
      <c r="F82" s="1">
        <f t="shared" si="1"/>
        <v>67029.649999999994</v>
      </c>
    </row>
    <row r="83" spans="3:6" x14ac:dyDescent="0.25">
      <c r="C83" s="2">
        <v>73</v>
      </c>
      <c r="D83" s="23">
        <f>'saldo completo'!G81</f>
        <v>1.6708408650000001E-3</v>
      </c>
      <c r="E83" s="1">
        <f>ROUND((OFERTA!$D$6*D83),2)</f>
        <v>1670840.87</v>
      </c>
      <c r="F83" s="1">
        <f t="shared" si="1"/>
        <v>1670840.87</v>
      </c>
    </row>
    <row r="84" spans="3:6" x14ac:dyDescent="0.25">
      <c r="C84" s="2">
        <v>74</v>
      </c>
      <c r="D84" s="23">
        <f>'saldo completo'!G82</f>
        <v>1.6925617960000001E-3</v>
      </c>
      <c r="E84" s="1">
        <f>ROUND((OFERTA!$D$6*D84),2)</f>
        <v>1692561.8</v>
      </c>
      <c r="F84" s="1">
        <f t="shared" si="1"/>
        <v>1692561.8</v>
      </c>
    </row>
    <row r="85" spans="3:6" x14ac:dyDescent="0.25">
      <c r="C85" s="2">
        <v>75</v>
      </c>
      <c r="D85" s="23">
        <f>'saldo completo'!G83</f>
        <v>1.714565099E-3</v>
      </c>
      <c r="E85" s="1">
        <f>ROUND((OFERTA!$D$6*D85),2)</f>
        <v>1714565.1</v>
      </c>
      <c r="F85" s="1">
        <f t="shared" si="1"/>
        <v>1714565.1</v>
      </c>
    </row>
    <row r="86" spans="3:6" x14ac:dyDescent="0.25">
      <c r="C86" s="2">
        <v>76</v>
      </c>
      <c r="D86" s="23">
        <f>'saldo completo'!G84</f>
        <v>1.7368544460000001E-3</v>
      </c>
      <c r="E86" s="1">
        <f>ROUND((OFERTA!$D$6*D86),2)</f>
        <v>1736854.45</v>
      </c>
      <c r="F86" s="1">
        <f t="shared" si="1"/>
        <v>1736854.45</v>
      </c>
    </row>
    <row r="87" spans="3:6" x14ac:dyDescent="0.25">
      <c r="C87" s="2">
        <v>77</v>
      </c>
      <c r="D87" s="23">
        <f>'saldo completo'!G85</f>
        <v>1.7594335540000001E-3</v>
      </c>
      <c r="E87" s="1">
        <f>ROUND((OFERTA!$D$6*D87),2)</f>
        <v>1759433.55</v>
      </c>
      <c r="F87" s="1">
        <f t="shared" si="1"/>
        <v>1759433.55</v>
      </c>
    </row>
    <row r="88" spans="3:6" x14ac:dyDescent="0.25">
      <c r="C88" s="2">
        <v>78</v>
      </c>
      <c r="D88" s="23">
        <f>'saldo completo'!G86</f>
        <v>1.7823061900000001E-3</v>
      </c>
      <c r="E88" s="1">
        <f>ROUND((OFERTA!$D$6*D88),2)</f>
        <v>1782306.19</v>
      </c>
      <c r="F88" s="1">
        <f t="shared" si="1"/>
        <v>1782306.19</v>
      </c>
    </row>
    <row r="89" spans="3:6" x14ac:dyDescent="0.25">
      <c r="C89" s="2">
        <v>79</v>
      </c>
      <c r="D89" s="23">
        <f>'saldo completo'!G87</f>
        <v>1.8054761700000001E-3</v>
      </c>
      <c r="E89" s="1">
        <f>ROUND((OFERTA!$D$6*D89),2)</f>
        <v>1805476.17</v>
      </c>
      <c r="F89" s="1">
        <f t="shared" si="1"/>
        <v>1805476.17</v>
      </c>
    </row>
    <row r="90" spans="3:6" x14ac:dyDescent="0.25">
      <c r="C90" s="2">
        <v>80</v>
      </c>
      <c r="D90" s="23">
        <f>'saldo completo'!G88</f>
        <v>1.8289473599999999E-3</v>
      </c>
      <c r="E90" s="1">
        <f>ROUND((OFERTA!$D$6*D90),2)</f>
        <v>1828947.36</v>
      </c>
      <c r="F90" s="1">
        <f t="shared" si="1"/>
        <v>1828947.36</v>
      </c>
    </row>
    <row r="91" spans="3:6" x14ac:dyDescent="0.25">
      <c r="C91" s="2">
        <v>81</v>
      </c>
      <c r="D91" s="23">
        <f>'saldo completo'!G89</f>
        <v>1.852723676E-3</v>
      </c>
      <c r="E91" s="1">
        <f>ROUND((OFERTA!$D$6*D91),2)</f>
        <v>1852723.68</v>
      </c>
      <c r="F91" s="1">
        <f t="shared" si="1"/>
        <v>1852723.68</v>
      </c>
    </row>
    <row r="92" spans="3:6" x14ac:dyDescent="0.25">
      <c r="C92" s="2">
        <v>82</v>
      </c>
      <c r="D92" s="23">
        <f>'saldo completo'!G90</f>
        <v>1.876809084E-3</v>
      </c>
      <c r="E92" s="1">
        <f>ROUND((OFERTA!$D$6*D92),2)</f>
        <v>1876809.08</v>
      </c>
      <c r="F92" s="1">
        <f t="shared" si="1"/>
        <v>1876809.08</v>
      </c>
    </row>
    <row r="93" spans="3:6" x14ac:dyDescent="0.25">
      <c r="C93" s="2">
        <v>83</v>
      </c>
      <c r="D93" s="23">
        <f>'saldo completo'!G91</f>
        <v>1.901207602E-3</v>
      </c>
      <c r="E93" s="1">
        <f>ROUND((OFERTA!$D$6*D93),2)</f>
        <v>1901207.6</v>
      </c>
      <c r="F93" s="1">
        <f t="shared" si="1"/>
        <v>1901207.6</v>
      </c>
    </row>
    <row r="94" spans="3:6" x14ac:dyDescent="0.25">
      <c r="C94" s="2">
        <v>84</v>
      </c>
      <c r="D94" s="23">
        <f>'saldo completo'!G92</f>
        <v>1.9259233010000001E-3</v>
      </c>
      <c r="E94" s="1">
        <f>ROUND((OFERTA!$D$6*D94),2)</f>
        <v>1925923.3</v>
      </c>
      <c r="F94" s="1">
        <f t="shared" si="1"/>
        <v>1925923.3</v>
      </c>
    </row>
    <row r="95" spans="3:6" x14ac:dyDescent="0.25">
      <c r="C95" s="2">
        <v>85</v>
      </c>
      <c r="D95" s="23">
        <f>'saldo completo'!G93</f>
        <v>1.9509603039999999E-3</v>
      </c>
      <c r="E95" s="1">
        <f>ROUND((OFERTA!$D$6*D95),2)</f>
        <v>1950960.3</v>
      </c>
      <c r="F95" s="1">
        <f t="shared" si="1"/>
        <v>1950960.3</v>
      </c>
    </row>
    <row r="96" spans="3:6" x14ac:dyDescent="0.25">
      <c r="C96" s="2">
        <v>86</v>
      </c>
      <c r="D96" s="23">
        <f>'saldo completo'!G94</f>
        <v>1.9763227879999999E-3</v>
      </c>
      <c r="E96" s="1">
        <f>ROUND((OFERTA!$D$6*D96),2)</f>
        <v>1976322.79</v>
      </c>
      <c r="F96" s="1">
        <f t="shared" si="1"/>
        <v>1976322.79</v>
      </c>
    </row>
    <row r="97" spans="3:6" x14ac:dyDescent="0.25">
      <c r="C97" s="2">
        <v>87</v>
      </c>
      <c r="D97" s="23">
        <f>'saldo completo'!G95</f>
        <v>2.0020149839999998E-3</v>
      </c>
      <c r="E97" s="1">
        <f>ROUND((OFERTA!$D$6*D97),2)</f>
        <v>2002014.98</v>
      </c>
      <c r="F97" s="1">
        <f t="shared" si="1"/>
        <v>2002014.98</v>
      </c>
    </row>
    <row r="98" spans="3:6" x14ac:dyDescent="0.25">
      <c r="C98" s="2">
        <v>88</v>
      </c>
      <c r="D98" s="23">
        <f>'saldo completo'!G96</f>
        <v>2.0280411790000001E-3</v>
      </c>
      <c r="E98" s="1">
        <f>ROUND((OFERTA!$D$6*D98),2)</f>
        <v>2028041.18</v>
      </c>
      <c r="F98" s="1">
        <f t="shared" si="1"/>
        <v>2028041.18</v>
      </c>
    </row>
    <row r="99" spans="3:6" x14ac:dyDescent="0.25">
      <c r="C99" s="2">
        <v>89</v>
      </c>
      <c r="D99" s="23">
        <f>'saldo completo'!G97</f>
        <v>2.0544057140000002E-3</v>
      </c>
      <c r="E99" s="1">
        <f>ROUND((OFERTA!$D$6*D99),2)</f>
        <v>2054405.71</v>
      </c>
      <c r="F99" s="1">
        <f t="shared" si="1"/>
        <v>2054405.71</v>
      </c>
    </row>
    <row r="100" spans="3:6" x14ac:dyDescent="0.25">
      <c r="C100" s="2">
        <v>90</v>
      </c>
      <c r="D100" s="23">
        <f>'saldo completo'!G98</f>
        <v>2.0811129879999999E-3</v>
      </c>
      <c r="E100" s="1">
        <f>ROUND((OFERTA!$D$6*D100),2)</f>
        <v>2081112.99</v>
      </c>
      <c r="F100" s="1">
        <f t="shared" si="1"/>
        <v>2081112.99</v>
      </c>
    </row>
    <row r="101" spans="3:6" x14ac:dyDescent="0.25">
      <c r="C101" s="2">
        <v>91</v>
      </c>
      <c r="D101" s="23">
        <f>'saldo completo'!G99</f>
        <v>2.1081674570000001E-3</v>
      </c>
      <c r="E101" s="1">
        <f>ROUND((OFERTA!$D$6*D101),2)</f>
        <v>2108167.46</v>
      </c>
      <c r="F101" s="1">
        <f t="shared" si="1"/>
        <v>2108167.46</v>
      </c>
    </row>
    <row r="102" spans="3:6" x14ac:dyDescent="0.25">
      <c r="C102" s="2">
        <v>92</v>
      </c>
      <c r="D102" s="23">
        <f>'saldo completo'!G100</f>
        <v>2.1355736340000001E-3</v>
      </c>
      <c r="E102" s="1">
        <f>ROUND((OFERTA!$D$6*D102),2)</f>
        <v>2135573.63</v>
      </c>
      <c r="F102" s="1">
        <f t="shared" si="1"/>
        <v>2135573.63</v>
      </c>
    </row>
    <row r="103" spans="3:6" x14ac:dyDescent="0.25">
      <c r="C103" s="2">
        <v>93</v>
      </c>
      <c r="D103" s="23">
        <f>'saldo completo'!G101</f>
        <v>2.1633360910000001E-3</v>
      </c>
      <c r="E103" s="1">
        <f>ROUND((OFERTA!$D$6*D103),2)</f>
        <v>2163336.09</v>
      </c>
      <c r="F103" s="1">
        <f t="shared" si="1"/>
        <v>2163336.09</v>
      </c>
    </row>
    <row r="104" spans="3:6" x14ac:dyDescent="0.25">
      <c r="C104" s="2">
        <v>94</v>
      </c>
      <c r="D104" s="23">
        <f>'saldo completo'!G102</f>
        <v>2.1914594600000001E-3</v>
      </c>
      <c r="E104" s="1">
        <f>ROUND((OFERTA!$D$6*D104),2)</f>
        <v>2191459.46</v>
      </c>
      <c r="F104" s="1">
        <f t="shared" si="1"/>
        <v>2191459.46</v>
      </c>
    </row>
    <row r="105" spans="3:6" x14ac:dyDescent="0.25">
      <c r="C105" s="2">
        <v>95</v>
      </c>
      <c r="D105" s="23">
        <f>'saldo completo'!G103</f>
        <v>2.2199484329999998E-3</v>
      </c>
      <c r="E105" s="1">
        <f>ROUND((OFERTA!$D$6*D105),2)</f>
        <v>2219948.4300000002</v>
      </c>
      <c r="F105" s="1">
        <f t="shared" si="1"/>
        <v>2219948.4300000002</v>
      </c>
    </row>
    <row r="106" spans="3:6" x14ac:dyDescent="0.25">
      <c r="C106" s="2">
        <v>96</v>
      </c>
      <c r="D106" s="23">
        <f>'saldo completo'!G104</f>
        <v>2.2488077629999998E-3</v>
      </c>
      <c r="E106" s="1">
        <f>ROUND((OFERTA!$D$6*D106),2)</f>
        <v>2248807.7599999998</v>
      </c>
      <c r="F106" s="1">
        <f t="shared" si="1"/>
        <v>2248807.7599999998</v>
      </c>
    </row>
    <row r="107" spans="3:6" x14ac:dyDescent="0.25">
      <c r="C107" s="2">
        <v>97</v>
      </c>
      <c r="D107" s="23">
        <f>'saldo completo'!G105</f>
        <v>2.2780422639999999E-3</v>
      </c>
      <c r="E107" s="1">
        <f>ROUND((OFERTA!$D$6*D107),2)</f>
        <v>2278042.2599999998</v>
      </c>
      <c r="F107" s="1">
        <f t="shared" si="1"/>
        <v>2278042.2599999998</v>
      </c>
    </row>
    <row r="108" spans="3:6" x14ac:dyDescent="0.25">
      <c r="C108" s="2">
        <v>98</v>
      </c>
      <c r="D108" s="23">
        <f>'saldo completo'!G106</f>
        <v>2.3076568130000002E-3</v>
      </c>
      <c r="E108" s="1">
        <f>ROUND((OFERTA!$D$6*D108),2)</f>
        <v>2307656.81</v>
      </c>
      <c r="F108" s="1">
        <f t="shared" si="1"/>
        <v>2307656.81</v>
      </c>
    </row>
    <row r="109" spans="3:6" x14ac:dyDescent="0.25">
      <c r="C109" s="2">
        <v>99</v>
      </c>
      <c r="D109" s="23">
        <f>'saldo completo'!G107</f>
        <v>2.3376563519999999E-3</v>
      </c>
      <c r="E109" s="1">
        <f>ROUND((OFERTA!$D$6*D109),2)</f>
        <v>2337656.35</v>
      </c>
      <c r="F109" s="1">
        <f t="shared" si="1"/>
        <v>2337656.35</v>
      </c>
    </row>
    <row r="110" spans="3:6" x14ac:dyDescent="0.25">
      <c r="C110" s="2">
        <v>100</v>
      </c>
      <c r="D110" s="23">
        <f>'saldo completo'!G108</f>
        <v>2.368045885E-3</v>
      </c>
      <c r="E110" s="1">
        <f>ROUND((OFERTA!$D$6*D110),2)</f>
        <v>2368045.89</v>
      </c>
      <c r="F110" s="1">
        <f t="shared" si="1"/>
        <v>2368045.89</v>
      </c>
    </row>
    <row r="111" spans="3:6" x14ac:dyDescent="0.25">
      <c r="C111" s="2">
        <v>101</v>
      </c>
      <c r="D111" s="23">
        <f>'saldo completo'!G109</f>
        <v>2.398830481E-3</v>
      </c>
      <c r="E111" s="1">
        <f>ROUND((OFERTA!$D$6*D111),2)</f>
        <v>2398830.48</v>
      </c>
      <c r="F111" s="1">
        <f t="shared" si="1"/>
        <v>2398830.48</v>
      </c>
    </row>
    <row r="112" spans="3:6" x14ac:dyDescent="0.25">
      <c r="C112" s="2">
        <v>102</v>
      </c>
      <c r="D112" s="23">
        <f>'saldo completo'!G110</f>
        <v>2.430015277E-3</v>
      </c>
      <c r="E112" s="1">
        <f>ROUND((OFERTA!$D$6*D112),2)</f>
        <v>2430015.2799999998</v>
      </c>
      <c r="F112" s="1">
        <f t="shared" si="1"/>
        <v>2430015.2799999998</v>
      </c>
    </row>
    <row r="113" spans="3:6" x14ac:dyDescent="0.25">
      <c r="C113" s="2">
        <v>103</v>
      </c>
      <c r="D113" s="23">
        <f>'saldo completo'!G111</f>
        <v>2.4616054759999998E-3</v>
      </c>
      <c r="E113" s="1">
        <f>ROUND((OFERTA!$D$6*D113),2)</f>
        <v>2461605.48</v>
      </c>
      <c r="F113" s="1">
        <f t="shared" si="1"/>
        <v>2461605.48</v>
      </c>
    </row>
    <row r="114" spans="3:6" x14ac:dyDescent="0.25">
      <c r="C114" s="2">
        <v>104</v>
      </c>
      <c r="D114" s="23">
        <f>'saldo completo'!G112</f>
        <v>2.4936063470000001E-3</v>
      </c>
      <c r="E114" s="1">
        <f>ROUND((OFERTA!$D$6*D114),2)</f>
        <v>2493606.35</v>
      </c>
      <c r="F114" s="1">
        <f t="shared" si="1"/>
        <v>2493606.35</v>
      </c>
    </row>
    <row r="115" spans="3:6" x14ac:dyDescent="0.25">
      <c r="C115" s="2">
        <v>105</v>
      </c>
      <c r="D115" s="23">
        <f>'saldo completo'!G113</f>
        <v>2.52602323E-3</v>
      </c>
      <c r="E115" s="1">
        <f>ROUND((OFERTA!$D$6*D115),2)</f>
        <v>2526023.23</v>
      </c>
      <c r="F115" s="1">
        <f t="shared" si="1"/>
        <v>2526023.23</v>
      </c>
    </row>
    <row r="116" spans="3:6" x14ac:dyDescent="0.25">
      <c r="C116" s="2">
        <v>106</v>
      </c>
      <c r="D116" s="23">
        <f>'saldo completo'!G114</f>
        <v>2.558861532E-3</v>
      </c>
      <c r="E116" s="1">
        <f>ROUND((OFERTA!$D$6*D116),2)</f>
        <v>2558861.5299999998</v>
      </c>
      <c r="F116" s="1">
        <f t="shared" si="1"/>
        <v>2558861.5299999998</v>
      </c>
    </row>
    <row r="117" spans="3:6" x14ac:dyDescent="0.25">
      <c r="C117" s="2">
        <v>107</v>
      </c>
      <c r="D117" s="23">
        <f>'saldo completo'!G115</f>
        <v>2.5921267319999998E-3</v>
      </c>
      <c r="E117" s="1">
        <f>ROUND((OFERTA!$D$6*D117),2)</f>
        <v>2592126.73</v>
      </c>
      <c r="F117" s="1">
        <f t="shared" si="1"/>
        <v>2592126.73</v>
      </c>
    </row>
    <row r="118" spans="3:6" x14ac:dyDescent="0.25">
      <c r="C118" s="2">
        <v>108</v>
      </c>
      <c r="D118" s="23">
        <f>'saldo completo'!G116</f>
        <v>2.6258243789999999E-3</v>
      </c>
      <c r="E118" s="1">
        <f>ROUND((OFERTA!$D$6*D118),2)</f>
        <v>2625824.38</v>
      </c>
      <c r="F118" s="1">
        <f t="shared" si="1"/>
        <v>2625824.38</v>
      </c>
    </row>
    <row r="119" spans="3:6" x14ac:dyDescent="0.25">
      <c r="C119" s="2">
        <v>109</v>
      </c>
      <c r="D119" s="23">
        <f>'saldo completo'!G117</f>
        <v>2.6599600959999999E-3</v>
      </c>
      <c r="E119" s="1">
        <f>ROUND((OFERTA!$D$6*D119),2)</f>
        <v>2659960.1</v>
      </c>
      <c r="F119" s="1">
        <f t="shared" si="1"/>
        <v>2659960.1</v>
      </c>
    </row>
    <row r="120" spans="3:6" x14ac:dyDescent="0.25">
      <c r="C120" s="2">
        <v>110</v>
      </c>
      <c r="D120" s="23">
        <f>'saldo completo'!G118</f>
        <v>2.694539577E-3</v>
      </c>
      <c r="E120" s="1">
        <f>ROUND((OFERTA!$D$6*D120),2)</f>
        <v>2694539.58</v>
      </c>
      <c r="F120" s="1">
        <f t="shared" si="1"/>
        <v>2694539.58</v>
      </c>
    </row>
    <row r="121" spans="3:6" x14ac:dyDescent="0.25">
      <c r="C121" s="2">
        <v>111</v>
      </c>
      <c r="D121" s="23">
        <f>'saldo completo'!G119</f>
        <v>2.7295685920000002E-3</v>
      </c>
      <c r="E121" s="1">
        <f>ROUND((OFERTA!$D$6*D121),2)</f>
        <v>2729568.59</v>
      </c>
      <c r="F121" s="1">
        <f t="shared" si="1"/>
        <v>2729568.59</v>
      </c>
    </row>
    <row r="122" spans="3:6" x14ac:dyDescent="0.25">
      <c r="C122" s="2">
        <v>112</v>
      </c>
      <c r="D122" s="23">
        <f>'saldo completo'!G120</f>
        <v>2.765052983E-3</v>
      </c>
      <c r="E122" s="1">
        <f>ROUND((OFERTA!$D$6*D122),2)</f>
        <v>2765052.98</v>
      </c>
      <c r="F122" s="1">
        <f t="shared" si="1"/>
        <v>2765052.98</v>
      </c>
    </row>
    <row r="123" spans="3:6" x14ac:dyDescent="0.25">
      <c r="C123" s="2">
        <v>113</v>
      </c>
      <c r="D123" s="23">
        <f>'saldo completo'!G121</f>
        <v>2.8009986720000002E-3</v>
      </c>
      <c r="E123" s="1">
        <f>ROUND((OFERTA!$D$6*D123),2)</f>
        <v>2800998.67</v>
      </c>
      <c r="F123" s="1">
        <f t="shared" si="1"/>
        <v>2800998.67</v>
      </c>
    </row>
    <row r="124" spans="3:6" x14ac:dyDescent="0.25">
      <c r="C124" s="2">
        <v>114</v>
      </c>
      <c r="D124" s="23">
        <f>'saldo completo'!G122</f>
        <v>2.8374116550000002E-3</v>
      </c>
      <c r="E124" s="1">
        <f>ROUND((OFERTA!$D$6*D124),2)</f>
        <v>2837411.66</v>
      </c>
      <c r="F124" s="1">
        <f t="shared" si="1"/>
        <v>2837411.66</v>
      </c>
    </row>
    <row r="125" spans="3:6" x14ac:dyDescent="0.25">
      <c r="C125" s="2">
        <v>115</v>
      </c>
      <c r="D125" s="23">
        <f>'saldo completo'!G123</f>
        <v>2.8742980059999999E-3</v>
      </c>
      <c r="E125" s="1">
        <f>ROUND((OFERTA!$D$6*D125),2)</f>
        <v>2874298.01</v>
      </c>
      <c r="F125" s="1">
        <f t="shared" si="1"/>
        <v>2874298.01</v>
      </c>
    </row>
    <row r="126" spans="3:6" x14ac:dyDescent="0.25">
      <c r="C126" s="2">
        <v>116</v>
      </c>
      <c r="D126" s="23">
        <f>'saldo completo'!G124</f>
        <v>2.911663881E-3</v>
      </c>
      <c r="E126" s="1">
        <f>ROUND((OFERTA!$D$6*D126),2)</f>
        <v>2911663.88</v>
      </c>
      <c r="F126" s="1">
        <f t="shared" si="1"/>
        <v>2911663.88</v>
      </c>
    </row>
    <row r="127" spans="3:6" x14ac:dyDescent="0.25">
      <c r="C127" s="2">
        <v>117</v>
      </c>
      <c r="D127" s="23">
        <f>'saldo completo'!G125</f>
        <v>2.9495155109999999E-3</v>
      </c>
      <c r="E127" s="1">
        <f>ROUND((OFERTA!$D$6*D127),2)</f>
        <v>2949515.51</v>
      </c>
      <c r="F127" s="1">
        <f t="shared" si="1"/>
        <v>2949515.51</v>
      </c>
    </row>
    <row r="128" spans="3:6" x14ac:dyDescent="0.25">
      <c r="C128" s="2">
        <v>118</v>
      </c>
      <c r="D128" s="23">
        <f>'saldo completo'!G126</f>
        <v>2.9878592129999998E-3</v>
      </c>
      <c r="E128" s="1">
        <f>ROUND((OFERTA!$D$6*D128),2)</f>
        <v>2987859.21</v>
      </c>
      <c r="F128" s="1">
        <f t="shared" si="1"/>
        <v>2987859.21</v>
      </c>
    </row>
    <row r="129" spans="3:6" x14ac:dyDescent="0.25">
      <c r="C129" s="2">
        <v>119</v>
      </c>
      <c r="D129" s="23">
        <f>'saldo completo'!G127</f>
        <v>3.0267013819999999E-3</v>
      </c>
      <c r="E129" s="1">
        <f>ROUND((OFERTA!$D$6*D129),2)</f>
        <v>3026701.38</v>
      </c>
      <c r="F129" s="1">
        <f t="shared" si="1"/>
        <v>3026701.38</v>
      </c>
    </row>
    <row r="130" spans="3:6" x14ac:dyDescent="0.25">
      <c r="C130" s="2">
        <v>120</v>
      </c>
      <c r="D130" s="23">
        <f>'saldo completo'!G128</f>
        <v>3.0660485000000002E-3</v>
      </c>
      <c r="E130" s="1">
        <f>ROUND((OFERTA!$D$6*D130),2)</f>
        <v>3066048.5</v>
      </c>
      <c r="F130" s="1">
        <f t="shared" si="1"/>
        <v>3066048.5</v>
      </c>
    </row>
    <row r="131" spans="3:6" x14ac:dyDescent="0.25">
      <c r="C131" s="2">
        <v>121</v>
      </c>
      <c r="D131" s="23">
        <f>'saldo completo'!G129</f>
        <v>3.1059071310000001E-3</v>
      </c>
      <c r="E131" s="1">
        <f>ROUND((OFERTA!$D$6*D131),2)</f>
        <v>3105907.13</v>
      </c>
      <c r="F131" s="1">
        <f t="shared" si="1"/>
        <v>3105907.13</v>
      </c>
    </row>
    <row r="132" spans="3:6" x14ac:dyDescent="0.25">
      <c r="C132" s="2">
        <v>122</v>
      </c>
      <c r="D132" s="23">
        <f>'saldo completo'!G130</f>
        <v>3.1462839239999999E-3</v>
      </c>
      <c r="E132" s="1">
        <f>ROUND((OFERTA!$D$6*D132),2)</f>
        <v>3146283.92</v>
      </c>
      <c r="F132" s="1">
        <f t="shared" si="1"/>
        <v>3146283.92</v>
      </c>
    </row>
    <row r="133" spans="3:6" x14ac:dyDescent="0.25">
      <c r="C133" s="2">
        <v>123</v>
      </c>
      <c r="D133" s="23">
        <f>'saldo completo'!G131</f>
        <v>3.1871856150000001E-3</v>
      </c>
      <c r="E133" s="1">
        <f>ROUND((OFERTA!$D$6*D133),2)</f>
        <v>3187185.62</v>
      </c>
      <c r="F133" s="1">
        <f t="shared" si="1"/>
        <v>3187185.62</v>
      </c>
    </row>
    <row r="134" spans="3:6" x14ac:dyDescent="0.25">
      <c r="C134" s="2">
        <v>124</v>
      </c>
      <c r="D134" s="23">
        <f>'saldo completo'!G132</f>
        <v>3.2286190280000002E-3</v>
      </c>
      <c r="E134" s="1">
        <f>ROUND((OFERTA!$D$6*D134),2)</f>
        <v>3228619.03</v>
      </c>
      <c r="F134" s="1">
        <f t="shared" si="1"/>
        <v>3228619.03</v>
      </c>
    </row>
    <row r="135" spans="3:6" x14ac:dyDescent="0.25">
      <c r="C135" s="2">
        <v>125</v>
      </c>
      <c r="D135" s="23">
        <f>'saldo completo'!G133</f>
        <v>3.2705910749999999E-3</v>
      </c>
      <c r="E135" s="1">
        <f>ROUND((OFERTA!$D$6*D135),2)</f>
        <v>3270591.08</v>
      </c>
      <c r="F135" s="1">
        <f t="shared" si="1"/>
        <v>3270591.08</v>
      </c>
    </row>
    <row r="136" spans="3:6" x14ac:dyDescent="0.25">
      <c r="C136" s="2">
        <v>126</v>
      </c>
      <c r="D136" s="23">
        <f>'saldo completo'!G134</f>
        <v>3.3131087589999999E-3</v>
      </c>
      <c r="E136" s="1">
        <f>ROUND((OFERTA!$D$6*D136),2)</f>
        <v>3313108.76</v>
      </c>
      <c r="F136" s="1">
        <f t="shared" si="1"/>
        <v>3313108.76</v>
      </c>
    </row>
    <row r="137" spans="3:6" x14ac:dyDescent="0.25">
      <c r="C137" s="2">
        <v>127</v>
      </c>
      <c r="D137" s="23">
        <f>'saldo completo'!G135</f>
        <v>3.3561791730000001E-3</v>
      </c>
      <c r="E137" s="1">
        <f>ROUND((OFERTA!$D$6*D137),2)</f>
        <v>3356179.17</v>
      </c>
      <c r="F137" s="1">
        <f t="shared" si="1"/>
        <v>3356179.17</v>
      </c>
    </row>
    <row r="138" spans="3:6" x14ac:dyDescent="0.25">
      <c r="C138" s="2">
        <v>128</v>
      </c>
      <c r="D138" s="23">
        <f>'saldo completo'!G136</f>
        <v>3.3998095019999999E-3</v>
      </c>
      <c r="E138" s="1">
        <f>ROUND((OFERTA!$D$6*D138),2)</f>
        <v>3399809.5</v>
      </c>
      <c r="F138" s="1">
        <f t="shared" si="1"/>
        <v>3399809.5</v>
      </c>
    </row>
    <row r="139" spans="3:6" x14ac:dyDescent="0.25">
      <c r="C139" s="2">
        <v>129</v>
      </c>
      <c r="D139" s="23">
        <f>'saldo completo'!G137</f>
        <v>3.4440070260000001E-3</v>
      </c>
      <c r="E139" s="1">
        <f>ROUND((OFERTA!$D$6*D139),2)</f>
        <v>3444007.03</v>
      </c>
      <c r="F139" s="1">
        <f t="shared" si="1"/>
        <v>3444007.03</v>
      </c>
    </row>
    <row r="140" spans="3:6" x14ac:dyDescent="0.25">
      <c r="C140" s="2">
        <v>130</v>
      </c>
      <c r="D140" s="23">
        <f>'saldo completo'!G138</f>
        <v>3.488779117E-3</v>
      </c>
      <c r="E140" s="1">
        <f>ROUND((OFERTA!$D$6*D140),2)</f>
        <v>3488779.12</v>
      </c>
      <c r="F140" s="1">
        <f t="shared" ref="F140:F203" si="2">E140</f>
        <v>3488779.12</v>
      </c>
    </row>
    <row r="141" spans="3:6" x14ac:dyDescent="0.25">
      <c r="C141" s="2">
        <v>131</v>
      </c>
      <c r="D141" s="23">
        <f>'saldo completo'!G139</f>
        <v>3.534133245E-3</v>
      </c>
      <c r="E141" s="1">
        <f>ROUND((OFERTA!$D$6*D141),2)</f>
        <v>3534133.25</v>
      </c>
      <c r="F141" s="1">
        <f t="shared" si="2"/>
        <v>3534133.25</v>
      </c>
    </row>
    <row r="142" spans="3:6" x14ac:dyDescent="0.25">
      <c r="C142" s="2">
        <v>132</v>
      </c>
      <c r="D142" s="23">
        <f>'saldo completo'!G140</f>
        <v>3.5800769780000002E-3</v>
      </c>
      <c r="E142" s="1">
        <f>ROUND((OFERTA!$D$6*D142),2)</f>
        <v>3580076.98</v>
      </c>
      <c r="F142" s="1">
        <f t="shared" si="2"/>
        <v>3580076.98</v>
      </c>
    </row>
    <row r="143" spans="3:6" x14ac:dyDescent="0.25">
      <c r="C143" s="2">
        <v>133</v>
      </c>
      <c r="D143" s="23">
        <f>'saldo completo'!G141</f>
        <v>3.6266179779999999E-3</v>
      </c>
      <c r="E143" s="1">
        <f>ROUND((OFERTA!$D$6*D143),2)</f>
        <v>3626617.98</v>
      </c>
      <c r="F143" s="1">
        <f t="shared" si="2"/>
        <v>3626617.98</v>
      </c>
    </row>
    <row r="144" spans="3:6" x14ac:dyDescent="0.25">
      <c r="C144" s="2">
        <v>134</v>
      </c>
      <c r="D144" s="23">
        <f>'saldo completo'!G142</f>
        <v>3.6737640119999999E-3</v>
      </c>
      <c r="E144" s="1">
        <f>ROUND((OFERTA!$D$6*D144),2)</f>
        <v>3673764.01</v>
      </c>
      <c r="F144" s="1">
        <f t="shared" si="2"/>
        <v>3673764.01</v>
      </c>
    </row>
    <row r="145" spans="3:6" x14ac:dyDescent="0.25">
      <c r="C145" s="2">
        <v>135</v>
      </c>
      <c r="D145" s="23">
        <f>'saldo completo'!G143</f>
        <v>3.7215229439999998E-3</v>
      </c>
      <c r="E145" s="1">
        <f>ROUND((OFERTA!$D$6*D145),2)</f>
        <v>3721522.94</v>
      </c>
      <c r="F145" s="1">
        <f t="shared" si="2"/>
        <v>3721522.94</v>
      </c>
    </row>
    <row r="146" spans="3:6" x14ac:dyDescent="0.25">
      <c r="C146" s="2">
        <v>136</v>
      </c>
      <c r="D146" s="23">
        <f>'saldo completo'!G144</f>
        <v>3.769902742E-3</v>
      </c>
      <c r="E146" s="1">
        <f>ROUND((OFERTA!$D$6*D146),2)</f>
        <v>3769902.74</v>
      </c>
      <c r="F146" s="1">
        <f t="shared" si="2"/>
        <v>3769902.74</v>
      </c>
    </row>
    <row r="147" spans="3:6" x14ac:dyDescent="0.25">
      <c r="C147" s="2">
        <v>137</v>
      </c>
      <c r="D147" s="23">
        <f>'saldo completo'!G145</f>
        <v>3.8189114780000002E-3</v>
      </c>
      <c r="E147" s="1">
        <f>ROUND((OFERTA!$D$6*D147),2)</f>
        <v>3818911.48</v>
      </c>
      <c r="F147" s="1">
        <f t="shared" si="2"/>
        <v>3818911.48</v>
      </c>
    </row>
    <row r="148" spans="3:6" x14ac:dyDescent="0.25">
      <c r="C148" s="2">
        <v>138</v>
      </c>
      <c r="D148" s="23">
        <f>'saldo completo'!G146</f>
        <v>3.8685573269999999E-3</v>
      </c>
      <c r="E148" s="1">
        <f>ROUND((OFERTA!$D$6*D148),2)</f>
        <v>3868557.33</v>
      </c>
      <c r="F148" s="1">
        <f t="shared" si="2"/>
        <v>3868557.33</v>
      </c>
    </row>
    <row r="149" spans="3:6" x14ac:dyDescent="0.25">
      <c r="C149" s="2">
        <v>139</v>
      </c>
      <c r="D149" s="23">
        <f>'saldo completo'!G147</f>
        <v>3.9188485729999998E-3</v>
      </c>
      <c r="E149" s="1">
        <f>ROUND((OFERTA!$D$6*D149),2)</f>
        <v>3918848.57</v>
      </c>
      <c r="F149" s="1">
        <f t="shared" si="2"/>
        <v>3918848.57</v>
      </c>
    </row>
    <row r="150" spans="3:6" x14ac:dyDescent="0.25">
      <c r="C150" s="2">
        <v>140</v>
      </c>
      <c r="D150" s="23">
        <f>'saldo completo'!G148</f>
        <v>3.9697936040000003E-3</v>
      </c>
      <c r="E150" s="1">
        <f>ROUND((OFERTA!$D$6*D150),2)</f>
        <v>3969793.6</v>
      </c>
      <c r="F150" s="1">
        <f t="shared" si="2"/>
        <v>3969793.6</v>
      </c>
    </row>
    <row r="151" spans="3:6" x14ac:dyDescent="0.25">
      <c r="C151" s="2">
        <v>141</v>
      </c>
      <c r="D151" s="23">
        <f>'saldo completo'!G149</f>
        <v>4.0214009209999999E-3</v>
      </c>
      <c r="E151" s="1">
        <f>ROUND((OFERTA!$D$6*D151),2)</f>
        <v>4021400.92</v>
      </c>
      <c r="F151" s="1">
        <f t="shared" si="2"/>
        <v>4021400.92</v>
      </c>
    </row>
    <row r="152" spans="3:6" x14ac:dyDescent="0.25">
      <c r="C152" s="2">
        <v>142</v>
      </c>
      <c r="D152" s="23">
        <f>'saldo completo'!G150</f>
        <v>4.0736791330000001E-3</v>
      </c>
      <c r="E152" s="1">
        <f>ROUND((OFERTA!$D$6*D152),2)</f>
        <v>4073679.13</v>
      </c>
      <c r="F152" s="1">
        <f t="shared" si="2"/>
        <v>4073679.13</v>
      </c>
    </row>
    <row r="153" spans="3:6" x14ac:dyDescent="0.25">
      <c r="C153" s="2">
        <v>143</v>
      </c>
      <c r="D153" s="23">
        <f>'saldo completo'!G151</f>
        <v>4.126636962E-3</v>
      </c>
      <c r="E153" s="1">
        <f>ROUND((OFERTA!$D$6*D153),2)</f>
        <v>4126636.96</v>
      </c>
      <c r="F153" s="1">
        <f t="shared" si="2"/>
        <v>4126636.96</v>
      </c>
    </row>
    <row r="154" spans="3:6" x14ac:dyDescent="0.25">
      <c r="C154" s="2">
        <v>144</v>
      </c>
      <c r="D154" s="23">
        <f>'saldo completo'!G152</f>
        <v>4.1802832419999998E-3</v>
      </c>
      <c r="E154" s="1">
        <f>ROUND((OFERTA!$D$6*D154),2)</f>
        <v>4180283.24</v>
      </c>
      <c r="F154" s="1">
        <f t="shared" si="2"/>
        <v>4180283.24</v>
      </c>
    </row>
    <row r="155" spans="3:6" x14ac:dyDescent="0.25">
      <c r="C155" s="2">
        <v>145</v>
      </c>
      <c r="D155" s="23">
        <f>'saldo completo'!G153</f>
        <v>4.2346269239999998E-3</v>
      </c>
      <c r="E155" s="1">
        <f>ROUND((OFERTA!$D$6*D155),2)</f>
        <v>4234626.92</v>
      </c>
      <c r="F155" s="1">
        <f t="shared" si="2"/>
        <v>4234626.92</v>
      </c>
    </row>
    <row r="156" spans="3:6" x14ac:dyDescent="0.25">
      <c r="C156" s="2">
        <v>146</v>
      </c>
      <c r="D156" s="23">
        <f>'saldo completo'!G154</f>
        <v>4.2896770740000001E-3</v>
      </c>
      <c r="E156" s="1">
        <f>ROUND((OFERTA!$D$6*D156),2)</f>
        <v>4289677.07</v>
      </c>
      <c r="F156" s="1">
        <f t="shared" si="2"/>
        <v>4289677.07</v>
      </c>
    </row>
    <row r="157" spans="3:6" x14ac:dyDescent="0.25">
      <c r="C157" s="2">
        <v>147</v>
      </c>
      <c r="D157" s="23">
        <f>'saldo completo'!G155</f>
        <v>4.3454428759999997E-3</v>
      </c>
      <c r="E157" s="1">
        <f>ROUND((OFERTA!$D$6*D157),2)</f>
        <v>4345442.88</v>
      </c>
      <c r="F157" s="1">
        <f t="shared" si="2"/>
        <v>4345442.88</v>
      </c>
    </row>
    <row r="158" spans="3:6" x14ac:dyDescent="0.25">
      <c r="C158" s="2">
        <v>148</v>
      </c>
      <c r="D158" s="23">
        <f>'saldo completo'!G156</f>
        <v>4.4019336340000003E-3</v>
      </c>
      <c r="E158" s="1">
        <f>ROUND((OFERTA!$D$6*D158),2)</f>
        <v>4401933.63</v>
      </c>
      <c r="F158" s="1">
        <f t="shared" si="2"/>
        <v>4401933.63</v>
      </c>
    </row>
    <row r="159" spans="3:6" x14ac:dyDescent="0.25">
      <c r="C159" s="2">
        <v>149</v>
      </c>
      <c r="D159" s="23">
        <f>'saldo completo'!G157</f>
        <v>4.4591587710000003E-3</v>
      </c>
      <c r="E159" s="1">
        <f>ROUND((OFERTA!$D$6*D159),2)</f>
        <v>4459158.7699999996</v>
      </c>
      <c r="F159" s="1">
        <f t="shared" si="2"/>
        <v>4459158.7699999996</v>
      </c>
    </row>
    <row r="160" spans="3:6" x14ac:dyDescent="0.25">
      <c r="C160" s="2">
        <v>150</v>
      </c>
      <c r="D160" s="23">
        <f>'saldo completo'!G158</f>
        <v>4.5171278349999998E-3</v>
      </c>
      <c r="E160" s="1">
        <f>ROUND((OFERTA!$D$6*D160),2)</f>
        <v>4517127.84</v>
      </c>
      <c r="F160" s="1">
        <f t="shared" si="2"/>
        <v>4517127.84</v>
      </c>
    </row>
    <row r="161" spans="3:6" x14ac:dyDescent="0.25">
      <c r="C161" s="2">
        <v>151</v>
      </c>
      <c r="D161" s="23">
        <f>'saldo completo'!G159</f>
        <v>4.5758504970000004E-3</v>
      </c>
      <c r="E161" s="1">
        <f>ROUND((OFERTA!$D$6*D161),2)</f>
        <v>4575850.5</v>
      </c>
      <c r="F161" s="1">
        <f t="shared" si="2"/>
        <v>4575850.5</v>
      </c>
    </row>
    <row r="162" spans="3:6" x14ac:dyDescent="0.25">
      <c r="C162" s="2">
        <v>152</v>
      </c>
      <c r="D162" s="23">
        <f>'saldo completo'!G160</f>
        <v>4.6353365530000003E-3</v>
      </c>
      <c r="E162" s="1">
        <f>ROUND((OFERTA!$D$6*D162),2)</f>
        <v>4635336.55</v>
      </c>
      <c r="F162" s="1">
        <f t="shared" si="2"/>
        <v>4635336.55</v>
      </c>
    </row>
    <row r="163" spans="3:6" x14ac:dyDescent="0.25">
      <c r="C163" s="2">
        <v>153</v>
      </c>
      <c r="D163" s="23">
        <f>'saldo completo'!G161</f>
        <v>4.6955959280000001E-3</v>
      </c>
      <c r="E163" s="1">
        <f>ROUND((OFERTA!$D$6*D163),2)</f>
        <v>4695595.93</v>
      </c>
      <c r="F163" s="1">
        <f t="shared" si="2"/>
        <v>4695595.93</v>
      </c>
    </row>
    <row r="164" spans="3:6" x14ac:dyDescent="0.25">
      <c r="C164" s="2">
        <v>154</v>
      </c>
      <c r="D164" s="23">
        <f>'saldo completo'!G162</f>
        <v>4.756638675E-3</v>
      </c>
      <c r="E164" s="1">
        <f>ROUND((OFERTA!$D$6*D164),2)</f>
        <v>4756638.68</v>
      </c>
      <c r="F164" s="1">
        <f t="shared" si="2"/>
        <v>4756638.68</v>
      </c>
    </row>
    <row r="165" spans="3:6" x14ac:dyDescent="0.25">
      <c r="C165" s="2">
        <v>155</v>
      </c>
      <c r="D165" s="23">
        <f>'saldo completo'!G163</f>
        <v>4.8184749780000001E-3</v>
      </c>
      <c r="E165" s="1">
        <f>ROUND((OFERTA!$D$6*D165),2)</f>
        <v>4818474.9800000004</v>
      </c>
      <c r="F165" s="1">
        <f t="shared" si="2"/>
        <v>4818474.9800000004</v>
      </c>
    </row>
    <row r="166" spans="3:6" x14ac:dyDescent="0.25">
      <c r="C166" s="2">
        <v>156</v>
      </c>
      <c r="D166" s="23">
        <f>'saldo completo'!G164</f>
        <v>4.8811151529999999E-3</v>
      </c>
      <c r="E166" s="1">
        <f>ROUND((OFERTA!$D$6*D166),2)</f>
        <v>4881115.1500000004</v>
      </c>
      <c r="F166" s="1">
        <f t="shared" si="2"/>
        <v>4881115.1500000004</v>
      </c>
    </row>
    <row r="167" spans="3:6" x14ac:dyDescent="0.25">
      <c r="C167" s="2">
        <v>157</v>
      </c>
      <c r="D167" s="23">
        <f>'saldo completo'!G165</f>
        <v>4.9445696500000002E-3</v>
      </c>
      <c r="E167" s="1">
        <f>ROUND((OFERTA!$D$6*D167),2)</f>
        <v>4944569.6500000004</v>
      </c>
      <c r="F167" s="1">
        <f t="shared" si="2"/>
        <v>4944569.6500000004</v>
      </c>
    </row>
    <row r="168" spans="3:6" x14ac:dyDescent="0.25">
      <c r="C168" s="2">
        <v>158</v>
      </c>
      <c r="D168" s="23">
        <f>'saldo completo'!G166</f>
        <v>5.0088490550000003E-3</v>
      </c>
      <c r="E168" s="1">
        <f>ROUND((OFERTA!$D$6*D168),2)</f>
        <v>5008849.0599999996</v>
      </c>
      <c r="F168" s="1">
        <f t="shared" si="2"/>
        <v>5008849.0599999996</v>
      </c>
    </row>
    <row r="169" spans="3:6" x14ac:dyDescent="0.25">
      <c r="C169" s="2">
        <v>159</v>
      </c>
      <c r="D169" s="23">
        <f>'saldo completo'!G167</f>
        <v>5.0739640930000003E-3</v>
      </c>
      <c r="E169" s="1">
        <f>ROUND((OFERTA!$D$6*D169),2)</f>
        <v>5073964.09</v>
      </c>
      <c r="F169" s="1">
        <f t="shared" si="2"/>
        <v>5073964.09</v>
      </c>
    </row>
    <row r="170" spans="3:6" x14ac:dyDescent="0.25">
      <c r="C170" s="2">
        <v>160</v>
      </c>
      <c r="D170" s="23">
        <f>'saldo completo'!G168</f>
        <v>5.1399256260000002E-3</v>
      </c>
      <c r="E170" s="1">
        <f>ROUND((OFERTA!$D$6*D170),2)</f>
        <v>5139925.63</v>
      </c>
      <c r="F170" s="1">
        <f t="shared" si="2"/>
        <v>5139925.63</v>
      </c>
    </row>
    <row r="171" spans="3:6" x14ac:dyDescent="0.25">
      <c r="C171" s="2">
        <v>161</v>
      </c>
      <c r="D171" s="23">
        <f>'saldo completo'!G169</f>
        <v>5.2067446589999997E-3</v>
      </c>
      <c r="E171" s="1">
        <f>ROUND((OFERTA!$D$6*D171),2)</f>
        <v>5206744.66</v>
      </c>
      <c r="F171" s="1">
        <f t="shared" si="2"/>
        <v>5206744.66</v>
      </c>
    </row>
    <row r="172" spans="3:6" x14ac:dyDescent="0.25">
      <c r="C172" s="2">
        <v>162</v>
      </c>
      <c r="D172" s="23">
        <f>'saldo completo'!G170</f>
        <v>5.2744323400000003E-3</v>
      </c>
      <c r="E172" s="1">
        <f>ROUND((OFERTA!$D$6*D172),2)</f>
        <v>5274432.34</v>
      </c>
      <c r="F172" s="1">
        <f t="shared" si="2"/>
        <v>5274432.34</v>
      </c>
    </row>
    <row r="173" spans="3:6" x14ac:dyDescent="0.25">
      <c r="C173" s="2">
        <v>163</v>
      </c>
      <c r="D173" s="23">
        <f>'saldo completo'!G171</f>
        <v>5.3429999599999998E-3</v>
      </c>
      <c r="E173" s="1">
        <f>ROUND((OFERTA!$D$6*D173),2)</f>
        <v>5342999.96</v>
      </c>
      <c r="F173" s="1">
        <f t="shared" si="2"/>
        <v>5342999.96</v>
      </c>
    </row>
    <row r="174" spans="3:6" x14ac:dyDescent="0.25">
      <c r="C174" s="2">
        <v>164</v>
      </c>
      <c r="D174" s="23">
        <f>'saldo completo'!G172</f>
        <v>5.4124589599999998E-3</v>
      </c>
      <c r="E174" s="1">
        <f>ROUND((OFERTA!$D$6*D174),2)</f>
        <v>5412458.96</v>
      </c>
      <c r="F174" s="1">
        <f t="shared" si="2"/>
        <v>5412458.96</v>
      </c>
    </row>
    <row r="175" spans="3:6" x14ac:dyDescent="0.25">
      <c r="C175" s="2">
        <v>165</v>
      </c>
      <c r="D175" s="23">
        <f>'saldo completo'!G173</f>
        <v>5.482820926E-3</v>
      </c>
      <c r="E175" s="1">
        <f>ROUND((OFERTA!$D$6*D175),2)</f>
        <v>5482820.9299999997</v>
      </c>
      <c r="F175" s="1">
        <f t="shared" si="2"/>
        <v>5482820.9299999997</v>
      </c>
    </row>
    <row r="176" spans="3:6" x14ac:dyDescent="0.25">
      <c r="C176" s="2">
        <v>166</v>
      </c>
      <c r="D176" s="23">
        <f>'saldo completo'!G174</f>
        <v>5.5540975980000002E-3</v>
      </c>
      <c r="E176" s="1">
        <f>ROUND((OFERTA!$D$6*D176),2)</f>
        <v>5554097.5999999996</v>
      </c>
      <c r="F176" s="1">
        <f t="shared" si="2"/>
        <v>5554097.5999999996</v>
      </c>
    </row>
    <row r="177" spans="3:6" x14ac:dyDescent="0.25">
      <c r="C177" s="2">
        <v>167</v>
      </c>
      <c r="D177" s="23">
        <f>'saldo completo'!G175</f>
        <v>5.6263008670000003E-3</v>
      </c>
      <c r="E177" s="1">
        <f>ROUND((OFERTA!$D$6*D177),2)</f>
        <v>5626300.8700000001</v>
      </c>
      <c r="F177" s="1">
        <f t="shared" si="2"/>
        <v>5626300.8700000001</v>
      </c>
    </row>
    <row r="178" spans="3:6" x14ac:dyDescent="0.25">
      <c r="C178" s="2">
        <v>168</v>
      </c>
      <c r="D178" s="23">
        <f>'saldo completo'!G176</f>
        <v>5.6994427789999998E-3</v>
      </c>
      <c r="E178" s="1">
        <f>ROUND((OFERTA!$D$6*D178),2)</f>
        <v>5699442.7800000003</v>
      </c>
      <c r="F178" s="1">
        <f t="shared" si="2"/>
        <v>5699442.7800000003</v>
      </c>
    </row>
    <row r="179" spans="3:6" x14ac:dyDescent="0.25">
      <c r="C179" s="2">
        <v>169</v>
      </c>
      <c r="D179" s="23">
        <f>'saldo completo'!G177</f>
        <v>5.7735355349999998E-3</v>
      </c>
      <c r="E179" s="1">
        <f>ROUND((OFERTA!$D$6*D179),2)</f>
        <v>5773535.54</v>
      </c>
      <c r="F179" s="1">
        <f t="shared" si="2"/>
        <v>5773535.54</v>
      </c>
    </row>
    <row r="180" spans="3:6" x14ac:dyDescent="0.25">
      <c r="C180" s="2">
        <v>170</v>
      </c>
      <c r="D180" s="23">
        <f>'saldo completo'!G178</f>
        <v>5.8485914970000004E-3</v>
      </c>
      <c r="E180" s="1">
        <f>ROUND((OFERTA!$D$6*D180),2)</f>
        <v>5848591.5</v>
      </c>
      <c r="F180" s="1">
        <f t="shared" si="2"/>
        <v>5848591.5</v>
      </c>
    </row>
    <row r="181" spans="3:6" x14ac:dyDescent="0.25">
      <c r="C181" s="2">
        <v>171</v>
      </c>
      <c r="D181" s="23">
        <f>'saldo completo'!G179</f>
        <v>5.9246231859999996E-3</v>
      </c>
      <c r="E181" s="1">
        <f>ROUND((OFERTA!$D$6*D181),2)</f>
        <v>5924623.1900000004</v>
      </c>
      <c r="F181" s="1">
        <f t="shared" si="2"/>
        <v>5924623.1900000004</v>
      </c>
    </row>
    <row r="182" spans="3:6" x14ac:dyDescent="0.25">
      <c r="C182" s="2">
        <v>172</v>
      </c>
      <c r="D182" s="23">
        <f>'saldo completo'!G180</f>
        <v>6.0016432870000002E-3</v>
      </c>
      <c r="E182" s="1">
        <f>ROUND((OFERTA!$D$6*D182),2)</f>
        <v>6001643.29</v>
      </c>
      <c r="F182" s="1">
        <f t="shared" si="2"/>
        <v>6001643.29</v>
      </c>
    </row>
    <row r="183" spans="3:6" x14ac:dyDescent="0.25">
      <c r="C183" s="2">
        <v>173</v>
      </c>
      <c r="D183" s="23">
        <f>'saldo completo'!G181</f>
        <v>6.0796646500000003E-3</v>
      </c>
      <c r="E183" s="1">
        <f>ROUND((OFERTA!$D$6*D183),2)</f>
        <v>6079664.6500000004</v>
      </c>
      <c r="F183" s="1">
        <f t="shared" si="2"/>
        <v>6079664.6500000004</v>
      </c>
    </row>
    <row r="184" spans="3:6" x14ac:dyDescent="0.25">
      <c r="C184" s="2">
        <v>174</v>
      </c>
      <c r="D184" s="23">
        <f>'saldo completo'!G182</f>
        <v>6.1587002909999997E-3</v>
      </c>
      <c r="E184" s="1">
        <f>ROUND((OFERTA!$D$6*D184),2)</f>
        <v>6158700.29</v>
      </c>
      <c r="F184" s="1">
        <f t="shared" si="2"/>
        <v>6158700.29</v>
      </c>
    </row>
    <row r="185" spans="3:6" x14ac:dyDescent="0.25">
      <c r="C185" s="2">
        <v>175</v>
      </c>
      <c r="D185" s="23">
        <f>'saldo completo'!G183</f>
        <v>6.2387633939999998E-3</v>
      </c>
      <c r="E185" s="1">
        <f>ROUND((OFERTA!$D$6*D185),2)</f>
        <v>6238763.3899999997</v>
      </c>
      <c r="F185" s="1">
        <f t="shared" si="2"/>
        <v>6238763.3899999997</v>
      </c>
    </row>
    <row r="186" spans="3:6" x14ac:dyDescent="0.25">
      <c r="C186" s="2">
        <v>176</v>
      </c>
      <c r="D186" s="23">
        <f>'saldo completo'!G184</f>
        <v>6.3198673189999999E-3</v>
      </c>
      <c r="E186" s="1">
        <f>ROUND((OFERTA!$D$6*D186),2)</f>
        <v>6319867.3200000003</v>
      </c>
      <c r="F186" s="1">
        <f t="shared" si="2"/>
        <v>6319867.3200000003</v>
      </c>
    </row>
    <row r="187" spans="3:6" x14ac:dyDescent="0.25">
      <c r="C187" s="2">
        <v>177</v>
      </c>
      <c r="D187" s="23">
        <f>'saldo completo'!G185</f>
        <v>6.4020255939999998E-3</v>
      </c>
      <c r="E187" s="1">
        <f>ROUND((OFERTA!$D$6*D187),2)</f>
        <v>6402025.5899999999</v>
      </c>
      <c r="F187" s="1">
        <f t="shared" si="2"/>
        <v>6402025.5899999999</v>
      </c>
    </row>
    <row r="188" spans="3:6" x14ac:dyDescent="0.25">
      <c r="C188" s="2">
        <v>178</v>
      </c>
      <c r="D188" s="23">
        <f>'saldo completo'!G186</f>
        <v>6.4852519259999998E-3</v>
      </c>
      <c r="E188" s="1">
        <f>ROUND((OFERTA!$D$6*D188),2)</f>
        <v>6485251.9299999997</v>
      </c>
      <c r="F188" s="1">
        <f t="shared" si="2"/>
        <v>6485251.9299999997</v>
      </c>
    </row>
    <row r="189" spans="3:6" x14ac:dyDescent="0.25">
      <c r="C189" s="2">
        <v>179</v>
      </c>
      <c r="D189" s="23">
        <f>'saldo completo'!G187</f>
        <v>6.569560201E-3</v>
      </c>
      <c r="E189" s="1">
        <f>ROUND((OFERTA!$D$6*D189),2)</f>
        <v>6569560.2000000002</v>
      </c>
      <c r="F189" s="1">
        <f t="shared" si="2"/>
        <v>6569560.2000000002</v>
      </c>
    </row>
    <row r="190" spans="3:6" x14ac:dyDescent="0.25">
      <c r="C190" s="2">
        <v>180</v>
      </c>
      <c r="D190" s="23">
        <f>'saldo completo'!G188</f>
        <v>6.654964484E-3</v>
      </c>
      <c r="E190" s="1">
        <f>ROUND((OFERTA!$D$6*D190),2)</f>
        <v>6654964.4800000004</v>
      </c>
      <c r="F190" s="1">
        <f t="shared" si="2"/>
        <v>6654964.4800000004</v>
      </c>
    </row>
    <row r="191" spans="3:6" x14ac:dyDescent="0.25">
      <c r="C191" s="2">
        <v>181</v>
      </c>
      <c r="D191" s="23">
        <f>'saldo completo'!G189</f>
        <v>6.7414790219999998E-3</v>
      </c>
      <c r="E191" s="1">
        <f>ROUND((OFERTA!$D$6*D191),2)</f>
        <v>6741479.0199999996</v>
      </c>
      <c r="F191" s="1">
        <f t="shared" si="2"/>
        <v>6741479.0199999996</v>
      </c>
    </row>
    <row r="192" spans="3:6" x14ac:dyDescent="0.25">
      <c r="C192" s="2">
        <v>182</v>
      </c>
      <c r="D192" s="23">
        <f>'saldo completo'!G190</f>
        <v>6.8291182500000002E-3</v>
      </c>
      <c r="E192" s="1">
        <f>ROUND((OFERTA!$D$6*D192),2)</f>
        <v>6829118.25</v>
      </c>
      <c r="F192" s="1">
        <f t="shared" si="2"/>
        <v>6829118.25</v>
      </c>
    </row>
    <row r="193" spans="3:6" x14ac:dyDescent="0.25">
      <c r="C193" s="2">
        <v>183</v>
      </c>
      <c r="D193" s="23">
        <f>'saldo completo'!G191</f>
        <v>6.9178967869999997E-3</v>
      </c>
      <c r="E193" s="1">
        <f>ROUND((OFERTA!$D$6*D193),2)</f>
        <v>6917896.79</v>
      </c>
      <c r="F193" s="1">
        <f t="shared" si="2"/>
        <v>6917896.79</v>
      </c>
    </row>
    <row r="194" spans="3:6" x14ac:dyDescent="0.25">
      <c r="C194" s="2">
        <v>184</v>
      </c>
      <c r="D194" s="23">
        <f>'saldo completo'!G192</f>
        <v>7.0078294449999997E-3</v>
      </c>
      <c r="E194" s="1">
        <f>ROUND((OFERTA!$D$6*D194),2)</f>
        <v>7007829.4500000002</v>
      </c>
      <c r="F194" s="1">
        <f t="shared" si="2"/>
        <v>7007829.4500000002</v>
      </c>
    </row>
    <row r="195" spans="3:6" x14ac:dyDescent="0.25">
      <c r="C195" s="2">
        <v>185</v>
      </c>
      <c r="D195" s="23">
        <f>'saldo completo'!G193</f>
        <v>7.0989312280000001E-3</v>
      </c>
      <c r="E195" s="1">
        <f>ROUND((OFERTA!$D$6*D195),2)</f>
        <v>7098931.2300000004</v>
      </c>
      <c r="F195" s="1">
        <f t="shared" si="2"/>
        <v>7098931.2300000004</v>
      </c>
    </row>
    <row r="196" spans="3:6" x14ac:dyDescent="0.25">
      <c r="C196" s="2">
        <v>186</v>
      </c>
      <c r="D196" s="23">
        <f>'saldo completo'!G194</f>
        <v>7.1912173340000001E-3</v>
      </c>
      <c r="E196" s="1">
        <f>ROUND((OFERTA!$D$6*D196),2)</f>
        <v>7191217.3300000001</v>
      </c>
      <c r="F196" s="1">
        <f t="shared" si="2"/>
        <v>7191217.3300000001</v>
      </c>
    </row>
    <row r="197" spans="3:6" x14ac:dyDescent="0.25">
      <c r="C197" s="2">
        <v>187</v>
      </c>
      <c r="D197" s="23">
        <f>'saldo completo'!G195</f>
        <v>7.2847031589999998E-3</v>
      </c>
      <c r="E197" s="1">
        <f>ROUND((OFERTA!$D$6*D197),2)</f>
        <v>7284703.1600000001</v>
      </c>
      <c r="F197" s="1">
        <f t="shared" si="2"/>
        <v>7284703.1600000001</v>
      </c>
    </row>
    <row r="198" spans="3:6" x14ac:dyDescent="0.25">
      <c r="C198" s="2">
        <v>188</v>
      </c>
      <c r="D198" s="23">
        <f>'saldo completo'!G196</f>
        <v>7.3794042999999997E-3</v>
      </c>
      <c r="E198" s="1">
        <f>ROUND((OFERTA!$D$6*D198),2)</f>
        <v>7379404.2999999998</v>
      </c>
      <c r="F198" s="1">
        <f t="shared" si="2"/>
        <v>7379404.2999999998</v>
      </c>
    </row>
    <row r="199" spans="3:6" x14ac:dyDescent="0.25">
      <c r="C199" s="2">
        <v>189</v>
      </c>
      <c r="D199" s="23">
        <f>'saldo completo'!G197</f>
        <v>7.4753365560000003E-3</v>
      </c>
      <c r="E199" s="1">
        <f>ROUND((OFERTA!$D$6*D199),2)</f>
        <v>7475336.5599999996</v>
      </c>
      <c r="F199" s="1">
        <f t="shared" si="2"/>
        <v>7475336.5599999996</v>
      </c>
    </row>
    <row r="200" spans="3:6" x14ac:dyDescent="0.25">
      <c r="C200" s="2">
        <v>190</v>
      </c>
      <c r="D200" s="23">
        <f>'saldo completo'!G198</f>
        <v>7.5725159310000003E-3</v>
      </c>
      <c r="E200" s="1">
        <f>ROUND((OFERTA!$D$6*D200),2)</f>
        <v>7572515.9299999997</v>
      </c>
      <c r="F200" s="1">
        <f t="shared" si="2"/>
        <v>7572515.9299999997</v>
      </c>
    </row>
    <row r="201" spans="3:6" x14ac:dyDescent="0.25">
      <c r="C201" s="2">
        <v>191</v>
      </c>
      <c r="D201" s="23">
        <f>'saldo completo'!G199</f>
        <v>7.6709586389999999E-3</v>
      </c>
      <c r="E201" s="1">
        <f>ROUND((OFERTA!$D$6*D201),2)</f>
        <v>7670958.6399999997</v>
      </c>
      <c r="F201" s="1">
        <f t="shared" si="2"/>
        <v>7670958.6399999997</v>
      </c>
    </row>
    <row r="202" spans="3:6" x14ac:dyDescent="0.25">
      <c r="C202" s="2">
        <v>192</v>
      </c>
      <c r="D202" s="23">
        <f>'saldo completo'!G200</f>
        <v>7.7706811009999998E-3</v>
      </c>
      <c r="E202" s="1">
        <f>ROUND((OFERTA!$D$6*D202),2)</f>
        <v>7770681.0999999996</v>
      </c>
      <c r="F202" s="1">
        <f t="shared" si="2"/>
        <v>7770681.0999999996</v>
      </c>
    </row>
    <row r="203" spans="3:6" x14ac:dyDescent="0.25">
      <c r="C203" s="2">
        <v>193</v>
      </c>
      <c r="D203" s="23">
        <f>'saldo completo'!G201</f>
        <v>7.8716999550000003E-3</v>
      </c>
      <c r="E203" s="1">
        <f>ROUND((OFERTA!$D$6*D203),2)</f>
        <v>7871699.96</v>
      </c>
      <c r="F203" s="1">
        <f t="shared" si="2"/>
        <v>7871699.96</v>
      </c>
    </row>
    <row r="204" spans="3:6" x14ac:dyDescent="0.25">
      <c r="C204" s="2">
        <v>194</v>
      </c>
      <c r="D204" s="23">
        <f>'saldo completo'!G202</f>
        <v>7.974032055E-3</v>
      </c>
      <c r="E204" s="1">
        <f>ROUND((OFERTA!$D$6*D204),2)</f>
        <v>7974032.0599999996</v>
      </c>
      <c r="F204" s="1">
        <f t="shared" ref="F204:F249" si="3">E204</f>
        <v>7974032.0599999996</v>
      </c>
    </row>
    <row r="205" spans="3:6" x14ac:dyDescent="0.25">
      <c r="C205" s="2">
        <v>195</v>
      </c>
      <c r="D205" s="23">
        <f>'saldo completo'!G203</f>
        <v>8.0776944709999993E-3</v>
      </c>
      <c r="E205" s="1">
        <f>ROUND((OFERTA!$D$6*D205),2)</f>
        <v>8077694.4699999997</v>
      </c>
      <c r="F205" s="1">
        <f t="shared" si="3"/>
        <v>8077694.4699999997</v>
      </c>
    </row>
    <row r="206" spans="3:6" x14ac:dyDescent="0.25">
      <c r="C206" s="2">
        <v>196</v>
      </c>
      <c r="D206" s="23">
        <f>'saldo completo'!G204</f>
        <v>8.182704499E-3</v>
      </c>
      <c r="E206" s="1">
        <f>ROUND((OFERTA!$D$6*D206),2)</f>
        <v>8182704.5</v>
      </c>
      <c r="F206" s="1">
        <f t="shared" si="3"/>
        <v>8182704.5</v>
      </c>
    </row>
    <row r="207" spans="3:6" x14ac:dyDescent="0.25">
      <c r="C207" s="2">
        <v>197</v>
      </c>
      <c r="D207" s="23">
        <f>'saldo completo'!G205</f>
        <v>8.2890796579999995E-3</v>
      </c>
      <c r="E207" s="1">
        <f>ROUND((OFERTA!$D$6*D207),2)</f>
        <v>8289079.6600000001</v>
      </c>
      <c r="F207" s="1">
        <f t="shared" si="3"/>
        <v>8289079.6600000001</v>
      </c>
    </row>
    <row r="208" spans="3:6" x14ac:dyDescent="0.25">
      <c r="C208" s="2">
        <v>198</v>
      </c>
      <c r="D208" s="23">
        <f>'saldo completo'!G206</f>
        <v>8.3968376930000001E-3</v>
      </c>
      <c r="E208" s="1">
        <f>ROUND((OFERTA!$D$6*D208),2)</f>
        <v>8396837.6899999995</v>
      </c>
      <c r="F208" s="1">
        <f t="shared" si="3"/>
        <v>8396837.6899999995</v>
      </c>
    </row>
    <row r="209" spans="3:6" x14ac:dyDescent="0.25">
      <c r="C209" s="2">
        <v>199</v>
      </c>
      <c r="D209" s="23">
        <f>'saldo completo'!G207</f>
        <v>8.5059965830000007E-3</v>
      </c>
      <c r="E209" s="1">
        <f>ROUND((OFERTA!$D$6*D209),2)</f>
        <v>8505996.5800000001</v>
      </c>
      <c r="F209" s="1">
        <f t="shared" si="3"/>
        <v>8505996.5800000001</v>
      </c>
    </row>
    <row r="210" spans="3:6" x14ac:dyDescent="0.25">
      <c r="C210" s="2">
        <v>200</v>
      </c>
      <c r="D210" s="23">
        <f>'saldo completo'!G208</f>
        <v>8.6165745389999993E-3</v>
      </c>
      <c r="E210" s="1">
        <f>ROUND((OFERTA!$D$6*D210),2)</f>
        <v>8616574.5399999991</v>
      </c>
      <c r="F210" s="1">
        <f t="shared" si="3"/>
        <v>8616574.5399999991</v>
      </c>
    </row>
    <row r="211" spans="3:6" x14ac:dyDescent="0.25">
      <c r="C211" s="2">
        <v>201</v>
      </c>
      <c r="D211" s="23">
        <f>'saldo completo'!G209</f>
        <v>8.7285900079999996E-3</v>
      </c>
      <c r="E211" s="1">
        <f>ROUND((OFERTA!$D$6*D211),2)</f>
        <v>8728590.0099999998</v>
      </c>
      <c r="F211" s="1">
        <f t="shared" si="3"/>
        <v>8728590.0099999998</v>
      </c>
    </row>
    <row r="212" spans="3:6" x14ac:dyDescent="0.25">
      <c r="C212" s="2">
        <v>202</v>
      </c>
      <c r="D212" s="23">
        <f>'saldo completo'!G210</f>
        <v>8.8420616779999999E-3</v>
      </c>
      <c r="E212" s="1">
        <f>ROUND((OFERTA!$D$6*D212),2)</f>
        <v>8842061.6799999997</v>
      </c>
      <c r="F212" s="1">
        <f t="shared" si="3"/>
        <v>8842061.6799999997</v>
      </c>
    </row>
    <row r="213" spans="3:6" x14ac:dyDescent="0.25">
      <c r="C213" s="2">
        <v>203</v>
      </c>
      <c r="D213" s="23">
        <f>'saldo completo'!G211</f>
        <v>8.9570084800000005E-3</v>
      </c>
      <c r="E213" s="1">
        <f>ROUND((OFERTA!$D$6*D213),2)</f>
        <v>8957008.4800000004</v>
      </c>
      <c r="F213" s="1">
        <f t="shared" si="3"/>
        <v>8957008.4800000004</v>
      </c>
    </row>
    <row r="214" spans="3:6" x14ac:dyDescent="0.25">
      <c r="C214" s="2">
        <v>204</v>
      </c>
      <c r="D214" s="23">
        <f>'saldo completo'!G212</f>
        <v>9.0734495899999993E-3</v>
      </c>
      <c r="E214" s="1">
        <f>ROUND((OFERTA!$D$6*D214),2)</f>
        <v>9073449.5899999999</v>
      </c>
      <c r="F214" s="1">
        <f t="shared" si="3"/>
        <v>9073449.5899999999</v>
      </c>
    </row>
    <row r="215" spans="3:6" x14ac:dyDescent="0.25">
      <c r="C215" s="2">
        <v>205</v>
      </c>
      <c r="D215" s="23">
        <f>'saldo completo'!G213</f>
        <v>9.1914044349999998E-3</v>
      </c>
      <c r="E215" s="1">
        <f>ROUND((OFERTA!$D$6*D215),2)</f>
        <v>9191404.4399999995</v>
      </c>
      <c r="F215" s="1">
        <f t="shared" si="3"/>
        <v>9191404.4399999995</v>
      </c>
    </row>
    <row r="216" spans="3:6" x14ac:dyDescent="0.25">
      <c r="C216" s="2">
        <v>206</v>
      </c>
      <c r="D216" s="23">
        <f>'saldo completo'!G214</f>
        <v>9.3108926930000006E-3</v>
      </c>
      <c r="E216" s="1">
        <f>ROUND((OFERTA!$D$6*D216),2)</f>
        <v>9310892.6899999995</v>
      </c>
      <c r="F216" s="1">
        <f t="shared" si="3"/>
        <v>9310892.6899999995</v>
      </c>
    </row>
    <row r="217" spans="3:6" x14ac:dyDescent="0.25">
      <c r="C217" s="2">
        <v>207</v>
      </c>
      <c r="D217" s="23">
        <f>'saldo completo'!G215</f>
        <v>9.4319342979999991E-3</v>
      </c>
      <c r="E217" s="1">
        <f>ROUND((OFERTA!$D$6*D217),2)</f>
        <v>9431934.3000000007</v>
      </c>
      <c r="F217" s="1">
        <f t="shared" si="3"/>
        <v>9431934.3000000007</v>
      </c>
    </row>
    <row r="218" spans="3:6" x14ac:dyDescent="0.25">
      <c r="C218" s="2">
        <v>208</v>
      </c>
      <c r="D218" s="23">
        <f>'saldo completo'!G216</f>
        <v>9.5545494430000003E-3</v>
      </c>
      <c r="E218" s="1">
        <f>ROUND((OFERTA!$D$6*D218),2)</f>
        <v>9554549.4399999995</v>
      </c>
      <c r="F218" s="1">
        <f t="shared" si="3"/>
        <v>9554549.4399999995</v>
      </c>
    </row>
    <row r="219" spans="3:6" x14ac:dyDescent="0.25">
      <c r="C219" s="2">
        <v>209</v>
      </c>
      <c r="D219" s="23">
        <f>'saldo completo'!G217</f>
        <v>9.6787585859999994E-3</v>
      </c>
      <c r="E219" s="1">
        <f>ROUND((OFERTA!$D$6*D219),2)</f>
        <v>9678758.5899999999</v>
      </c>
      <c r="F219" s="1">
        <f t="shared" si="3"/>
        <v>9678758.5899999999</v>
      </c>
    </row>
    <row r="220" spans="3:6" x14ac:dyDescent="0.25">
      <c r="C220" s="2">
        <v>210</v>
      </c>
      <c r="D220" s="23">
        <f>'saldo completo'!G218</f>
        <v>9.8045824480000009E-3</v>
      </c>
      <c r="E220" s="1">
        <f>ROUND((OFERTA!$D$6*D220),2)</f>
        <v>9804582.4499999993</v>
      </c>
      <c r="F220" s="1">
        <f t="shared" si="3"/>
        <v>9804582.4499999993</v>
      </c>
    </row>
    <row r="221" spans="3:6" x14ac:dyDescent="0.25">
      <c r="C221" s="2">
        <v>211</v>
      </c>
      <c r="D221" s="23">
        <f>'saldo completo'!G219</f>
        <v>9.9320420200000002E-3</v>
      </c>
      <c r="E221" s="1">
        <f>ROUND((OFERTA!$D$6*D221),2)</f>
        <v>9932042.0199999996</v>
      </c>
      <c r="F221" s="1">
        <f t="shared" si="3"/>
        <v>9932042.0199999996</v>
      </c>
    </row>
    <row r="222" spans="3:6" x14ac:dyDescent="0.25">
      <c r="C222" s="2">
        <v>212</v>
      </c>
      <c r="D222" s="23">
        <f>'saldo completo'!G220</f>
        <v>1.0061158565999999E-2</v>
      </c>
      <c r="E222" s="1">
        <f>ROUND((OFERTA!$D$6*D222),2)</f>
        <v>10061158.57</v>
      </c>
      <c r="F222" s="1">
        <f t="shared" si="3"/>
        <v>10061158.57</v>
      </c>
    </row>
    <row r="223" spans="3:6" x14ac:dyDescent="0.25">
      <c r="C223" s="2">
        <v>213</v>
      </c>
      <c r="D223" s="23">
        <f>'saldo completo'!G221</f>
        <v>1.0191953627000001E-2</v>
      </c>
      <c r="E223" s="1">
        <f>ROUND((OFERTA!$D$6*D223),2)</f>
        <v>10191953.630000001</v>
      </c>
      <c r="F223" s="1">
        <f t="shared" si="3"/>
        <v>10191953.630000001</v>
      </c>
    </row>
    <row r="224" spans="3:6" x14ac:dyDescent="0.25">
      <c r="C224" s="2">
        <v>214</v>
      </c>
      <c r="D224" s="23">
        <f>'saldo completo'!G222</f>
        <v>1.0324449023999999E-2</v>
      </c>
      <c r="E224" s="1">
        <f>ROUND((OFERTA!$D$6*D224),2)</f>
        <v>10324449.02</v>
      </c>
      <c r="F224" s="1">
        <f t="shared" si="3"/>
        <v>10324449.02</v>
      </c>
    </row>
    <row r="225" spans="3:6" x14ac:dyDescent="0.25">
      <c r="C225" s="2">
        <v>215</v>
      </c>
      <c r="D225" s="23">
        <f>'saldo completo'!G223</f>
        <v>1.0458666861999999E-2</v>
      </c>
      <c r="E225" s="1">
        <f>ROUND((OFERTA!$D$6*D225),2)</f>
        <v>10458666.859999999</v>
      </c>
      <c r="F225" s="1">
        <f t="shared" si="3"/>
        <v>10458666.859999999</v>
      </c>
    </row>
    <row r="226" spans="3:6" x14ac:dyDescent="0.25">
      <c r="C226" s="2">
        <v>216</v>
      </c>
      <c r="D226" s="23">
        <f>'saldo completo'!G224</f>
        <v>1.0594629531E-2</v>
      </c>
      <c r="E226" s="1">
        <f>ROUND((OFERTA!$D$6*D226),2)</f>
        <v>10594629.529999999</v>
      </c>
      <c r="F226" s="1">
        <f t="shared" si="3"/>
        <v>10594629.529999999</v>
      </c>
    </row>
    <row r="227" spans="3:6" x14ac:dyDescent="0.25">
      <c r="C227" s="2">
        <v>217</v>
      </c>
      <c r="D227" s="23">
        <f>'saldo completo'!G225</f>
        <v>1.0732359715000001E-2</v>
      </c>
      <c r="E227" s="1">
        <f>ROUND((OFERTA!$D$6*D227),2)</f>
        <v>10732359.720000001</v>
      </c>
      <c r="F227" s="1">
        <f t="shared" si="3"/>
        <v>10732359.720000001</v>
      </c>
    </row>
    <row r="228" spans="3:6" x14ac:dyDescent="0.25">
      <c r="C228" s="2">
        <v>218</v>
      </c>
      <c r="D228" s="23">
        <f>'saldo completo'!G226</f>
        <v>1.0871880391E-2</v>
      </c>
      <c r="E228" s="1">
        <f>ROUND((OFERTA!$D$6*D228),2)</f>
        <v>10871880.390000001</v>
      </c>
      <c r="F228" s="1">
        <f t="shared" si="3"/>
        <v>10871880.390000001</v>
      </c>
    </row>
    <row r="229" spans="3:6" x14ac:dyDescent="0.25">
      <c r="C229" s="2">
        <v>219</v>
      </c>
      <c r="D229" s="23">
        <f>'saldo completo'!G227</f>
        <v>1.1013214836E-2</v>
      </c>
      <c r="E229" s="1">
        <f>ROUND((OFERTA!$D$6*D229),2)</f>
        <v>11013214.84</v>
      </c>
      <c r="F229" s="1">
        <f t="shared" si="3"/>
        <v>11013214.84</v>
      </c>
    </row>
    <row r="230" spans="3:6" x14ac:dyDescent="0.25">
      <c r="C230" s="2">
        <v>220</v>
      </c>
      <c r="D230" s="23">
        <f>'saldo completo'!G228</f>
        <v>1.1156386629E-2</v>
      </c>
      <c r="E230" s="1">
        <f>ROUND((OFERTA!$D$6*D230),2)</f>
        <v>11156386.630000001</v>
      </c>
      <c r="F230" s="1">
        <f t="shared" si="3"/>
        <v>11156386.630000001</v>
      </c>
    </row>
    <row r="231" spans="3:6" x14ac:dyDescent="0.25">
      <c r="C231" s="2">
        <v>221</v>
      </c>
      <c r="D231" s="23">
        <f>'saldo completo'!G229</f>
        <v>1.1301419655E-2</v>
      </c>
      <c r="E231" s="1">
        <f>ROUND((OFERTA!$D$6*D231),2)</f>
        <v>11301419.66</v>
      </c>
      <c r="F231" s="1">
        <f t="shared" si="3"/>
        <v>11301419.66</v>
      </c>
    </row>
    <row r="232" spans="3:6" x14ac:dyDescent="0.25">
      <c r="C232" s="2">
        <v>222</v>
      </c>
      <c r="D232" s="23">
        <f>'saldo completo'!G230</f>
        <v>1.1448338111E-2</v>
      </c>
      <c r="E232" s="1">
        <f>ROUND((OFERTA!$D$6*D232),2)</f>
        <v>11448338.109999999</v>
      </c>
      <c r="F232" s="1">
        <f t="shared" si="3"/>
        <v>11448338.109999999</v>
      </c>
    </row>
    <row r="233" spans="3:6" x14ac:dyDescent="0.25">
      <c r="C233" s="2">
        <v>223</v>
      </c>
      <c r="D233" s="23">
        <f>'saldo completo'!G231</f>
        <v>1.1597166506E-2</v>
      </c>
      <c r="E233" s="1">
        <f>ROUND((OFERTA!$D$6*D233),2)</f>
        <v>11597166.51</v>
      </c>
      <c r="F233" s="1">
        <f t="shared" si="3"/>
        <v>11597166.51</v>
      </c>
    </row>
    <row r="234" spans="3:6" x14ac:dyDescent="0.25">
      <c r="C234" s="2">
        <v>224</v>
      </c>
      <c r="D234" s="23">
        <f>'saldo completo'!G232</f>
        <v>1.1747929670999999E-2</v>
      </c>
      <c r="E234" s="1">
        <f>ROUND((OFERTA!$D$6*D234),2)</f>
        <v>11747929.67</v>
      </c>
      <c r="F234" s="1">
        <f t="shared" si="3"/>
        <v>11747929.67</v>
      </c>
    </row>
    <row r="235" spans="3:6" x14ac:dyDescent="0.25">
      <c r="C235" s="2">
        <v>225</v>
      </c>
      <c r="D235" s="23">
        <f>'saldo completo'!G233</f>
        <v>1.1900652757E-2</v>
      </c>
      <c r="E235" s="1">
        <f>ROUND((OFERTA!$D$6*D235),2)</f>
        <v>11900652.76</v>
      </c>
      <c r="F235" s="1">
        <f t="shared" si="3"/>
        <v>11900652.76</v>
      </c>
    </row>
    <row r="236" spans="3:6" x14ac:dyDescent="0.25">
      <c r="C236" s="2">
        <v>226</v>
      </c>
      <c r="D236" s="23">
        <f>'saldo completo'!G234</f>
        <v>1.2055361242E-2</v>
      </c>
      <c r="E236" s="1">
        <f>ROUND((OFERTA!$D$6*D236),2)</f>
        <v>12055361.24</v>
      </c>
      <c r="F236" s="1">
        <f t="shared" si="3"/>
        <v>12055361.24</v>
      </c>
    </row>
    <row r="237" spans="3:6" x14ac:dyDescent="0.25">
      <c r="C237" s="2">
        <v>227</v>
      </c>
      <c r="D237" s="23">
        <f>'saldo completo'!G235</f>
        <v>1.2212080938000001E-2</v>
      </c>
      <c r="E237" s="1">
        <f>ROUND((OFERTA!$D$6*D237),2)</f>
        <v>12212080.939999999</v>
      </c>
      <c r="F237" s="1">
        <f t="shared" si="3"/>
        <v>12212080.939999999</v>
      </c>
    </row>
    <row r="238" spans="3:6" x14ac:dyDescent="0.25">
      <c r="C238" s="2">
        <v>228</v>
      </c>
      <c r="D238" s="23">
        <f>'saldo completo'!G236</f>
        <v>1.2370837991E-2</v>
      </c>
      <c r="E238" s="1">
        <f>ROUND((OFERTA!$D$6*D238),2)</f>
        <v>12370837.99</v>
      </c>
      <c r="F238" s="1">
        <f t="shared" si="3"/>
        <v>12370837.99</v>
      </c>
    </row>
    <row r="239" spans="3:6" x14ac:dyDescent="0.25">
      <c r="C239" s="2">
        <v>229</v>
      </c>
      <c r="D239" s="23">
        <f>'saldo completo'!G237</f>
        <v>1.2531658885E-2</v>
      </c>
      <c r="E239" s="1">
        <f>ROUND((OFERTA!$D$6*D239),2)</f>
        <v>12531658.890000001</v>
      </c>
      <c r="F239" s="1">
        <f t="shared" si="3"/>
        <v>12531658.890000001</v>
      </c>
    </row>
    <row r="240" spans="3:6" x14ac:dyDescent="0.25">
      <c r="C240" s="2">
        <v>230</v>
      </c>
      <c r="D240" s="23">
        <f>'saldo completo'!G238</f>
        <v>1.269457045E-2</v>
      </c>
      <c r="E240" s="1">
        <f>ROUND((OFERTA!$D$6*D240),2)</f>
        <v>12694570.449999999</v>
      </c>
      <c r="F240" s="1">
        <f t="shared" si="3"/>
        <v>12694570.449999999</v>
      </c>
    </row>
    <row r="241" spans="3:12" x14ac:dyDescent="0.25">
      <c r="C241" s="2">
        <v>231</v>
      </c>
      <c r="D241" s="23">
        <f>'saldo completo'!G239</f>
        <v>1.2859599866E-2</v>
      </c>
      <c r="E241" s="1">
        <f>ROUND((OFERTA!$D$6*D241),2)</f>
        <v>12859599.869999999</v>
      </c>
      <c r="F241" s="1">
        <f t="shared" si="3"/>
        <v>12859599.869999999</v>
      </c>
    </row>
    <row r="242" spans="3:12" x14ac:dyDescent="0.25">
      <c r="C242" s="2">
        <v>232</v>
      </c>
      <c r="D242" s="23">
        <f>'saldo completo'!G240</f>
        <v>1.3026774664E-2</v>
      </c>
      <c r="E242" s="1">
        <f>ROUND((OFERTA!$D$6*D242),2)</f>
        <v>13026774.66</v>
      </c>
      <c r="F242" s="1">
        <f t="shared" si="3"/>
        <v>13026774.66</v>
      </c>
    </row>
    <row r="243" spans="3:12" x14ac:dyDescent="0.25">
      <c r="C243" s="2">
        <v>233</v>
      </c>
      <c r="D243" s="23">
        <f>'saldo completo'!G241</f>
        <v>1.3196122734999999E-2</v>
      </c>
      <c r="E243" s="1">
        <f>ROUND((OFERTA!$D$6*D243),2)</f>
        <v>13196122.74</v>
      </c>
      <c r="F243" s="1">
        <f t="shared" si="3"/>
        <v>13196122.74</v>
      </c>
    </row>
    <row r="244" spans="3:12" x14ac:dyDescent="0.25">
      <c r="C244" s="2">
        <v>234</v>
      </c>
      <c r="D244" s="23">
        <f>'saldo completo'!G242</f>
        <v>1.336767233E-2</v>
      </c>
      <c r="E244" s="1">
        <f>ROUND((OFERTA!$D$6*D244),2)</f>
        <v>13367672.33</v>
      </c>
      <c r="F244" s="1">
        <f t="shared" si="3"/>
        <v>13367672.33</v>
      </c>
    </row>
    <row r="245" spans="3:12" x14ac:dyDescent="0.25">
      <c r="C245" s="2">
        <v>235</v>
      </c>
      <c r="D245" s="23">
        <f>'saldo completo'!G243</f>
        <v>1.3541452071E-2</v>
      </c>
      <c r="E245" s="1">
        <f>ROUND((OFERTA!$D$6*D245),2)</f>
        <v>13541452.07</v>
      </c>
      <c r="F245" s="1">
        <f t="shared" si="3"/>
        <v>13541452.07</v>
      </c>
    </row>
    <row r="246" spans="3:12" x14ac:dyDescent="0.25">
      <c r="C246" s="2">
        <v>236</v>
      </c>
      <c r="D246" s="23">
        <f>'saldo completo'!G244</f>
        <v>1.3717490948E-2</v>
      </c>
      <c r="E246" s="1">
        <f>ROUND((OFERTA!$D$6*D246),2)</f>
        <v>13717490.949999999</v>
      </c>
      <c r="F246" s="1">
        <f t="shared" si="3"/>
        <v>13717490.949999999</v>
      </c>
      <c r="J246" s="26"/>
    </row>
    <row r="247" spans="3:12" x14ac:dyDescent="0.25">
      <c r="C247" s="2">
        <v>237</v>
      </c>
      <c r="D247" s="23">
        <f>'saldo completo'!G245</f>
        <v>1.389581833E-2</v>
      </c>
      <c r="E247" s="1">
        <f>ROUND((OFERTA!$D$6*D247),2)</f>
        <v>13895818.33</v>
      </c>
      <c r="F247" s="1">
        <f t="shared" si="3"/>
        <v>13895818.33</v>
      </c>
    </row>
    <row r="248" spans="3:12" x14ac:dyDescent="0.25">
      <c r="C248" s="2">
        <v>238</v>
      </c>
      <c r="D248" s="23">
        <f>'saldo completo'!G246</f>
        <v>1.4076463968E-2</v>
      </c>
      <c r="E248" s="1">
        <f>ROUND((OFERTA!$D$6*D248),2)</f>
        <v>14076463.970000001</v>
      </c>
      <c r="F248" s="1">
        <f t="shared" si="3"/>
        <v>14076463.970000001</v>
      </c>
    </row>
    <row r="249" spans="3:12" x14ac:dyDescent="0.25">
      <c r="C249" s="2">
        <v>239</v>
      </c>
      <c r="D249" s="23">
        <f>'saldo completo'!G247</f>
        <v>1.4259457999999999E-2</v>
      </c>
      <c r="E249" s="1">
        <f>ROUND((OFERTA!$D$6*D249),2)</f>
        <v>14259458</v>
      </c>
      <c r="F249" s="1">
        <f t="shared" si="3"/>
        <v>14259458</v>
      </c>
    </row>
    <row r="250" spans="3:12" x14ac:dyDescent="0.25">
      <c r="C250" s="2">
        <v>240</v>
      </c>
      <c r="D250" s="23">
        <f>'saldo completo'!G248</f>
        <v>1.4444830957999999E-2</v>
      </c>
      <c r="E250" s="1">
        <f>ROUND((OFERTA!$D$6*D250),2)</f>
        <v>14444830.960000001</v>
      </c>
      <c r="F250" s="1">
        <f>ROUND((IF((OFERTA!D6&gt;'calculo amort'!E252),'calculo amort'!E250+(OFERTA!D6-'calculo amort'!E252),IF((OFERTA!D6&lt;'calculo amort'!E252),'calculo amort'!E250-('calculo amort'!E252-OFERTA!D6),'calculo amort'!E250))),2)</f>
        <v>14444830.83</v>
      </c>
      <c r="J250" s="26"/>
      <c r="L250" s="26"/>
    </row>
    <row r="252" spans="3:12" ht="15.5" x14ac:dyDescent="0.35">
      <c r="C252" s="4" t="s">
        <v>0</v>
      </c>
      <c r="D252" s="13">
        <f>SUM(D11:D250)</f>
        <v>1</v>
      </c>
      <c r="E252" s="4">
        <f>SUM(E11:E251)</f>
        <v>1000000000.1300005</v>
      </c>
      <c r="F252" s="4">
        <f>SUM(F11:F251)</f>
        <v>1000000000.0000005</v>
      </c>
      <c r="J252" s="26"/>
      <c r="L252" s="26"/>
    </row>
    <row r="254" spans="3:12" ht="13" x14ac:dyDescent="0.3">
      <c r="C254" s="10" t="s">
        <v>12</v>
      </c>
      <c r="D254" s="19"/>
      <c r="F254" s="1"/>
      <c r="G254" s="1"/>
    </row>
    <row r="255" spans="3:12" ht="13" x14ac:dyDescent="0.3">
      <c r="C255" s="10"/>
      <c r="D255" s="19"/>
      <c r="F255" s="1"/>
      <c r="G255" s="1"/>
    </row>
    <row r="256" spans="3:12" ht="13" x14ac:dyDescent="0.3">
      <c r="C256" s="10" t="s">
        <v>13</v>
      </c>
      <c r="F256" s="14"/>
      <c r="G256" s="1"/>
    </row>
    <row r="257" spans="3:7" ht="13" x14ac:dyDescent="0.3">
      <c r="C257" s="10"/>
      <c r="F257" s="14"/>
      <c r="G257" s="1"/>
    </row>
    <row r="258" spans="3:7" ht="13" x14ac:dyDescent="0.3">
      <c r="C258" s="10" t="s">
        <v>24</v>
      </c>
      <c r="D258" s="19"/>
      <c r="F258" s="1"/>
      <c r="G258" s="1"/>
    </row>
    <row r="259" spans="3:7" x14ac:dyDescent="0.25">
      <c r="F259" s="1"/>
      <c r="G259" s="1"/>
    </row>
    <row r="260" spans="3:7" ht="13" x14ac:dyDescent="0.3">
      <c r="C260" s="10" t="s">
        <v>15</v>
      </c>
      <c r="D260" s="19"/>
      <c r="F260" s="1"/>
      <c r="G260" s="1"/>
    </row>
    <row r="261" spans="3:7" ht="13" x14ac:dyDescent="0.3">
      <c r="C261" s="10" t="s">
        <v>16</v>
      </c>
    </row>
  </sheetData>
  <mergeCells count="1">
    <mergeCell ref="C4:F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7979D-B19F-3047-82B6-9DDF2294BB93}">
  <sheetPr>
    <tabColor rgb="FF00B050"/>
  </sheetPr>
  <dimension ref="A1:F254"/>
  <sheetViews>
    <sheetView tabSelected="1" zoomScale="84" zoomScaleNormal="96" workbookViewId="0">
      <pane ySplit="9" topLeftCell="A10" activePane="bottomLeft" state="frozen"/>
      <selection pane="bottomLeft" activeCell="D11" sqref="D11"/>
    </sheetView>
  </sheetViews>
  <sheetFormatPr baseColWidth="10" defaultRowHeight="12.5" x14ac:dyDescent="0.25"/>
  <cols>
    <col min="3" max="3" width="29" customWidth="1"/>
    <col min="4" max="4" width="25.453125" style="1" customWidth="1"/>
    <col min="5" max="5" width="40.7265625" style="1" bestFit="1" customWidth="1"/>
    <col min="6" max="6" width="37.453125" style="1" bestFit="1" customWidth="1"/>
  </cols>
  <sheetData>
    <row r="1" spans="1:6" ht="13" x14ac:dyDescent="0.3">
      <c r="A1" s="9" t="s">
        <v>8</v>
      </c>
      <c r="B1" s="9"/>
      <c r="C1" s="9"/>
    </row>
    <row r="4" spans="1:6" ht="18" x14ac:dyDescent="0.4">
      <c r="C4" s="36" t="s">
        <v>21</v>
      </c>
      <c r="D4" s="36"/>
      <c r="E4" s="36"/>
      <c r="F4" s="36"/>
    </row>
    <row r="5" spans="1:6" ht="18" x14ac:dyDescent="0.4">
      <c r="C5" s="6"/>
      <c r="D5" s="6"/>
      <c r="E5" s="6"/>
      <c r="F5" s="6"/>
    </row>
    <row r="6" spans="1:6" ht="18" x14ac:dyDescent="0.4">
      <c r="C6" s="7" t="s">
        <v>7</v>
      </c>
      <c r="D6" s="8">
        <v>1000000000</v>
      </c>
      <c r="E6" s="6"/>
      <c r="F6" s="6"/>
    </row>
    <row r="9" spans="1:6" ht="13" x14ac:dyDescent="0.3">
      <c r="C9" s="3" t="s">
        <v>1</v>
      </c>
      <c r="D9" s="5" t="s">
        <v>2</v>
      </c>
      <c r="E9" s="5" t="s">
        <v>3</v>
      </c>
      <c r="F9" s="5" t="s">
        <v>4</v>
      </c>
    </row>
    <row r="10" spans="1:6" x14ac:dyDescent="0.25">
      <c r="C10" s="2">
        <v>0</v>
      </c>
      <c r="D10" s="1">
        <f>D6</f>
        <v>1000000000</v>
      </c>
      <c r="E10" s="1">
        <v>0</v>
      </c>
      <c r="F10" s="1">
        <f>ROUND(D10-E10,2)</f>
        <v>1000000000</v>
      </c>
    </row>
    <row r="11" spans="1:6" x14ac:dyDescent="0.25">
      <c r="C11" s="2">
        <v>1</v>
      </c>
      <c r="D11" s="1">
        <f>F10</f>
        <v>1000000000</v>
      </c>
      <c r="E11" s="1">
        <f>'calculo amort'!F11</f>
        <v>22490.14</v>
      </c>
      <c r="F11" s="1">
        <f t="shared" ref="F11:F74" si="0">ROUND(D11-E11,2)</f>
        <v>999977509.86000001</v>
      </c>
    </row>
    <row r="12" spans="1:6" x14ac:dyDescent="0.25">
      <c r="C12" s="2">
        <v>2</v>
      </c>
      <c r="D12" s="1">
        <f t="shared" ref="D12:D75" si="1">F11</f>
        <v>999977509.86000001</v>
      </c>
      <c r="E12" s="1">
        <f>'calculo amort'!F12</f>
        <v>22838.73</v>
      </c>
      <c r="F12" s="1">
        <f t="shared" si="0"/>
        <v>999954671.13</v>
      </c>
    </row>
    <row r="13" spans="1:6" x14ac:dyDescent="0.25">
      <c r="C13" s="2">
        <v>3</v>
      </c>
      <c r="D13" s="1">
        <f t="shared" si="1"/>
        <v>999954671.13</v>
      </c>
      <c r="E13" s="1">
        <f>'calculo amort'!F13</f>
        <v>23192.74</v>
      </c>
      <c r="F13" s="1">
        <f t="shared" si="0"/>
        <v>999931478.38999999</v>
      </c>
    </row>
    <row r="14" spans="1:6" x14ac:dyDescent="0.25">
      <c r="C14" s="2">
        <v>4</v>
      </c>
      <c r="D14" s="1">
        <f t="shared" si="1"/>
        <v>999931478.38999999</v>
      </c>
      <c r="E14" s="1">
        <f>'calculo amort'!F14</f>
        <v>23552.22</v>
      </c>
      <c r="F14" s="1">
        <f t="shared" si="0"/>
        <v>999907926.16999996</v>
      </c>
    </row>
    <row r="15" spans="1:6" x14ac:dyDescent="0.25">
      <c r="C15" s="2">
        <v>5</v>
      </c>
      <c r="D15" s="1">
        <f t="shared" si="1"/>
        <v>999907926.16999996</v>
      </c>
      <c r="E15" s="1">
        <f>'calculo amort'!F15</f>
        <v>23917.279999999999</v>
      </c>
      <c r="F15" s="1">
        <f t="shared" si="0"/>
        <v>999884008.88999999</v>
      </c>
    </row>
    <row r="16" spans="1:6" x14ac:dyDescent="0.25">
      <c r="C16" s="2">
        <v>6</v>
      </c>
      <c r="D16" s="1">
        <f t="shared" si="1"/>
        <v>999884008.88999999</v>
      </c>
      <c r="E16" s="1">
        <f>'calculo amort'!F16</f>
        <v>24288</v>
      </c>
      <c r="F16" s="1">
        <f t="shared" si="0"/>
        <v>999859720.88999999</v>
      </c>
    </row>
    <row r="17" spans="3:6" x14ac:dyDescent="0.25">
      <c r="C17" s="2">
        <v>7</v>
      </c>
      <c r="D17" s="1">
        <f t="shared" si="1"/>
        <v>999859720.88999999</v>
      </c>
      <c r="E17" s="1">
        <f>'calculo amort'!F17</f>
        <v>24664.46</v>
      </c>
      <c r="F17" s="1">
        <f t="shared" si="0"/>
        <v>999835056.42999995</v>
      </c>
    </row>
    <row r="18" spans="3:6" x14ac:dyDescent="0.25">
      <c r="C18" s="2">
        <v>8</v>
      </c>
      <c r="D18" s="1">
        <f t="shared" si="1"/>
        <v>999835056.42999995</v>
      </c>
      <c r="E18" s="1">
        <f>'calculo amort'!F18</f>
        <v>25046.76</v>
      </c>
      <c r="F18" s="1">
        <f t="shared" si="0"/>
        <v>999810009.66999996</v>
      </c>
    </row>
    <row r="19" spans="3:6" x14ac:dyDescent="0.25">
      <c r="C19" s="2">
        <v>9</v>
      </c>
      <c r="D19" s="1">
        <f t="shared" si="1"/>
        <v>999810009.66999996</v>
      </c>
      <c r="E19" s="1">
        <f>'calculo amort'!F19</f>
        <v>25434.99</v>
      </c>
      <c r="F19" s="1">
        <f t="shared" si="0"/>
        <v>999784574.67999995</v>
      </c>
    </row>
    <row r="20" spans="3:6" x14ac:dyDescent="0.25">
      <c r="C20" s="2">
        <v>10</v>
      </c>
      <c r="D20" s="1">
        <f t="shared" si="1"/>
        <v>999784574.67999995</v>
      </c>
      <c r="E20" s="1">
        <f>'calculo amort'!F20</f>
        <v>25829.23</v>
      </c>
      <c r="F20" s="1">
        <f t="shared" si="0"/>
        <v>999758745.45000005</v>
      </c>
    </row>
    <row r="21" spans="3:6" x14ac:dyDescent="0.25">
      <c r="C21" s="2">
        <v>11</v>
      </c>
      <c r="D21" s="1">
        <f t="shared" si="1"/>
        <v>999758745.45000005</v>
      </c>
      <c r="E21" s="1">
        <f>'calculo amort'!F21</f>
        <v>26229.58</v>
      </c>
      <c r="F21" s="1">
        <f t="shared" si="0"/>
        <v>999732515.87</v>
      </c>
    </row>
    <row r="22" spans="3:6" x14ac:dyDescent="0.25">
      <c r="C22" s="2">
        <v>12</v>
      </c>
      <c r="D22" s="1">
        <f t="shared" si="1"/>
        <v>999732515.87</v>
      </c>
      <c r="E22" s="1">
        <f>'calculo amort'!F22</f>
        <v>26636.14</v>
      </c>
      <c r="F22" s="1">
        <f t="shared" si="0"/>
        <v>999705879.73000002</v>
      </c>
    </row>
    <row r="23" spans="3:6" x14ac:dyDescent="0.25">
      <c r="C23" s="2">
        <v>13</v>
      </c>
      <c r="D23" s="1">
        <f t="shared" si="1"/>
        <v>999705879.73000002</v>
      </c>
      <c r="E23" s="1">
        <f>'calculo amort'!F23</f>
        <v>27049</v>
      </c>
      <c r="F23" s="1">
        <f t="shared" si="0"/>
        <v>999678830.73000002</v>
      </c>
    </row>
    <row r="24" spans="3:6" x14ac:dyDescent="0.25">
      <c r="C24" s="2">
        <v>14</v>
      </c>
      <c r="D24" s="1">
        <f t="shared" si="1"/>
        <v>999678830.73000002</v>
      </c>
      <c r="E24" s="1">
        <f>'calculo amort'!F24</f>
        <v>27468.26</v>
      </c>
      <c r="F24" s="1">
        <f t="shared" si="0"/>
        <v>999651362.47000003</v>
      </c>
    </row>
    <row r="25" spans="3:6" x14ac:dyDescent="0.25">
      <c r="C25" s="2">
        <v>15</v>
      </c>
      <c r="D25" s="1">
        <f t="shared" si="1"/>
        <v>999651362.47000003</v>
      </c>
      <c r="E25" s="1">
        <f>'calculo amort'!F25</f>
        <v>27894.02</v>
      </c>
      <c r="F25" s="1">
        <f t="shared" si="0"/>
        <v>999623468.45000005</v>
      </c>
    </row>
    <row r="26" spans="3:6" x14ac:dyDescent="0.25">
      <c r="C26" s="2">
        <v>16</v>
      </c>
      <c r="D26" s="1">
        <f t="shared" si="1"/>
        <v>999623468.45000005</v>
      </c>
      <c r="E26" s="1">
        <f>'calculo amort'!F26</f>
        <v>28326.38</v>
      </c>
      <c r="F26" s="1">
        <f t="shared" si="0"/>
        <v>999595142.07000005</v>
      </c>
    </row>
    <row r="27" spans="3:6" x14ac:dyDescent="0.25">
      <c r="C27" s="2">
        <v>17</v>
      </c>
      <c r="D27" s="1">
        <f t="shared" si="1"/>
        <v>999595142.07000005</v>
      </c>
      <c r="E27" s="1">
        <f>'calculo amort'!F27</f>
        <v>28765.439999999999</v>
      </c>
      <c r="F27" s="1">
        <f t="shared" si="0"/>
        <v>999566376.63</v>
      </c>
    </row>
    <row r="28" spans="3:6" x14ac:dyDescent="0.25">
      <c r="C28" s="2">
        <v>18</v>
      </c>
      <c r="D28" s="1">
        <f t="shared" si="1"/>
        <v>999566376.63</v>
      </c>
      <c r="E28" s="1">
        <f>'calculo amort'!F28</f>
        <v>29211.3</v>
      </c>
      <c r="F28" s="1">
        <f t="shared" si="0"/>
        <v>999537165.33000004</v>
      </c>
    </row>
    <row r="29" spans="3:6" x14ac:dyDescent="0.25">
      <c r="C29" s="2">
        <v>19</v>
      </c>
      <c r="D29" s="1">
        <f t="shared" si="1"/>
        <v>999537165.33000004</v>
      </c>
      <c r="E29" s="1">
        <f>'calculo amort'!F29</f>
        <v>29664.07</v>
      </c>
      <c r="F29" s="1">
        <f t="shared" si="0"/>
        <v>999507501.25999999</v>
      </c>
    </row>
    <row r="30" spans="3:6" x14ac:dyDescent="0.25">
      <c r="C30" s="2">
        <v>20</v>
      </c>
      <c r="D30" s="1">
        <f t="shared" si="1"/>
        <v>999507501.25999999</v>
      </c>
      <c r="E30" s="1">
        <f>'calculo amort'!F30</f>
        <v>30123.87</v>
      </c>
      <c r="F30" s="1">
        <f t="shared" si="0"/>
        <v>999477377.38999999</v>
      </c>
    </row>
    <row r="31" spans="3:6" x14ac:dyDescent="0.25">
      <c r="C31" s="2">
        <v>21</v>
      </c>
      <c r="D31" s="1">
        <f t="shared" si="1"/>
        <v>999477377.38999999</v>
      </c>
      <c r="E31" s="1">
        <f>'calculo amort'!F31</f>
        <v>30590.79</v>
      </c>
      <c r="F31" s="1">
        <f t="shared" si="0"/>
        <v>999446786.60000002</v>
      </c>
    </row>
    <row r="32" spans="3:6" x14ac:dyDescent="0.25">
      <c r="C32" s="2">
        <v>22</v>
      </c>
      <c r="D32" s="1">
        <f t="shared" si="1"/>
        <v>999446786.60000002</v>
      </c>
      <c r="E32" s="1">
        <f>'calculo amort'!F32</f>
        <v>31064.95</v>
      </c>
      <c r="F32" s="1">
        <f t="shared" si="0"/>
        <v>999415721.64999998</v>
      </c>
    </row>
    <row r="33" spans="3:6" x14ac:dyDescent="0.25">
      <c r="C33" s="2">
        <v>23</v>
      </c>
      <c r="D33" s="1">
        <f t="shared" si="1"/>
        <v>999415721.64999998</v>
      </c>
      <c r="E33" s="1">
        <f>'calculo amort'!F33</f>
        <v>31546.45</v>
      </c>
      <c r="F33" s="1">
        <f t="shared" si="0"/>
        <v>999384175.20000005</v>
      </c>
    </row>
    <row r="34" spans="3:6" x14ac:dyDescent="0.25">
      <c r="C34" s="2">
        <v>24</v>
      </c>
      <c r="D34" s="1">
        <f t="shared" si="1"/>
        <v>999384175.20000005</v>
      </c>
      <c r="E34" s="1">
        <f>'calculo amort'!F34</f>
        <v>32035.42</v>
      </c>
      <c r="F34" s="1">
        <f t="shared" si="0"/>
        <v>999352139.77999997</v>
      </c>
    </row>
    <row r="35" spans="3:6" x14ac:dyDescent="0.25">
      <c r="C35" s="2">
        <v>25</v>
      </c>
      <c r="D35" s="1">
        <f t="shared" si="1"/>
        <v>999352139.77999997</v>
      </c>
      <c r="E35" s="1">
        <f>'calculo amort'!F35</f>
        <v>32531.97</v>
      </c>
      <c r="F35" s="1">
        <f t="shared" si="0"/>
        <v>999319607.80999994</v>
      </c>
    </row>
    <row r="36" spans="3:6" x14ac:dyDescent="0.25">
      <c r="C36" s="2">
        <v>26</v>
      </c>
      <c r="D36" s="1">
        <f t="shared" si="1"/>
        <v>999319607.80999994</v>
      </c>
      <c r="E36" s="1">
        <f>'calculo amort'!F36</f>
        <v>33036.22</v>
      </c>
      <c r="F36" s="1">
        <f t="shared" si="0"/>
        <v>999286571.59000003</v>
      </c>
    </row>
    <row r="37" spans="3:6" x14ac:dyDescent="0.25">
      <c r="C37" s="2">
        <v>27</v>
      </c>
      <c r="D37" s="1">
        <f t="shared" si="1"/>
        <v>999286571.59000003</v>
      </c>
      <c r="E37" s="1">
        <f>'calculo amort'!F37</f>
        <v>33548.28</v>
      </c>
      <c r="F37" s="1">
        <f t="shared" si="0"/>
        <v>999253023.30999994</v>
      </c>
    </row>
    <row r="38" spans="3:6" x14ac:dyDescent="0.25">
      <c r="C38" s="2">
        <v>28</v>
      </c>
      <c r="D38" s="1">
        <f t="shared" si="1"/>
        <v>999253023.30999994</v>
      </c>
      <c r="E38" s="1">
        <f>'calculo amort'!F38</f>
        <v>34068.28</v>
      </c>
      <c r="F38" s="1">
        <f t="shared" si="0"/>
        <v>999218955.02999997</v>
      </c>
    </row>
    <row r="39" spans="3:6" x14ac:dyDescent="0.25">
      <c r="C39" s="2">
        <v>29</v>
      </c>
      <c r="D39" s="1">
        <f t="shared" si="1"/>
        <v>999218955.02999997</v>
      </c>
      <c r="E39" s="1">
        <f>'calculo amort'!F39</f>
        <v>34596.33</v>
      </c>
      <c r="F39" s="1">
        <f t="shared" si="0"/>
        <v>999184358.70000005</v>
      </c>
    </row>
    <row r="40" spans="3:6" x14ac:dyDescent="0.25">
      <c r="C40" s="2">
        <v>30</v>
      </c>
      <c r="D40" s="1">
        <f t="shared" si="1"/>
        <v>999184358.70000005</v>
      </c>
      <c r="E40" s="1">
        <f>'calculo amort'!F40</f>
        <v>35132.58</v>
      </c>
      <c r="F40" s="1">
        <f t="shared" si="0"/>
        <v>999149226.12</v>
      </c>
    </row>
    <row r="41" spans="3:6" x14ac:dyDescent="0.25">
      <c r="C41" s="2">
        <v>31</v>
      </c>
      <c r="D41" s="1">
        <f t="shared" si="1"/>
        <v>999149226.12</v>
      </c>
      <c r="E41" s="1">
        <f>'calculo amort'!F41</f>
        <v>35677.129999999997</v>
      </c>
      <c r="F41" s="1">
        <f t="shared" si="0"/>
        <v>999113548.99000001</v>
      </c>
    </row>
    <row r="42" spans="3:6" x14ac:dyDescent="0.25">
      <c r="C42" s="2">
        <v>32</v>
      </c>
      <c r="D42" s="1">
        <f t="shared" si="1"/>
        <v>999113548.99000001</v>
      </c>
      <c r="E42" s="1">
        <f>'calculo amort'!F42</f>
        <v>36230.129999999997</v>
      </c>
      <c r="F42" s="1">
        <f t="shared" si="0"/>
        <v>999077318.86000001</v>
      </c>
    </row>
    <row r="43" spans="3:6" x14ac:dyDescent="0.25">
      <c r="C43" s="2">
        <v>33</v>
      </c>
      <c r="D43" s="1">
        <f t="shared" si="1"/>
        <v>999077318.86000001</v>
      </c>
      <c r="E43" s="1">
        <f>'calculo amort'!F43</f>
        <v>36791.699999999997</v>
      </c>
      <c r="F43" s="1">
        <f t="shared" si="0"/>
        <v>999040527.15999997</v>
      </c>
    </row>
    <row r="44" spans="3:6" x14ac:dyDescent="0.25">
      <c r="C44" s="2">
        <v>34</v>
      </c>
      <c r="D44" s="1">
        <f t="shared" si="1"/>
        <v>999040527.15999997</v>
      </c>
      <c r="E44" s="1">
        <f>'calculo amort'!F44</f>
        <v>37361.97</v>
      </c>
      <c r="F44" s="1">
        <f t="shared" si="0"/>
        <v>999003165.19000006</v>
      </c>
    </row>
    <row r="45" spans="3:6" x14ac:dyDescent="0.25">
      <c r="C45" s="2">
        <v>35</v>
      </c>
      <c r="D45" s="1">
        <f t="shared" si="1"/>
        <v>999003165.19000006</v>
      </c>
      <c r="E45" s="1">
        <f>'calculo amort'!F45</f>
        <v>37941.08</v>
      </c>
      <c r="F45" s="1">
        <f t="shared" si="0"/>
        <v>998965224.11000001</v>
      </c>
    </row>
    <row r="46" spans="3:6" x14ac:dyDescent="0.25">
      <c r="C46" s="2">
        <v>36</v>
      </c>
      <c r="D46" s="1">
        <f t="shared" si="1"/>
        <v>998965224.11000001</v>
      </c>
      <c r="E46" s="1">
        <f>'calculo amort'!F46</f>
        <v>38529.160000000003</v>
      </c>
      <c r="F46" s="1">
        <f t="shared" si="0"/>
        <v>998926694.95000005</v>
      </c>
    </row>
    <row r="47" spans="3:6" x14ac:dyDescent="0.25">
      <c r="C47" s="2">
        <v>37</v>
      </c>
      <c r="D47" s="1">
        <f t="shared" si="1"/>
        <v>998926694.95000005</v>
      </c>
      <c r="E47" s="1">
        <f>'calculo amort'!F47</f>
        <v>39126.370000000003</v>
      </c>
      <c r="F47" s="1">
        <f t="shared" si="0"/>
        <v>998887568.58000004</v>
      </c>
    </row>
    <row r="48" spans="3:6" x14ac:dyDescent="0.25">
      <c r="C48" s="2">
        <v>38</v>
      </c>
      <c r="D48" s="1">
        <f t="shared" si="1"/>
        <v>998887568.58000004</v>
      </c>
      <c r="E48" s="1">
        <f>'calculo amort'!F48</f>
        <v>39732.82</v>
      </c>
      <c r="F48" s="1">
        <f t="shared" si="0"/>
        <v>998847835.75999999</v>
      </c>
    </row>
    <row r="49" spans="3:6" x14ac:dyDescent="0.25">
      <c r="C49" s="2">
        <v>39</v>
      </c>
      <c r="D49" s="1">
        <f t="shared" si="1"/>
        <v>998847835.75999999</v>
      </c>
      <c r="E49" s="1">
        <f>'calculo amort'!F49</f>
        <v>40348.68</v>
      </c>
      <c r="F49" s="1">
        <f t="shared" si="0"/>
        <v>998807487.08000004</v>
      </c>
    </row>
    <row r="50" spans="3:6" x14ac:dyDescent="0.25">
      <c r="C50" s="2">
        <v>40</v>
      </c>
      <c r="D50" s="1">
        <f t="shared" si="1"/>
        <v>998807487.08000004</v>
      </c>
      <c r="E50" s="1">
        <f>'calculo amort'!F50</f>
        <v>40974.089999999997</v>
      </c>
      <c r="F50" s="1">
        <f t="shared" si="0"/>
        <v>998766512.99000001</v>
      </c>
    </row>
    <row r="51" spans="3:6" x14ac:dyDescent="0.25">
      <c r="C51" s="2">
        <v>41</v>
      </c>
      <c r="D51" s="1">
        <f t="shared" si="1"/>
        <v>998766512.99000001</v>
      </c>
      <c r="E51" s="1">
        <f>'calculo amort'!F51</f>
        <v>41609.19</v>
      </c>
      <c r="F51" s="1">
        <f t="shared" si="0"/>
        <v>998724903.79999995</v>
      </c>
    </row>
    <row r="52" spans="3:6" x14ac:dyDescent="0.25">
      <c r="C52" s="2">
        <v>42</v>
      </c>
      <c r="D52" s="1">
        <f t="shared" si="1"/>
        <v>998724903.79999995</v>
      </c>
      <c r="E52" s="1">
        <f>'calculo amort'!F52</f>
        <v>42254.13</v>
      </c>
      <c r="F52" s="1">
        <f t="shared" si="0"/>
        <v>998682649.66999996</v>
      </c>
    </row>
    <row r="53" spans="3:6" x14ac:dyDescent="0.25">
      <c r="C53" s="2">
        <v>43</v>
      </c>
      <c r="D53" s="1">
        <f t="shared" si="1"/>
        <v>998682649.66999996</v>
      </c>
      <c r="E53" s="1">
        <f>'calculo amort'!F53</f>
        <v>42909.07</v>
      </c>
      <c r="F53" s="1">
        <f t="shared" si="0"/>
        <v>998639740.60000002</v>
      </c>
    </row>
    <row r="54" spans="3:6" x14ac:dyDescent="0.25">
      <c r="C54" s="2">
        <v>44</v>
      </c>
      <c r="D54" s="1">
        <f t="shared" si="1"/>
        <v>998639740.60000002</v>
      </c>
      <c r="E54" s="1">
        <f>'calculo amort'!F54</f>
        <v>43574.16</v>
      </c>
      <c r="F54" s="1">
        <f t="shared" si="0"/>
        <v>998596166.44000006</v>
      </c>
    </row>
    <row r="55" spans="3:6" x14ac:dyDescent="0.25">
      <c r="C55" s="2">
        <v>45</v>
      </c>
      <c r="D55" s="1">
        <f t="shared" si="1"/>
        <v>998596166.44000006</v>
      </c>
      <c r="E55" s="1">
        <f>'calculo amort'!F55</f>
        <v>44249.56</v>
      </c>
      <c r="F55" s="1">
        <f t="shared" si="0"/>
        <v>998551916.88</v>
      </c>
    </row>
    <row r="56" spans="3:6" x14ac:dyDescent="0.25">
      <c r="C56" s="2">
        <v>46</v>
      </c>
      <c r="D56" s="1">
        <f t="shared" si="1"/>
        <v>998551916.88</v>
      </c>
      <c r="E56" s="1">
        <f>'calculo amort'!F56</f>
        <v>44935.43</v>
      </c>
      <c r="F56" s="1">
        <f t="shared" si="0"/>
        <v>998506981.45000005</v>
      </c>
    </row>
    <row r="57" spans="3:6" x14ac:dyDescent="0.25">
      <c r="C57" s="2">
        <v>47</v>
      </c>
      <c r="D57" s="1">
        <f t="shared" si="1"/>
        <v>998506981.45000005</v>
      </c>
      <c r="E57" s="1">
        <f>'calculo amort'!F57</f>
        <v>45631.92</v>
      </c>
      <c r="F57" s="1">
        <f t="shared" si="0"/>
        <v>998461349.52999997</v>
      </c>
    </row>
    <row r="58" spans="3:6" x14ac:dyDescent="0.25">
      <c r="C58" s="2">
        <v>48</v>
      </c>
      <c r="D58" s="1">
        <f t="shared" si="1"/>
        <v>998461349.52999997</v>
      </c>
      <c r="E58" s="1">
        <f>'calculo amort'!F58</f>
        <v>46339.22</v>
      </c>
      <c r="F58" s="1">
        <f t="shared" si="0"/>
        <v>998415010.30999994</v>
      </c>
    </row>
    <row r="59" spans="3:6" x14ac:dyDescent="0.25">
      <c r="C59" s="2">
        <v>49</v>
      </c>
      <c r="D59" s="1">
        <f t="shared" si="1"/>
        <v>998415010.30999994</v>
      </c>
      <c r="E59" s="1">
        <f>'calculo amort'!F59</f>
        <v>47057.48</v>
      </c>
      <c r="F59" s="1">
        <f t="shared" si="0"/>
        <v>998367952.83000004</v>
      </c>
    </row>
    <row r="60" spans="3:6" x14ac:dyDescent="0.25">
      <c r="C60" s="2">
        <v>50</v>
      </c>
      <c r="D60" s="1">
        <f t="shared" si="1"/>
        <v>998367952.83000004</v>
      </c>
      <c r="E60" s="1">
        <f>'calculo amort'!F60</f>
        <v>47786.87</v>
      </c>
      <c r="F60" s="1">
        <f t="shared" si="0"/>
        <v>998320165.96000004</v>
      </c>
    </row>
    <row r="61" spans="3:6" x14ac:dyDescent="0.25">
      <c r="C61" s="2">
        <v>51</v>
      </c>
      <c r="D61" s="1">
        <f t="shared" si="1"/>
        <v>998320165.96000004</v>
      </c>
      <c r="E61" s="1">
        <f>'calculo amort'!F61</f>
        <v>48527.56</v>
      </c>
      <c r="F61" s="1">
        <f t="shared" si="0"/>
        <v>998271638.39999998</v>
      </c>
    </row>
    <row r="62" spans="3:6" x14ac:dyDescent="0.25">
      <c r="C62" s="2">
        <v>52</v>
      </c>
      <c r="D62" s="1">
        <f t="shared" si="1"/>
        <v>998271638.39999998</v>
      </c>
      <c r="E62" s="1">
        <f>'calculo amort'!F62</f>
        <v>49279.74</v>
      </c>
      <c r="F62" s="1">
        <f t="shared" si="0"/>
        <v>998222358.65999997</v>
      </c>
    </row>
    <row r="63" spans="3:6" x14ac:dyDescent="0.25">
      <c r="C63" s="2">
        <v>53</v>
      </c>
      <c r="D63" s="1">
        <f t="shared" si="1"/>
        <v>998222358.65999997</v>
      </c>
      <c r="E63" s="1">
        <f>'calculo amort'!F63</f>
        <v>50043.58</v>
      </c>
      <c r="F63" s="1">
        <f t="shared" si="0"/>
        <v>998172315.08000004</v>
      </c>
    </row>
    <row r="64" spans="3:6" x14ac:dyDescent="0.25">
      <c r="C64" s="2">
        <v>54</v>
      </c>
      <c r="D64" s="1">
        <f t="shared" si="1"/>
        <v>998172315.08000004</v>
      </c>
      <c r="E64" s="1">
        <f>'calculo amort'!F64</f>
        <v>50819.25</v>
      </c>
      <c r="F64" s="1">
        <f t="shared" si="0"/>
        <v>998121495.83000004</v>
      </c>
    </row>
    <row r="65" spans="3:6" x14ac:dyDescent="0.25">
      <c r="C65" s="2">
        <v>55</v>
      </c>
      <c r="D65" s="1">
        <f t="shared" si="1"/>
        <v>998121495.83000004</v>
      </c>
      <c r="E65" s="1">
        <f>'calculo amort'!F65</f>
        <v>51606.95</v>
      </c>
      <c r="F65" s="1">
        <f t="shared" si="0"/>
        <v>998069888.88</v>
      </c>
    </row>
    <row r="66" spans="3:6" x14ac:dyDescent="0.25">
      <c r="C66" s="2">
        <v>56</v>
      </c>
      <c r="D66" s="1">
        <f t="shared" si="1"/>
        <v>998069888.88</v>
      </c>
      <c r="E66" s="1">
        <f>'calculo amort'!F66</f>
        <v>52406.86</v>
      </c>
      <c r="F66" s="1">
        <f t="shared" si="0"/>
        <v>998017482.01999998</v>
      </c>
    </row>
    <row r="67" spans="3:6" x14ac:dyDescent="0.25">
      <c r="C67" s="2">
        <v>57</v>
      </c>
      <c r="D67" s="1">
        <f t="shared" si="1"/>
        <v>998017482.01999998</v>
      </c>
      <c r="E67" s="1">
        <f>'calculo amort'!F67</f>
        <v>53219.17</v>
      </c>
      <c r="F67" s="1">
        <f t="shared" si="0"/>
        <v>997964262.85000002</v>
      </c>
    </row>
    <row r="68" spans="3:6" x14ac:dyDescent="0.25">
      <c r="C68" s="2">
        <v>58</v>
      </c>
      <c r="D68" s="1">
        <f t="shared" si="1"/>
        <v>997964262.85000002</v>
      </c>
      <c r="E68" s="1">
        <f>'calculo amort'!F68</f>
        <v>54044.06</v>
      </c>
      <c r="F68" s="1">
        <f t="shared" si="0"/>
        <v>997910218.78999996</v>
      </c>
    </row>
    <row r="69" spans="3:6" x14ac:dyDescent="0.25">
      <c r="C69" s="2">
        <v>59</v>
      </c>
      <c r="D69" s="1">
        <f t="shared" si="1"/>
        <v>997910218.78999996</v>
      </c>
      <c r="E69" s="1">
        <f>'calculo amort'!F69</f>
        <v>54881.75</v>
      </c>
      <c r="F69" s="1">
        <f t="shared" si="0"/>
        <v>997855337.03999996</v>
      </c>
    </row>
    <row r="70" spans="3:6" x14ac:dyDescent="0.25">
      <c r="C70" s="2">
        <v>60</v>
      </c>
      <c r="D70" s="1">
        <f t="shared" si="1"/>
        <v>997855337.03999996</v>
      </c>
      <c r="E70" s="1">
        <f>'calculo amort'!F70</f>
        <v>55732.41</v>
      </c>
      <c r="F70" s="1">
        <f t="shared" si="0"/>
        <v>997799604.63</v>
      </c>
    </row>
    <row r="71" spans="3:6" x14ac:dyDescent="0.25">
      <c r="C71" s="2">
        <v>61</v>
      </c>
      <c r="D71" s="1">
        <f t="shared" si="1"/>
        <v>997799604.63</v>
      </c>
      <c r="E71" s="1">
        <f>'calculo amort'!F71</f>
        <v>56596.26</v>
      </c>
      <c r="F71" s="1">
        <f t="shared" si="0"/>
        <v>997743008.37</v>
      </c>
    </row>
    <row r="72" spans="3:6" x14ac:dyDescent="0.25">
      <c r="C72" s="2">
        <v>62</v>
      </c>
      <c r="D72" s="1">
        <f t="shared" si="1"/>
        <v>997743008.37</v>
      </c>
      <c r="E72" s="1">
        <f>'calculo amort'!F72</f>
        <v>57473.51</v>
      </c>
      <c r="F72" s="1">
        <f t="shared" si="0"/>
        <v>997685534.86000001</v>
      </c>
    </row>
    <row r="73" spans="3:6" x14ac:dyDescent="0.25">
      <c r="C73" s="2">
        <v>63</v>
      </c>
      <c r="D73" s="1">
        <f t="shared" si="1"/>
        <v>997685534.86000001</v>
      </c>
      <c r="E73" s="1">
        <f>'calculo amort'!F73</f>
        <v>58364.35</v>
      </c>
      <c r="F73" s="1">
        <f t="shared" si="0"/>
        <v>997627170.50999999</v>
      </c>
    </row>
    <row r="74" spans="3:6" x14ac:dyDescent="0.25">
      <c r="C74" s="2">
        <v>64</v>
      </c>
      <c r="D74" s="1">
        <f t="shared" si="1"/>
        <v>997627170.50999999</v>
      </c>
      <c r="E74" s="1">
        <f>'calculo amort'!F74</f>
        <v>59268.99</v>
      </c>
      <c r="F74" s="1">
        <f t="shared" si="0"/>
        <v>997567901.51999998</v>
      </c>
    </row>
    <row r="75" spans="3:6" x14ac:dyDescent="0.25">
      <c r="C75" s="2">
        <v>65</v>
      </c>
      <c r="D75" s="1">
        <f t="shared" si="1"/>
        <v>997567901.51999998</v>
      </c>
      <c r="E75" s="1">
        <f>'calculo amort'!F75</f>
        <v>60187.66</v>
      </c>
      <c r="F75" s="1">
        <f t="shared" ref="F75:F138" si="2">ROUND(D75-E75,2)</f>
        <v>997507713.86000001</v>
      </c>
    </row>
    <row r="76" spans="3:6" x14ac:dyDescent="0.25">
      <c r="C76" s="2">
        <v>66</v>
      </c>
      <c r="D76" s="1">
        <f t="shared" ref="D76:D139" si="3">F75</f>
        <v>997507713.86000001</v>
      </c>
      <c r="E76" s="1">
        <f>'calculo amort'!F76</f>
        <v>61120.57</v>
      </c>
      <c r="F76" s="1">
        <f t="shared" si="2"/>
        <v>997446593.28999996</v>
      </c>
    </row>
    <row r="77" spans="3:6" x14ac:dyDescent="0.25">
      <c r="C77" s="2">
        <v>67</v>
      </c>
      <c r="D77" s="1">
        <f t="shared" si="3"/>
        <v>997446593.28999996</v>
      </c>
      <c r="E77" s="1">
        <f>'calculo amort'!F77</f>
        <v>62067.94</v>
      </c>
      <c r="F77" s="1">
        <f t="shared" si="2"/>
        <v>997384525.35000002</v>
      </c>
    </row>
    <row r="78" spans="3:6" x14ac:dyDescent="0.25">
      <c r="C78" s="2">
        <v>68</v>
      </c>
      <c r="D78" s="1">
        <f t="shared" si="3"/>
        <v>997384525.35000002</v>
      </c>
      <c r="E78" s="1">
        <f>'calculo amort'!F78</f>
        <v>63029.99</v>
      </c>
      <c r="F78" s="1">
        <f t="shared" si="2"/>
        <v>997321495.36000001</v>
      </c>
    </row>
    <row r="79" spans="3:6" x14ac:dyDescent="0.25">
      <c r="C79" s="2">
        <v>69</v>
      </c>
      <c r="D79" s="1">
        <f t="shared" si="3"/>
        <v>997321495.36000001</v>
      </c>
      <c r="E79" s="1">
        <f>'calculo amort'!F79</f>
        <v>64006.96</v>
      </c>
      <c r="F79" s="1">
        <f t="shared" si="2"/>
        <v>997257488.39999998</v>
      </c>
    </row>
    <row r="80" spans="3:6" x14ac:dyDescent="0.25">
      <c r="C80" s="2">
        <v>70</v>
      </c>
      <c r="D80" s="1">
        <f t="shared" si="3"/>
        <v>997257488.39999998</v>
      </c>
      <c r="E80" s="1">
        <f>'calculo amort'!F80</f>
        <v>64999.07</v>
      </c>
      <c r="F80" s="1">
        <f t="shared" si="2"/>
        <v>997192489.33000004</v>
      </c>
    </row>
    <row r="81" spans="3:6" x14ac:dyDescent="0.25">
      <c r="C81" s="2">
        <v>71</v>
      </c>
      <c r="D81" s="1">
        <f t="shared" si="3"/>
        <v>997192489.33000004</v>
      </c>
      <c r="E81" s="1">
        <f>'calculo amort'!F81</f>
        <v>66006.55</v>
      </c>
      <c r="F81" s="1">
        <f t="shared" si="2"/>
        <v>997126482.77999997</v>
      </c>
    </row>
    <row r="82" spans="3:6" x14ac:dyDescent="0.25">
      <c r="C82" s="2">
        <v>72</v>
      </c>
      <c r="D82" s="1">
        <f t="shared" si="3"/>
        <v>997126482.77999997</v>
      </c>
      <c r="E82" s="1">
        <f>'calculo amort'!F82</f>
        <v>67029.649999999994</v>
      </c>
      <c r="F82" s="1">
        <f t="shared" si="2"/>
        <v>997059453.13</v>
      </c>
    </row>
    <row r="83" spans="3:6" x14ac:dyDescent="0.25">
      <c r="C83" s="2">
        <v>73</v>
      </c>
      <c r="D83" s="1">
        <f t="shared" si="3"/>
        <v>997059453.13</v>
      </c>
      <c r="E83" s="1">
        <f>'calculo amort'!F83</f>
        <v>1670840.87</v>
      </c>
      <c r="F83" s="1">
        <f t="shared" si="2"/>
        <v>995388612.25999999</v>
      </c>
    </row>
    <row r="84" spans="3:6" x14ac:dyDescent="0.25">
      <c r="C84" s="2">
        <v>74</v>
      </c>
      <c r="D84" s="1">
        <f t="shared" si="3"/>
        <v>995388612.25999999</v>
      </c>
      <c r="E84" s="1">
        <f>'calculo amort'!F84</f>
        <v>1692561.8</v>
      </c>
      <c r="F84" s="1">
        <f t="shared" si="2"/>
        <v>993696050.46000004</v>
      </c>
    </row>
    <row r="85" spans="3:6" x14ac:dyDescent="0.25">
      <c r="C85" s="2">
        <v>75</v>
      </c>
      <c r="D85" s="1">
        <f t="shared" si="3"/>
        <v>993696050.46000004</v>
      </c>
      <c r="E85" s="1">
        <f>'calculo amort'!F85</f>
        <v>1714565.1</v>
      </c>
      <c r="F85" s="1">
        <f t="shared" si="2"/>
        <v>991981485.36000001</v>
      </c>
    </row>
    <row r="86" spans="3:6" x14ac:dyDescent="0.25">
      <c r="C86" s="2">
        <v>76</v>
      </c>
      <c r="D86" s="1">
        <f t="shared" si="3"/>
        <v>991981485.36000001</v>
      </c>
      <c r="E86" s="1">
        <f>'calculo amort'!F86</f>
        <v>1736854.45</v>
      </c>
      <c r="F86" s="1">
        <f t="shared" si="2"/>
        <v>990244630.90999997</v>
      </c>
    </row>
    <row r="87" spans="3:6" x14ac:dyDescent="0.25">
      <c r="C87" s="2">
        <v>77</v>
      </c>
      <c r="D87" s="1">
        <f t="shared" si="3"/>
        <v>990244630.90999997</v>
      </c>
      <c r="E87" s="1">
        <f>'calculo amort'!F87</f>
        <v>1759433.55</v>
      </c>
      <c r="F87" s="1">
        <f t="shared" si="2"/>
        <v>988485197.36000001</v>
      </c>
    </row>
    <row r="88" spans="3:6" x14ac:dyDescent="0.25">
      <c r="C88" s="2">
        <v>78</v>
      </c>
      <c r="D88" s="1">
        <f t="shared" si="3"/>
        <v>988485197.36000001</v>
      </c>
      <c r="E88" s="1">
        <f>'calculo amort'!F88</f>
        <v>1782306.19</v>
      </c>
      <c r="F88" s="1">
        <f t="shared" si="2"/>
        <v>986702891.16999996</v>
      </c>
    </row>
    <row r="89" spans="3:6" x14ac:dyDescent="0.25">
      <c r="C89" s="2">
        <v>79</v>
      </c>
      <c r="D89" s="1">
        <f t="shared" si="3"/>
        <v>986702891.16999996</v>
      </c>
      <c r="E89" s="1">
        <f>'calculo amort'!F89</f>
        <v>1805476.17</v>
      </c>
      <c r="F89" s="1">
        <f t="shared" si="2"/>
        <v>984897415</v>
      </c>
    </row>
    <row r="90" spans="3:6" x14ac:dyDescent="0.25">
      <c r="C90" s="2">
        <v>80</v>
      </c>
      <c r="D90" s="1">
        <f t="shared" si="3"/>
        <v>984897415</v>
      </c>
      <c r="E90" s="1">
        <f>'calculo amort'!F90</f>
        <v>1828947.36</v>
      </c>
      <c r="F90" s="1">
        <f t="shared" si="2"/>
        <v>983068467.63999999</v>
      </c>
    </row>
    <row r="91" spans="3:6" x14ac:dyDescent="0.25">
      <c r="C91" s="2">
        <v>81</v>
      </c>
      <c r="D91" s="1">
        <f t="shared" si="3"/>
        <v>983068467.63999999</v>
      </c>
      <c r="E91" s="1">
        <f>'calculo amort'!F91</f>
        <v>1852723.68</v>
      </c>
      <c r="F91" s="1">
        <f t="shared" si="2"/>
        <v>981215743.96000004</v>
      </c>
    </row>
    <row r="92" spans="3:6" x14ac:dyDescent="0.25">
      <c r="C92" s="2">
        <v>82</v>
      </c>
      <c r="D92" s="1">
        <f t="shared" si="3"/>
        <v>981215743.96000004</v>
      </c>
      <c r="E92" s="1">
        <f>'calculo amort'!F92</f>
        <v>1876809.08</v>
      </c>
      <c r="F92" s="1">
        <f t="shared" si="2"/>
        <v>979338934.88</v>
      </c>
    </row>
    <row r="93" spans="3:6" x14ac:dyDescent="0.25">
      <c r="C93" s="2">
        <v>83</v>
      </c>
      <c r="D93" s="1">
        <f t="shared" si="3"/>
        <v>979338934.88</v>
      </c>
      <c r="E93" s="1">
        <f>'calculo amort'!F93</f>
        <v>1901207.6</v>
      </c>
      <c r="F93" s="1">
        <f t="shared" si="2"/>
        <v>977437727.27999997</v>
      </c>
    </row>
    <row r="94" spans="3:6" x14ac:dyDescent="0.25">
      <c r="C94" s="2">
        <v>84</v>
      </c>
      <c r="D94" s="1">
        <f t="shared" si="3"/>
        <v>977437727.27999997</v>
      </c>
      <c r="E94" s="1">
        <f>'calculo amort'!F94</f>
        <v>1925923.3</v>
      </c>
      <c r="F94" s="1">
        <f t="shared" si="2"/>
        <v>975511803.98000002</v>
      </c>
    </row>
    <row r="95" spans="3:6" x14ac:dyDescent="0.25">
      <c r="C95" s="2">
        <v>85</v>
      </c>
      <c r="D95" s="1">
        <f t="shared" si="3"/>
        <v>975511803.98000002</v>
      </c>
      <c r="E95" s="1">
        <f>'calculo amort'!F95</f>
        <v>1950960.3</v>
      </c>
      <c r="F95" s="1">
        <f t="shared" si="2"/>
        <v>973560843.67999995</v>
      </c>
    </row>
    <row r="96" spans="3:6" x14ac:dyDescent="0.25">
      <c r="C96" s="2">
        <v>86</v>
      </c>
      <c r="D96" s="1">
        <f t="shared" si="3"/>
        <v>973560843.67999995</v>
      </c>
      <c r="E96" s="1">
        <f>'calculo amort'!F96</f>
        <v>1976322.79</v>
      </c>
      <c r="F96" s="1">
        <f t="shared" si="2"/>
        <v>971584520.88999999</v>
      </c>
    </row>
    <row r="97" spans="3:6" x14ac:dyDescent="0.25">
      <c r="C97" s="2">
        <v>87</v>
      </c>
      <c r="D97" s="1">
        <f t="shared" si="3"/>
        <v>971584520.88999999</v>
      </c>
      <c r="E97" s="1">
        <f>'calculo amort'!F97</f>
        <v>2002014.98</v>
      </c>
      <c r="F97" s="1">
        <f t="shared" si="2"/>
        <v>969582505.90999997</v>
      </c>
    </row>
    <row r="98" spans="3:6" x14ac:dyDescent="0.25">
      <c r="C98" s="2">
        <v>88</v>
      </c>
      <c r="D98" s="1">
        <f t="shared" si="3"/>
        <v>969582505.90999997</v>
      </c>
      <c r="E98" s="1">
        <f>'calculo amort'!F98</f>
        <v>2028041.18</v>
      </c>
      <c r="F98" s="1">
        <f t="shared" si="2"/>
        <v>967554464.73000002</v>
      </c>
    </row>
    <row r="99" spans="3:6" x14ac:dyDescent="0.25">
      <c r="C99" s="2">
        <v>89</v>
      </c>
      <c r="D99" s="1">
        <f t="shared" si="3"/>
        <v>967554464.73000002</v>
      </c>
      <c r="E99" s="1">
        <f>'calculo amort'!F99</f>
        <v>2054405.71</v>
      </c>
      <c r="F99" s="1">
        <f t="shared" si="2"/>
        <v>965500059.01999998</v>
      </c>
    </row>
    <row r="100" spans="3:6" x14ac:dyDescent="0.25">
      <c r="C100" s="2">
        <v>90</v>
      </c>
      <c r="D100" s="1">
        <f t="shared" si="3"/>
        <v>965500059.01999998</v>
      </c>
      <c r="E100" s="1">
        <f>'calculo amort'!F100</f>
        <v>2081112.99</v>
      </c>
      <c r="F100" s="1">
        <f t="shared" si="2"/>
        <v>963418946.02999997</v>
      </c>
    </row>
    <row r="101" spans="3:6" x14ac:dyDescent="0.25">
      <c r="C101" s="2">
        <v>91</v>
      </c>
      <c r="D101" s="1">
        <f t="shared" si="3"/>
        <v>963418946.02999997</v>
      </c>
      <c r="E101" s="1">
        <f>'calculo amort'!F101</f>
        <v>2108167.46</v>
      </c>
      <c r="F101" s="1">
        <f t="shared" si="2"/>
        <v>961310778.57000005</v>
      </c>
    </row>
    <row r="102" spans="3:6" x14ac:dyDescent="0.25">
      <c r="C102" s="2">
        <v>92</v>
      </c>
      <c r="D102" s="1">
        <f t="shared" si="3"/>
        <v>961310778.57000005</v>
      </c>
      <c r="E102" s="1">
        <f>'calculo amort'!F102</f>
        <v>2135573.63</v>
      </c>
      <c r="F102" s="1">
        <f t="shared" si="2"/>
        <v>959175204.94000006</v>
      </c>
    </row>
    <row r="103" spans="3:6" x14ac:dyDescent="0.25">
      <c r="C103" s="2">
        <v>93</v>
      </c>
      <c r="D103" s="1">
        <f t="shared" si="3"/>
        <v>959175204.94000006</v>
      </c>
      <c r="E103" s="1">
        <f>'calculo amort'!F103</f>
        <v>2163336.09</v>
      </c>
      <c r="F103" s="1">
        <f t="shared" si="2"/>
        <v>957011868.85000002</v>
      </c>
    </row>
    <row r="104" spans="3:6" x14ac:dyDescent="0.25">
      <c r="C104" s="2">
        <v>94</v>
      </c>
      <c r="D104" s="1">
        <f t="shared" si="3"/>
        <v>957011868.85000002</v>
      </c>
      <c r="E104" s="1">
        <f>'calculo amort'!F104</f>
        <v>2191459.46</v>
      </c>
      <c r="F104" s="1">
        <f t="shared" si="2"/>
        <v>954820409.38999999</v>
      </c>
    </row>
    <row r="105" spans="3:6" x14ac:dyDescent="0.25">
      <c r="C105" s="2">
        <v>95</v>
      </c>
      <c r="D105" s="1">
        <f t="shared" si="3"/>
        <v>954820409.38999999</v>
      </c>
      <c r="E105" s="1">
        <f>'calculo amort'!F105</f>
        <v>2219948.4300000002</v>
      </c>
      <c r="F105" s="1">
        <f t="shared" si="2"/>
        <v>952600460.96000004</v>
      </c>
    </row>
    <row r="106" spans="3:6" x14ac:dyDescent="0.25">
      <c r="C106" s="2">
        <v>96</v>
      </c>
      <c r="D106" s="1">
        <f t="shared" si="3"/>
        <v>952600460.96000004</v>
      </c>
      <c r="E106" s="1">
        <f>'calculo amort'!F106</f>
        <v>2248807.7599999998</v>
      </c>
      <c r="F106" s="1">
        <f t="shared" si="2"/>
        <v>950351653.20000005</v>
      </c>
    </row>
    <row r="107" spans="3:6" x14ac:dyDescent="0.25">
      <c r="C107" s="2">
        <v>97</v>
      </c>
      <c r="D107" s="1">
        <f t="shared" si="3"/>
        <v>950351653.20000005</v>
      </c>
      <c r="E107" s="1">
        <f>'calculo amort'!F107</f>
        <v>2278042.2599999998</v>
      </c>
      <c r="F107" s="1">
        <f t="shared" si="2"/>
        <v>948073610.94000006</v>
      </c>
    </row>
    <row r="108" spans="3:6" x14ac:dyDescent="0.25">
      <c r="C108" s="2">
        <v>98</v>
      </c>
      <c r="D108" s="1">
        <f t="shared" si="3"/>
        <v>948073610.94000006</v>
      </c>
      <c r="E108" s="1">
        <f>'calculo amort'!F108</f>
        <v>2307656.81</v>
      </c>
      <c r="F108" s="1">
        <f t="shared" si="2"/>
        <v>945765954.13</v>
      </c>
    </row>
    <row r="109" spans="3:6" x14ac:dyDescent="0.25">
      <c r="C109" s="2">
        <v>99</v>
      </c>
      <c r="D109" s="1">
        <f t="shared" si="3"/>
        <v>945765954.13</v>
      </c>
      <c r="E109" s="1">
        <f>'calculo amort'!F109</f>
        <v>2337656.35</v>
      </c>
      <c r="F109" s="1">
        <f t="shared" si="2"/>
        <v>943428297.77999997</v>
      </c>
    </row>
    <row r="110" spans="3:6" x14ac:dyDescent="0.25">
      <c r="C110" s="2">
        <v>100</v>
      </c>
      <c r="D110" s="1">
        <f t="shared" si="3"/>
        <v>943428297.77999997</v>
      </c>
      <c r="E110" s="1">
        <f>'calculo amort'!F110</f>
        <v>2368045.89</v>
      </c>
      <c r="F110" s="1">
        <f t="shared" si="2"/>
        <v>941060251.88999999</v>
      </c>
    </row>
    <row r="111" spans="3:6" x14ac:dyDescent="0.25">
      <c r="C111" s="2">
        <v>101</v>
      </c>
      <c r="D111" s="1">
        <f t="shared" si="3"/>
        <v>941060251.88999999</v>
      </c>
      <c r="E111" s="1">
        <f>'calculo amort'!F111</f>
        <v>2398830.48</v>
      </c>
      <c r="F111" s="1">
        <f t="shared" si="2"/>
        <v>938661421.40999997</v>
      </c>
    </row>
    <row r="112" spans="3:6" x14ac:dyDescent="0.25">
      <c r="C112" s="2">
        <v>102</v>
      </c>
      <c r="D112" s="1">
        <f t="shared" si="3"/>
        <v>938661421.40999997</v>
      </c>
      <c r="E112" s="1">
        <f>'calculo amort'!F112</f>
        <v>2430015.2799999998</v>
      </c>
      <c r="F112" s="1">
        <f t="shared" si="2"/>
        <v>936231406.13</v>
      </c>
    </row>
    <row r="113" spans="3:6" x14ac:dyDescent="0.25">
      <c r="C113" s="2">
        <v>103</v>
      </c>
      <c r="D113" s="1">
        <f t="shared" si="3"/>
        <v>936231406.13</v>
      </c>
      <c r="E113" s="1">
        <f>'calculo amort'!F113</f>
        <v>2461605.48</v>
      </c>
      <c r="F113" s="1">
        <f t="shared" si="2"/>
        <v>933769800.64999998</v>
      </c>
    </row>
    <row r="114" spans="3:6" x14ac:dyDescent="0.25">
      <c r="C114" s="2">
        <v>104</v>
      </c>
      <c r="D114" s="1">
        <f t="shared" si="3"/>
        <v>933769800.64999998</v>
      </c>
      <c r="E114" s="1">
        <f>'calculo amort'!F114</f>
        <v>2493606.35</v>
      </c>
      <c r="F114" s="1">
        <f t="shared" si="2"/>
        <v>931276194.29999995</v>
      </c>
    </row>
    <row r="115" spans="3:6" x14ac:dyDescent="0.25">
      <c r="C115" s="2">
        <v>105</v>
      </c>
      <c r="D115" s="1">
        <f t="shared" si="3"/>
        <v>931276194.29999995</v>
      </c>
      <c r="E115" s="1">
        <f>'calculo amort'!F115</f>
        <v>2526023.23</v>
      </c>
      <c r="F115" s="1">
        <f t="shared" si="2"/>
        <v>928750171.07000005</v>
      </c>
    </row>
    <row r="116" spans="3:6" x14ac:dyDescent="0.25">
      <c r="C116" s="2">
        <v>106</v>
      </c>
      <c r="D116" s="1">
        <f t="shared" si="3"/>
        <v>928750171.07000005</v>
      </c>
      <c r="E116" s="1">
        <f>'calculo amort'!F116</f>
        <v>2558861.5299999998</v>
      </c>
      <c r="F116" s="1">
        <f t="shared" si="2"/>
        <v>926191309.53999996</v>
      </c>
    </row>
    <row r="117" spans="3:6" x14ac:dyDescent="0.25">
      <c r="C117" s="2">
        <v>107</v>
      </c>
      <c r="D117" s="1">
        <f t="shared" si="3"/>
        <v>926191309.53999996</v>
      </c>
      <c r="E117" s="1">
        <f>'calculo amort'!F117</f>
        <v>2592126.73</v>
      </c>
      <c r="F117" s="1">
        <f t="shared" si="2"/>
        <v>923599182.80999994</v>
      </c>
    </row>
    <row r="118" spans="3:6" x14ac:dyDescent="0.25">
      <c r="C118" s="2">
        <v>108</v>
      </c>
      <c r="D118" s="1">
        <f t="shared" si="3"/>
        <v>923599182.80999994</v>
      </c>
      <c r="E118" s="1">
        <f>'calculo amort'!F118</f>
        <v>2625824.38</v>
      </c>
      <c r="F118" s="1">
        <f t="shared" si="2"/>
        <v>920973358.42999995</v>
      </c>
    </row>
    <row r="119" spans="3:6" x14ac:dyDescent="0.25">
      <c r="C119" s="2">
        <v>109</v>
      </c>
      <c r="D119" s="1">
        <f t="shared" si="3"/>
        <v>920973358.42999995</v>
      </c>
      <c r="E119" s="1">
        <f>'calculo amort'!F119</f>
        <v>2659960.1</v>
      </c>
      <c r="F119" s="1">
        <f t="shared" si="2"/>
        <v>918313398.33000004</v>
      </c>
    </row>
    <row r="120" spans="3:6" x14ac:dyDescent="0.25">
      <c r="C120" s="2">
        <v>110</v>
      </c>
      <c r="D120" s="1">
        <f t="shared" si="3"/>
        <v>918313398.33000004</v>
      </c>
      <c r="E120" s="1">
        <f>'calculo amort'!F120</f>
        <v>2694539.58</v>
      </c>
      <c r="F120" s="1">
        <f t="shared" si="2"/>
        <v>915618858.75</v>
      </c>
    </row>
    <row r="121" spans="3:6" x14ac:dyDescent="0.25">
      <c r="C121" s="2">
        <v>111</v>
      </c>
      <c r="D121" s="1">
        <f t="shared" si="3"/>
        <v>915618858.75</v>
      </c>
      <c r="E121" s="1">
        <f>'calculo amort'!F121</f>
        <v>2729568.59</v>
      </c>
      <c r="F121" s="1">
        <f t="shared" si="2"/>
        <v>912889290.15999997</v>
      </c>
    </row>
    <row r="122" spans="3:6" x14ac:dyDescent="0.25">
      <c r="C122" s="2">
        <v>112</v>
      </c>
      <c r="D122" s="1">
        <f t="shared" si="3"/>
        <v>912889290.15999997</v>
      </c>
      <c r="E122" s="1">
        <f>'calculo amort'!F122</f>
        <v>2765052.98</v>
      </c>
      <c r="F122" s="1">
        <f t="shared" si="2"/>
        <v>910124237.17999995</v>
      </c>
    </row>
    <row r="123" spans="3:6" x14ac:dyDescent="0.25">
      <c r="C123" s="2">
        <v>113</v>
      </c>
      <c r="D123" s="1">
        <f t="shared" si="3"/>
        <v>910124237.17999995</v>
      </c>
      <c r="E123" s="1">
        <f>'calculo amort'!F123</f>
        <v>2800998.67</v>
      </c>
      <c r="F123" s="1">
        <f t="shared" si="2"/>
        <v>907323238.50999999</v>
      </c>
    </row>
    <row r="124" spans="3:6" x14ac:dyDescent="0.25">
      <c r="C124" s="2">
        <v>114</v>
      </c>
      <c r="D124" s="1">
        <f t="shared" si="3"/>
        <v>907323238.50999999</v>
      </c>
      <c r="E124" s="1">
        <f>'calculo amort'!F124</f>
        <v>2837411.66</v>
      </c>
      <c r="F124" s="1">
        <f t="shared" si="2"/>
        <v>904485826.85000002</v>
      </c>
    </row>
    <row r="125" spans="3:6" x14ac:dyDescent="0.25">
      <c r="C125" s="2">
        <v>115</v>
      </c>
      <c r="D125" s="1">
        <f t="shared" si="3"/>
        <v>904485826.85000002</v>
      </c>
      <c r="E125" s="1">
        <f>'calculo amort'!F125</f>
        <v>2874298.01</v>
      </c>
      <c r="F125" s="1">
        <f t="shared" si="2"/>
        <v>901611528.84000003</v>
      </c>
    </row>
    <row r="126" spans="3:6" x14ac:dyDescent="0.25">
      <c r="C126" s="2">
        <v>116</v>
      </c>
      <c r="D126" s="1">
        <f t="shared" si="3"/>
        <v>901611528.84000003</v>
      </c>
      <c r="E126" s="1">
        <f>'calculo amort'!F126</f>
        <v>2911663.88</v>
      </c>
      <c r="F126" s="1">
        <f t="shared" si="2"/>
        <v>898699864.96000004</v>
      </c>
    </row>
    <row r="127" spans="3:6" x14ac:dyDescent="0.25">
      <c r="C127" s="2">
        <v>117</v>
      </c>
      <c r="D127" s="1">
        <f t="shared" si="3"/>
        <v>898699864.96000004</v>
      </c>
      <c r="E127" s="1">
        <f>'calculo amort'!F127</f>
        <v>2949515.51</v>
      </c>
      <c r="F127" s="1">
        <f t="shared" si="2"/>
        <v>895750349.45000005</v>
      </c>
    </row>
    <row r="128" spans="3:6" x14ac:dyDescent="0.25">
      <c r="C128" s="2">
        <v>118</v>
      </c>
      <c r="D128" s="1">
        <f t="shared" si="3"/>
        <v>895750349.45000005</v>
      </c>
      <c r="E128" s="1">
        <f>'calculo amort'!F128</f>
        <v>2987859.21</v>
      </c>
      <c r="F128" s="1">
        <f t="shared" si="2"/>
        <v>892762490.24000001</v>
      </c>
    </row>
    <row r="129" spans="3:6" x14ac:dyDescent="0.25">
      <c r="C129" s="2">
        <v>119</v>
      </c>
      <c r="D129" s="1">
        <f t="shared" si="3"/>
        <v>892762490.24000001</v>
      </c>
      <c r="E129" s="1">
        <f>'calculo amort'!F129</f>
        <v>3026701.38</v>
      </c>
      <c r="F129" s="1">
        <f t="shared" si="2"/>
        <v>889735788.86000001</v>
      </c>
    </row>
    <row r="130" spans="3:6" x14ac:dyDescent="0.25">
      <c r="C130" s="2">
        <v>120</v>
      </c>
      <c r="D130" s="1">
        <f t="shared" si="3"/>
        <v>889735788.86000001</v>
      </c>
      <c r="E130" s="1">
        <f>'calculo amort'!F130</f>
        <v>3066048.5</v>
      </c>
      <c r="F130" s="1">
        <f t="shared" si="2"/>
        <v>886669740.36000001</v>
      </c>
    </row>
    <row r="131" spans="3:6" x14ac:dyDescent="0.25">
      <c r="C131" s="2">
        <v>121</v>
      </c>
      <c r="D131" s="1">
        <f t="shared" si="3"/>
        <v>886669740.36000001</v>
      </c>
      <c r="E131" s="1">
        <f>'calculo amort'!F131</f>
        <v>3105907.13</v>
      </c>
      <c r="F131" s="1">
        <f t="shared" si="2"/>
        <v>883563833.23000002</v>
      </c>
    </row>
    <row r="132" spans="3:6" x14ac:dyDescent="0.25">
      <c r="C132" s="2">
        <v>122</v>
      </c>
      <c r="D132" s="1">
        <f t="shared" si="3"/>
        <v>883563833.23000002</v>
      </c>
      <c r="E132" s="1">
        <f>'calculo amort'!F132</f>
        <v>3146283.92</v>
      </c>
      <c r="F132" s="1">
        <f t="shared" si="2"/>
        <v>880417549.30999994</v>
      </c>
    </row>
    <row r="133" spans="3:6" x14ac:dyDescent="0.25">
      <c r="C133" s="2">
        <v>123</v>
      </c>
      <c r="D133" s="1">
        <f t="shared" si="3"/>
        <v>880417549.30999994</v>
      </c>
      <c r="E133" s="1">
        <f>'calculo amort'!F133</f>
        <v>3187185.62</v>
      </c>
      <c r="F133" s="1">
        <f t="shared" si="2"/>
        <v>877230363.69000006</v>
      </c>
    </row>
    <row r="134" spans="3:6" x14ac:dyDescent="0.25">
      <c r="C134" s="2">
        <v>124</v>
      </c>
      <c r="D134" s="1">
        <f t="shared" si="3"/>
        <v>877230363.69000006</v>
      </c>
      <c r="E134" s="1">
        <f>'calculo amort'!F134</f>
        <v>3228619.03</v>
      </c>
      <c r="F134" s="1">
        <f t="shared" si="2"/>
        <v>874001744.65999997</v>
      </c>
    </row>
    <row r="135" spans="3:6" x14ac:dyDescent="0.25">
      <c r="C135" s="2">
        <v>125</v>
      </c>
      <c r="D135" s="1">
        <f t="shared" si="3"/>
        <v>874001744.65999997</v>
      </c>
      <c r="E135" s="1">
        <f>'calculo amort'!F135</f>
        <v>3270591.08</v>
      </c>
      <c r="F135" s="1">
        <f t="shared" si="2"/>
        <v>870731153.58000004</v>
      </c>
    </row>
    <row r="136" spans="3:6" x14ac:dyDescent="0.25">
      <c r="C136" s="2">
        <v>126</v>
      </c>
      <c r="D136" s="1">
        <f t="shared" si="3"/>
        <v>870731153.58000004</v>
      </c>
      <c r="E136" s="1">
        <f>'calculo amort'!F136</f>
        <v>3313108.76</v>
      </c>
      <c r="F136" s="1">
        <f t="shared" si="2"/>
        <v>867418044.82000005</v>
      </c>
    </row>
    <row r="137" spans="3:6" x14ac:dyDescent="0.25">
      <c r="C137" s="2">
        <v>127</v>
      </c>
      <c r="D137" s="1">
        <f t="shared" si="3"/>
        <v>867418044.82000005</v>
      </c>
      <c r="E137" s="1">
        <f>'calculo amort'!F137</f>
        <v>3356179.17</v>
      </c>
      <c r="F137" s="1">
        <f t="shared" si="2"/>
        <v>864061865.64999998</v>
      </c>
    </row>
    <row r="138" spans="3:6" x14ac:dyDescent="0.25">
      <c r="C138" s="2">
        <v>128</v>
      </c>
      <c r="D138" s="1">
        <f t="shared" si="3"/>
        <v>864061865.64999998</v>
      </c>
      <c r="E138" s="1">
        <f>'calculo amort'!F138</f>
        <v>3399809.5</v>
      </c>
      <c r="F138" s="1">
        <f t="shared" si="2"/>
        <v>860662056.14999998</v>
      </c>
    </row>
    <row r="139" spans="3:6" x14ac:dyDescent="0.25">
      <c r="C139" s="2">
        <v>129</v>
      </c>
      <c r="D139" s="1">
        <f t="shared" si="3"/>
        <v>860662056.14999998</v>
      </c>
      <c r="E139" s="1">
        <f>'calculo amort'!F139</f>
        <v>3444007.03</v>
      </c>
      <c r="F139" s="1">
        <f t="shared" ref="F139:F202" si="4">ROUND(D139-E139,2)</f>
        <v>857218049.12</v>
      </c>
    </row>
    <row r="140" spans="3:6" x14ac:dyDescent="0.25">
      <c r="C140" s="2">
        <v>130</v>
      </c>
      <c r="D140" s="1">
        <f t="shared" ref="D140:D203" si="5">F139</f>
        <v>857218049.12</v>
      </c>
      <c r="E140" s="1">
        <f>'calculo amort'!F140</f>
        <v>3488779.12</v>
      </c>
      <c r="F140" s="1">
        <f t="shared" si="4"/>
        <v>853729270</v>
      </c>
    </row>
    <row r="141" spans="3:6" x14ac:dyDescent="0.25">
      <c r="C141" s="2">
        <v>131</v>
      </c>
      <c r="D141" s="1">
        <f t="shared" si="5"/>
        <v>853729270</v>
      </c>
      <c r="E141" s="1">
        <f>'calculo amort'!F141</f>
        <v>3534133.25</v>
      </c>
      <c r="F141" s="1">
        <f t="shared" si="4"/>
        <v>850195136.75</v>
      </c>
    </row>
    <row r="142" spans="3:6" x14ac:dyDescent="0.25">
      <c r="C142" s="2">
        <v>132</v>
      </c>
      <c r="D142" s="1">
        <f t="shared" si="5"/>
        <v>850195136.75</v>
      </c>
      <c r="E142" s="1">
        <f>'calculo amort'!F142</f>
        <v>3580076.98</v>
      </c>
      <c r="F142" s="1">
        <f t="shared" si="4"/>
        <v>846615059.76999998</v>
      </c>
    </row>
    <row r="143" spans="3:6" x14ac:dyDescent="0.25">
      <c r="C143" s="2">
        <v>133</v>
      </c>
      <c r="D143" s="1">
        <f t="shared" si="5"/>
        <v>846615059.76999998</v>
      </c>
      <c r="E143" s="1">
        <f>'calculo amort'!F143</f>
        <v>3626617.98</v>
      </c>
      <c r="F143" s="1">
        <f t="shared" si="4"/>
        <v>842988441.78999996</v>
      </c>
    </row>
    <row r="144" spans="3:6" x14ac:dyDescent="0.25">
      <c r="C144" s="2">
        <v>134</v>
      </c>
      <c r="D144" s="1">
        <f t="shared" si="5"/>
        <v>842988441.78999996</v>
      </c>
      <c r="E144" s="1">
        <f>'calculo amort'!F144</f>
        <v>3673764.01</v>
      </c>
      <c r="F144" s="1">
        <f t="shared" si="4"/>
        <v>839314677.77999997</v>
      </c>
    </row>
    <row r="145" spans="3:6" x14ac:dyDescent="0.25">
      <c r="C145" s="2">
        <v>135</v>
      </c>
      <c r="D145" s="1">
        <f t="shared" si="5"/>
        <v>839314677.77999997</v>
      </c>
      <c r="E145" s="1">
        <f>'calculo amort'!F145</f>
        <v>3721522.94</v>
      </c>
      <c r="F145" s="1">
        <f t="shared" si="4"/>
        <v>835593154.84000003</v>
      </c>
    </row>
    <row r="146" spans="3:6" x14ac:dyDescent="0.25">
      <c r="C146" s="2">
        <v>136</v>
      </c>
      <c r="D146" s="1">
        <f t="shared" si="5"/>
        <v>835593154.84000003</v>
      </c>
      <c r="E146" s="1">
        <f>'calculo amort'!F146</f>
        <v>3769902.74</v>
      </c>
      <c r="F146" s="1">
        <f t="shared" si="4"/>
        <v>831823252.10000002</v>
      </c>
    </row>
    <row r="147" spans="3:6" x14ac:dyDescent="0.25">
      <c r="C147" s="2">
        <v>137</v>
      </c>
      <c r="D147" s="1">
        <f t="shared" si="5"/>
        <v>831823252.10000002</v>
      </c>
      <c r="E147" s="1">
        <f>'calculo amort'!F147</f>
        <v>3818911.48</v>
      </c>
      <c r="F147" s="1">
        <f t="shared" si="4"/>
        <v>828004340.62</v>
      </c>
    </row>
    <row r="148" spans="3:6" x14ac:dyDescent="0.25">
      <c r="C148" s="2">
        <v>138</v>
      </c>
      <c r="D148" s="1">
        <f t="shared" si="5"/>
        <v>828004340.62</v>
      </c>
      <c r="E148" s="1">
        <f>'calculo amort'!F148</f>
        <v>3868557.33</v>
      </c>
      <c r="F148" s="1">
        <f t="shared" si="4"/>
        <v>824135783.28999996</v>
      </c>
    </row>
    <row r="149" spans="3:6" x14ac:dyDescent="0.25">
      <c r="C149" s="2">
        <v>139</v>
      </c>
      <c r="D149" s="1">
        <f t="shared" si="5"/>
        <v>824135783.28999996</v>
      </c>
      <c r="E149" s="1">
        <f>'calculo amort'!F149</f>
        <v>3918848.57</v>
      </c>
      <c r="F149" s="1">
        <f t="shared" si="4"/>
        <v>820216934.72000003</v>
      </c>
    </row>
    <row r="150" spans="3:6" x14ac:dyDescent="0.25">
      <c r="C150" s="2">
        <v>140</v>
      </c>
      <c r="D150" s="1">
        <f t="shared" si="5"/>
        <v>820216934.72000003</v>
      </c>
      <c r="E150" s="1">
        <f>'calculo amort'!F150</f>
        <v>3969793.6</v>
      </c>
      <c r="F150" s="1">
        <f t="shared" si="4"/>
        <v>816247141.12</v>
      </c>
    </row>
    <row r="151" spans="3:6" x14ac:dyDescent="0.25">
      <c r="C151" s="2">
        <v>141</v>
      </c>
      <c r="D151" s="1">
        <f t="shared" si="5"/>
        <v>816247141.12</v>
      </c>
      <c r="E151" s="1">
        <f>'calculo amort'!F151</f>
        <v>4021400.92</v>
      </c>
      <c r="F151" s="1">
        <f t="shared" si="4"/>
        <v>812225740.20000005</v>
      </c>
    </row>
    <row r="152" spans="3:6" x14ac:dyDescent="0.25">
      <c r="C152" s="2">
        <v>142</v>
      </c>
      <c r="D152" s="1">
        <f t="shared" si="5"/>
        <v>812225740.20000005</v>
      </c>
      <c r="E152" s="1">
        <f>'calculo amort'!F152</f>
        <v>4073679.13</v>
      </c>
      <c r="F152" s="1">
        <f t="shared" si="4"/>
        <v>808152061.07000005</v>
      </c>
    </row>
    <row r="153" spans="3:6" x14ac:dyDescent="0.25">
      <c r="C153" s="2">
        <v>143</v>
      </c>
      <c r="D153" s="1">
        <f t="shared" si="5"/>
        <v>808152061.07000005</v>
      </c>
      <c r="E153" s="1">
        <f>'calculo amort'!F153</f>
        <v>4126636.96</v>
      </c>
      <c r="F153" s="1">
        <f t="shared" si="4"/>
        <v>804025424.11000001</v>
      </c>
    </row>
    <row r="154" spans="3:6" x14ac:dyDescent="0.25">
      <c r="C154" s="2">
        <v>144</v>
      </c>
      <c r="D154" s="1">
        <f t="shared" si="5"/>
        <v>804025424.11000001</v>
      </c>
      <c r="E154" s="1">
        <f>'calculo amort'!F154</f>
        <v>4180283.24</v>
      </c>
      <c r="F154" s="1">
        <f t="shared" si="4"/>
        <v>799845140.87</v>
      </c>
    </row>
    <row r="155" spans="3:6" x14ac:dyDescent="0.25">
      <c r="C155" s="2">
        <v>145</v>
      </c>
      <c r="D155" s="1">
        <f t="shared" si="5"/>
        <v>799845140.87</v>
      </c>
      <c r="E155" s="1">
        <f>'calculo amort'!F155</f>
        <v>4234626.92</v>
      </c>
      <c r="F155" s="1">
        <f t="shared" si="4"/>
        <v>795610513.95000005</v>
      </c>
    </row>
    <row r="156" spans="3:6" x14ac:dyDescent="0.25">
      <c r="C156" s="2">
        <v>146</v>
      </c>
      <c r="D156" s="1">
        <f t="shared" si="5"/>
        <v>795610513.95000005</v>
      </c>
      <c r="E156" s="1">
        <f>'calculo amort'!F156</f>
        <v>4289677.07</v>
      </c>
      <c r="F156" s="1">
        <f t="shared" si="4"/>
        <v>791320836.88</v>
      </c>
    </row>
    <row r="157" spans="3:6" x14ac:dyDescent="0.25">
      <c r="C157" s="2">
        <v>147</v>
      </c>
      <c r="D157" s="1">
        <f t="shared" si="5"/>
        <v>791320836.88</v>
      </c>
      <c r="E157" s="1">
        <f>'calculo amort'!F157</f>
        <v>4345442.88</v>
      </c>
      <c r="F157" s="1">
        <f t="shared" si="4"/>
        <v>786975394</v>
      </c>
    </row>
    <row r="158" spans="3:6" x14ac:dyDescent="0.25">
      <c r="C158" s="2">
        <v>148</v>
      </c>
      <c r="D158" s="1">
        <f t="shared" si="5"/>
        <v>786975394</v>
      </c>
      <c r="E158" s="1">
        <f>'calculo amort'!F158</f>
        <v>4401933.63</v>
      </c>
      <c r="F158" s="1">
        <f t="shared" si="4"/>
        <v>782573460.37</v>
      </c>
    </row>
    <row r="159" spans="3:6" x14ac:dyDescent="0.25">
      <c r="C159" s="2">
        <v>149</v>
      </c>
      <c r="D159" s="1">
        <f t="shared" si="5"/>
        <v>782573460.37</v>
      </c>
      <c r="E159" s="1">
        <f>'calculo amort'!F159</f>
        <v>4459158.7699999996</v>
      </c>
      <c r="F159" s="1">
        <f t="shared" si="4"/>
        <v>778114301.60000002</v>
      </c>
    </row>
    <row r="160" spans="3:6" x14ac:dyDescent="0.25">
      <c r="C160" s="2">
        <v>150</v>
      </c>
      <c r="D160" s="1">
        <f t="shared" si="5"/>
        <v>778114301.60000002</v>
      </c>
      <c r="E160" s="1">
        <f>'calculo amort'!F160</f>
        <v>4517127.84</v>
      </c>
      <c r="F160" s="1">
        <f t="shared" si="4"/>
        <v>773597173.75999999</v>
      </c>
    </row>
    <row r="161" spans="3:6" x14ac:dyDescent="0.25">
      <c r="C161" s="2">
        <v>151</v>
      </c>
      <c r="D161" s="1">
        <f t="shared" si="5"/>
        <v>773597173.75999999</v>
      </c>
      <c r="E161" s="1">
        <f>'calculo amort'!F161</f>
        <v>4575850.5</v>
      </c>
      <c r="F161" s="1">
        <f t="shared" si="4"/>
        <v>769021323.25999999</v>
      </c>
    </row>
    <row r="162" spans="3:6" x14ac:dyDescent="0.25">
      <c r="C162" s="2">
        <v>152</v>
      </c>
      <c r="D162" s="1">
        <f t="shared" si="5"/>
        <v>769021323.25999999</v>
      </c>
      <c r="E162" s="1">
        <f>'calculo amort'!F162</f>
        <v>4635336.55</v>
      </c>
      <c r="F162" s="1">
        <f t="shared" si="4"/>
        <v>764385986.71000004</v>
      </c>
    </row>
    <row r="163" spans="3:6" x14ac:dyDescent="0.25">
      <c r="C163" s="2">
        <v>153</v>
      </c>
      <c r="D163" s="1">
        <f t="shared" si="5"/>
        <v>764385986.71000004</v>
      </c>
      <c r="E163" s="1">
        <f>'calculo amort'!F163</f>
        <v>4695595.93</v>
      </c>
      <c r="F163" s="1">
        <f t="shared" si="4"/>
        <v>759690390.77999997</v>
      </c>
    </row>
    <row r="164" spans="3:6" x14ac:dyDescent="0.25">
      <c r="C164" s="2">
        <v>154</v>
      </c>
      <c r="D164" s="1">
        <f t="shared" si="5"/>
        <v>759690390.77999997</v>
      </c>
      <c r="E164" s="1">
        <f>'calculo amort'!F164</f>
        <v>4756638.68</v>
      </c>
      <c r="F164" s="1">
        <f t="shared" si="4"/>
        <v>754933752.10000002</v>
      </c>
    </row>
    <row r="165" spans="3:6" x14ac:dyDescent="0.25">
      <c r="C165" s="2">
        <v>155</v>
      </c>
      <c r="D165" s="1">
        <f t="shared" si="5"/>
        <v>754933752.10000002</v>
      </c>
      <c r="E165" s="1">
        <f>'calculo amort'!F165</f>
        <v>4818474.9800000004</v>
      </c>
      <c r="F165" s="1">
        <f t="shared" si="4"/>
        <v>750115277.12</v>
      </c>
    </row>
    <row r="166" spans="3:6" x14ac:dyDescent="0.25">
      <c r="C166" s="2">
        <v>156</v>
      </c>
      <c r="D166" s="1">
        <f t="shared" si="5"/>
        <v>750115277.12</v>
      </c>
      <c r="E166" s="1">
        <f>'calculo amort'!F166</f>
        <v>4881115.1500000004</v>
      </c>
      <c r="F166" s="1">
        <f t="shared" si="4"/>
        <v>745234161.97000003</v>
      </c>
    </row>
    <row r="167" spans="3:6" x14ac:dyDescent="0.25">
      <c r="C167" s="2">
        <v>157</v>
      </c>
      <c r="D167" s="1">
        <f t="shared" si="5"/>
        <v>745234161.97000003</v>
      </c>
      <c r="E167" s="1">
        <f>'calculo amort'!F167</f>
        <v>4944569.6500000004</v>
      </c>
      <c r="F167" s="1">
        <f t="shared" si="4"/>
        <v>740289592.32000005</v>
      </c>
    </row>
    <row r="168" spans="3:6" x14ac:dyDescent="0.25">
      <c r="C168" s="2">
        <v>158</v>
      </c>
      <c r="D168" s="1">
        <f t="shared" si="5"/>
        <v>740289592.32000005</v>
      </c>
      <c r="E168" s="1">
        <f>'calculo amort'!F168</f>
        <v>5008849.0599999996</v>
      </c>
      <c r="F168" s="1">
        <f t="shared" si="4"/>
        <v>735280743.25999999</v>
      </c>
    </row>
    <row r="169" spans="3:6" x14ac:dyDescent="0.25">
      <c r="C169" s="2">
        <v>159</v>
      </c>
      <c r="D169" s="1">
        <f t="shared" si="5"/>
        <v>735280743.25999999</v>
      </c>
      <c r="E169" s="1">
        <f>'calculo amort'!F169</f>
        <v>5073964.09</v>
      </c>
      <c r="F169" s="1">
        <f t="shared" si="4"/>
        <v>730206779.16999996</v>
      </c>
    </row>
    <row r="170" spans="3:6" x14ac:dyDescent="0.25">
      <c r="C170" s="2">
        <v>160</v>
      </c>
      <c r="D170" s="1">
        <f t="shared" si="5"/>
        <v>730206779.16999996</v>
      </c>
      <c r="E170" s="1">
        <f>'calculo amort'!F170</f>
        <v>5139925.63</v>
      </c>
      <c r="F170" s="1">
        <f t="shared" si="4"/>
        <v>725066853.53999996</v>
      </c>
    </row>
    <row r="171" spans="3:6" x14ac:dyDescent="0.25">
      <c r="C171" s="2">
        <v>161</v>
      </c>
      <c r="D171" s="1">
        <f t="shared" si="5"/>
        <v>725066853.53999996</v>
      </c>
      <c r="E171" s="1">
        <f>'calculo amort'!F171</f>
        <v>5206744.66</v>
      </c>
      <c r="F171" s="1">
        <f t="shared" si="4"/>
        <v>719860108.88</v>
      </c>
    </row>
    <row r="172" spans="3:6" x14ac:dyDescent="0.25">
      <c r="C172" s="2">
        <v>162</v>
      </c>
      <c r="D172" s="1">
        <f t="shared" si="5"/>
        <v>719860108.88</v>
      </c>
      <c r="E172" s="1">
        <f>'calculo amort'!F172</f>
        <v>5274432.34</v>
      </c>
      <c r="F172" s="1">
        <f t="shared" si="4"/>
        <v>714585676.53999996</v>
      </c>
    </row>
    <row r="173" spans="3:6" x14ac:dyDescent="0.25">
      <c r="C173" s="2">
        <v>163</v>
      </c>
      <c r="D173" s="1">
        <f t="shared" si="5"/>
        <v>714585676.53999996</v>
      </c>
      <c r="E173" s="1">
        <f>'calculo amort'!F173</f>
        <v>5342999.96</v>
      </c>
      <c r="F173" s="1">
        <f t="shared" si="4"/>
        <v>709242676.58000004</v>
      </c>
    </row>
    <row r="174" spans="3:6" x14ac:dyDescent="0.25">
      <c r="C174" s="2">
        <v>164</v>
      </c>
      <c r="D174" s="1">
        <f t="shared" si="5"/>
        <v>709242676.58000004</v>
      </c>
      <c r="E174" s="1">
        <f>'calculo amort'!F174</f>
        <v>5412458.96</v>
      </c>
      <c r="F174" s="1">
        <f t="shared" si="4"/>
        <v>703830217.62</v>
      </c>
    </row>
    <row r="175" spans="3:6" x14ac:dyDescent="0.25">
      <c r="C175" s="2">
        <v>165</v>
      </c>
      <c r="D175" s="1">
        <f t="shared" si="5"/>
        <v>703830217.62</v>
      </c>
      <c r="E175" s="1">
        <f>'calculo amort'!F175</f>
        <v>5482820.9299999997</v>
      </c>
      <c r="F175" s="1">
        <f t="shared" si="4"/>
        <v>698347396.69000006</v>
      </c>
    </row>
    <row r="176" spans="3:6" x14ac:dyDescent="0.25">
      <c r="C176" s="2">
        <v>166</v>
      </c>
      <c r="D176" s="1">
        <f t="shared" si="5"/>
        <v>698347396.69000006</v>
      </c>
      <c r="E176" s="1">
        <f>'calculo amort'!F176</f>
        <v>5554097.5999999996</v>
      </c>
      <c r="F176" s="1">
        <f t="shared" si="4"/>
        <v>692793299.09000003</v>
      </c>
    </row>
    <row r="177" spans="3:6" x14ac:dyDescent="0.25">
      <c r="C177" s="2">
        <v>167</v>
      </c>
      <c r="D177" s="1">
        <f t="shared" si="5"/>
        <v>692793299.09000003</v>
      </c>
      <c r="E177" s="1">
        <f>'calculo amort'!F177</f>
        <v>5626300.8700000001</v>
      </c>
      <c r="F177" s="1">
        <f t="shared" si="4"/>
        <v>687166998.22000003</v>
      </c>
    </row>
    <row r="178" spans="3:6" x14ac:dyDescent="0.25">
      <c r="C178" s="2">
        <v>168</v>
      </c>
      <c r="D178" s="1">
        <f t="shared" si="5"/>
        <v>687166998.22000003</v>
      </c>
      <c r="E178" s="1">
        <f>'calculo amort'!F178</f>
        <v>5699442.7800000003</v>
      </c>
      <c r="F178" s="1">
        <f t="shared" si="4"/>
        <v>681467555.44000006</v>
      </c>
    </row>
    <row r="179" spans="3:6" x14ac:dyDescent="0.25">
      <c r="C179" s="2">
        <v>169</v>
      </c>
      <c r="D179" s="1">
        <f t="shared" si="5"/>
        <v>681467555.44000006</v>
      </c>
      <c r="E179" s="1">
        <f>'calculo amort'!F179</f>
        <v>5773535.54</v>
      </c>
      <c r="F179" s="1">
        <f t="shared" si="4"/>
        <v>675694019.89999998</v>
      </c>
    </row>
    <row r="180" spans="3:6" x14ac:dyDescent="0.25">
      <c r="C180" s="2">
        <v>170</v>
      </c>
      <c r="D180" s="1">
        <f t="shared" si="5"/>
        <v>675694019.89999998</v>
      </c>
      <c r="E180" s="1">
        <f>'calculo amort'!F180</f>
        <v>5848591.5</v>
      </c>
      <c r="F180" s="1">
        <f t="shared" si="4"/>
        <v>669845428.39999998</v>
      </c>
    </row>
    <row r="181" spans="3:6" x14ac:dyDescent="0.25">
      <c r="C181" s="2">
        <v>171</v>
      </c>
      <c r="D181" s="1">
        <f t="shared" si="5"/>
        <v>669845428.39999998</v>
      </c>
      <c r="E181" s="1">
        <f>'calculo amort'!F181</f>
        <v>5924623.1900000004</v>
      </c>
      <c r="F181" s="1">
        <f t="shared" si="4"/>
        <v>663920805.21000004</v>
      </c>
    </row>
    <row r="182" spans="3:6" x14ac:dyDescent="0.25">
      <c r="C182" s="2">
        <v>172</v>
      </c>
      <c r="D182" s="1">
        <f t="shared" si="5"/>
        <v>663920805.21000004</v>
      </c>
      <c r="E182" s="1">
        <f>'calculo amort'!F182</f>
        <v>6001643.29</v>
      </c>
      <c r="F182" s="1">
        <f t="shared" si="4"/>
        <v>657919161.91999996</v>
      </c>
    </row>
    <row r="183" spans="3:6" x14ac:dyDescent="0.25">
      <c r="C183" s="2">
        <v>173</v>
      </c>
      <c r="D183" s="1">
        <f t="shared" si="5"/>
        <v>657919161.91999996</v>
      </c>
      <c r="E183" s="1">
        <f>'calculo amort'!F183</f>
        <v>6079664.6500000004</v>
      </c>
      <c r="F183" s="1">
        <f t="shared" si="4"/>
        <v>651839497.26999998</v>
      </c>
    </row>
    <row r="184" spans="3:6" x14ac:dyDescent="0.25">
      <c r="C184" s="2">
        <v>174</v>
      </c>
      <c r="D184" s="1">
        <f t="shared" si="5"/>
        <v>651839497.26999998</v>
      </c>
      <c r="E184" s="1">
        <f>'calculo amort'!F184</f>
        <v>6158700.29</v>
      </c>
      <c r="F184" s="1">
        <f t="shared" si="4"/>
        <v>645680796.98000002</v>
      </c>
    </row>
    <row r="185" spans="3:6" x14ac:dyDescent="0.25">
      <c r="C185" s="2">
        <v>175</v>
      </c>
      <c r="D185" s="1">
        <f t="shared" si="5"/>
        <v>645680796.98000002</v>
      </c>
      <c r="E185" s="1">
        <f>'calculo amort'!F185</f>
        <v>6238763.3899999997</v>
      </c>
      <c r="F185" s="1">
        <f t="shared" si="4"/>
        <v>639442033.59000003</v>
      </c>
    </row>
    <row r="186" spans="3:6" x14ac:dyDescent="0.25">
      <c r="C186" s="2">
        <v>176</v>
      </c>
      <c r="D186" s="1">
        <f t="shared" si="5"/>
        <v>639442033.59000003</v>
      </c>
      <c r="E186" s="1">
        <f>'calculo amort'!F186</f>
        <v>6319867.3200000003</v>
      </c>
      <c r="F186" s="1">
        <f t="shared" si="4"/>
        <v>633122166.26999998</v>
      </c>
    </row>
    <row r="187" spans="3:6" x14ac:dyDescent="0.25">
      <c r="C187" s="2">
        <v>177</v>
      </c>
      <c r="D187" s="1">
        <f t="shared" si="5"/>
        <v>633122166.26999998</v>
      </c>
      <c r="E187" s="1">
        <f>'calculo amort'!F187</f>
        <v>6402025.5899999999</v>
      </c>
      <c r="F187" s="1">
        <f t="shared" si="4"/>
        <v>626720140.67999995</v>
      </c>
    </row>
    <row r="188" spans="3:6" x14ac:dyDescent="0.25">
      <c r="C188" s="2">
        <v>178</v>
      </c>
      <c r="D188" s="1">
        <f t="shared" si="5"/>
        <v>626720140.67999995</v>
      </c>
      <c r="E188" s="1">
        <f>'calculo amort'!F188</f>
        <v>6485251.9299999997</v>
      </c>
      <c r="F188" s="1">
        <f t="shared" si="4"/>
        <v>620234888.75</v>
      </c>
    </row>
    <row r="189" spans="3:6" x14ac:dyDescent="0.25">
      <c r="C189" s="2">
        <v>179</v>
      </c>
      <c r="D189" s="1">
        <f t="shared" si="5"/>
        <v>620234888.75</v>
      </c>
      <c r="E189" s="1">
        <f>'calculo amort'!F189</f>
        <v>6569560.2000000002</v>
      </c>
      <c r="F189" s="1">
        <f t="shared" si="4"/>
        <v>613665328.54999995</v>
      </c>
    </row>
    <row r="190" spans="3:6" x14ac:dyDescent="0.25">
      <c r="C190" s="2">
        <v>180</v>
      </c>
      <c r="D190" s="1">
        <f t="shared" si="5"/>
        <v>613665328.54999995</v>
      </c>
      <c r="E190" s="1">
        <f>'calculo amort'!F190</f>
        <v>6654964.4800000004</v>
      </c>
      <c r="F190" s="1">
        <f t="shared" si="4"/>
        <v>607010364.07000005</v>
      </c>
    </row>
    <row r="191" spans="3:6" x14ac:dyDescent="0.25">
      <c r="C191" s="2">
        <v>181</v>
      </c>
      <c r="D191" s="1">
        <f t="shared" si="5"/>
        <v>607010364.07000005</v>
      </c>
      <c r="E191" s="1">
        <f>'calculo amort'!F191</f>
        <v>6741479.0199999996</v>
      </c>
      <c r="F191" s="1">
        <f t="shared" si="4"/>
        <v>600268885.04999995</v>
      </c>
    </row>
    <row r="192" spans="3:6" x14ac:dyDescent="0.25">
      <c r="C192" s="2">
        <v>182</v>
      </c>
      <c r="D192" s="1">
        <f t="shared" si="5"/>
        <v>600268885.04999995</v>
      </c>
      <c r="E192" s="1">
        <f>'calculo amort'!F192</f>
        <v>6829118.25</v>
      </c>
      <c r="F192" s="1">
        <f t="shared" si="4"/>
        <v>593439766.79999995</v>
      </c>
    </row>
    <row r="193" spans="3:6" x14ac:dyDescent="0.25">
      <c r="C193" s="2">
        <v>183</v>
      </c>
      <c r="D193" s="1">
        <f t="shared" si="5"/>
        <v>593439766.79999995</v>
      </c>
      <c r="E193" s="1">
        <f>'calculo amort'!F193</f>
        <v>6917896.79</v>
      </c>
      <c r="F193" s="1">
        <f t="shared" si="4"/>
        <v>586521870.00999999</v>
      </c>
    </row>
    <row r="194" spans="3:6" x14ac:dyDescent="0.25">
      <c r="C194" s="2">
        <v>184</v>
      </c>
      <c r="D194" s="1">
        <f t="shared" si="5"/>
        <v>586521870.00999999</v>
      </c>
      <c r="E194" s="1">
        <f>'calculo amort'!F194</f>
        <v>7007829.4500000002</v>
      </c>
      <c r="F194" s="1">
        <f t="shared" si="4"/>
        <v>579514040.55999994</v>
      </c>
    </row>
    <row r="195" spans="3:6" x14ac:dyDescent="0.25">
      <c r="C195" s="2">
        <v>185</v>
      </c>
      <c r="D195" s="1">
        <f t="shared" si="5"/>
        <v>579514040.55999994</v>
      </c>
      <c r="E195" s="1">
        <f>'calculo amort'!F195</f>
        <v>7098931.2300000004</v>
      </c>
      <c r="F195" s="1">
        <f t="shared" si="4"/>
        <v>572415109.33000004</v>
      </c>
    </row>
    <row r="196" spans="3:6" x14ac:dyDescent="0.25">
      <c r="C196" s="2">
        <v>186</v>
      </c>
      <c r="D196" s="1">
        <f t="shared" si="5"/>
        <v>572415109.33000004</v>
      </c>
      <c r="E196" s="1">
        <f>'calculo amort'!F196</f>
        <v>7191217.3300000001</v>
      </c>
      <c r="F196" s="1">
        <f t="shared" si="4"/>
        <v>565223892</v>
      </c>
    </row>
    <row r="197" spans="3:6" x14ac:dyDescent="0.25">
      <c r="C197" s="2">
        <v>187</v>
      </c>
      <c r="D197" s="1">
        <f t="shared" si="5"/>
        <v>565223892</v>
      </c>
      <c r="E197" s="1">
        <f>'calculo amort'!F197</f>
        <v>7284703.1600000001</v>
      </c>
      <c r="F197" s="1">
        <f t="shared" si="4"/>
        <v>557939188.84000003</v>
      </c>
    </row>
    <row r="198" spans="3:6" x14ac:dyDescent="0.25">
      <c r="C198" s="2">
        <v>188</v>
      </c>
      <c r="D198" s="1">
        <f t="shared" si="5"/>
        <v>557939188.84000003</v>
      </c>
      <c r="E198" s="1">
        <f>'calculo amort'!F198</f>
        <v>7379404.2999999998</v>
      </c>
      <c r="F198" s="1">
        <f t="shared" si="4"/>
        <v>550559784.53999996</v>
      </c>
    </row>
    <row r="199" spans="3:6" x14ac:dyDescent="0.25">
      <c r="C199" s="2">
        <v>189</v>
      </c>
      <c r="D199" s="1">
        <f t="shared" si="5"/>
        <v>550559784.53999996</v>
      </c>
      <c r="E199" s="1">
        <f>'calculo amort'!F199</f>
        <v>7475336.5599999996</v>
      </c>
      <c r="F199" s="1">
        <f t="shared" si="4"/>
        <v>543084447.98000002</v>
      </c>
    </row>
    <row r="200" spans="3:6" x14ac:dyDescent="0.25">
      <c r="C200" s="2">
        <v>190</v>
      </c>
      <c r="D200" s="1">
        <f t="shared" si="5"/>
        <v>543084447.98000002</v>
      </c>
      <c r="E200" s="1">
        <f>'calculo amort'!F200</f>
        <v>7572515.9299999997</v>
      </c>
      <c r="F200" s="1">
        <f t="shared" si="4"/>
        <v>535511932.05000001</v>
      </c>
    </row>
    <row r="201" spans="3:6" x14ac:dyDescent="0.25">
      <c r="C201" s="2">
        <v>191</v>
      </c>
      <c r="D201" s="1">
        <f t="shared" si="5"/>
        <v>535511932.05000001</v>
      </c>
      <c r="E201" s="1">
        <f>'calculo amort'!F201</f>
        <v>7670958.6399999997</v>
      </c>
      <c r="F201" s="1">
        <f t="shared" si="4"/>
        <v>527840973.41000003</v>
      </c>
    </row>
    <row r="202" spans="3:6" x14ac:dyDescent="0.25">
      <c r="C202" s="2">
        <v>192</v>
      </c>
      <c r="D202" s="1">
        <f t="shared" si="5"/>
        <v>527840973.41000003</v>
      </c>
      <c r="E202" s="1">
        <f>'calculo amort'!F202</f>
        <v>7770681.0999999996</v>
      </c>
      <c r="F202" s="1">
        <f t="shared" si="4"/>
        <v>520070292.31</v>
      </c>
    </row>
    <row r="203" spans="3:6" x14ac:dyDescent="0.25">
      <c r="C203" s="2">
        <v>193</v>
      </c>
      <c r="D203" s="1">
        <f t="shared" si="5"/>
        <v>520070292.31</v>
      </c>
      <c r="E203" s="1">
        <f>'calculo amort'!F203</f>
        <v>7871699.96</v>
      </c>
      <c r="F203" s="1">
        <f t="shared" ref="F203:F250" si="6">ROUND(D203-E203,2)</f>
        <v>512198592.35000002</v>
      </c>
    </row>
    <row r="204" spans="3:6" x14ac:dyDescent="0.25">
      <c r="C204" s="2">
        <v>194</v>
      </c>
      <c r="D204" s="1">
        <f t="shared" ref="D204:D250" si="7">F203</f>
        <v>512198592.35000002</v>
      </c>
      <c r="E204" s="1">
        <f>'calculo amort'!F204</f>
        <v>7974032.0599999996</v>
      </c>
      <c r="F204" s="1">
        <f t="shared" si="6"/>
        <v>504224560.29000002</v>
      </c>
    </row>
    <row r="205" spans="3:6" x14ac:dyDescent="0.25">
      <c r="C205" s="2">
        <v>195</v>
      </c>
      <c r="D205" s="1">
        <f t="shared" si="7"/>
        <v>504224560.29000002</v>
      </c>
      <c r="E205" s="1">
        <f>'calculo amort'!F205</f>
        <v>8077694.4699999997</v>
      </c>
      <c r="F205" s="1">
        <f t="shared" si="6"/>
        <v>496146865.81999999</v>
      </c>
    </row>
    <row r="206" spans="3:6" x14ac:dyDescent="0.25">
      <c r="C206" s="2">
        <v>196</v>
      </c>
      <c r="D206" s="1">
        <f t="shared" si="7"/>
        <v>496146865.81999999</v>
      </c>
      <c r="E206" s="1">
        <f>'calculo amort'!F206</f>
        <v>8182704.5</v>
      </c>
      <c r="F206" s="1">
        <f t="shared" si="6"/>
        <v>487964161.31999999</v>
      </c>
    </row>
    <row r="207" spans="3:6" x14ac:dyDescent="0.25">
      <c r="C207" s="2">
        <v>197</v>
      </c>
      <c r="D207" s="1">
        <f t="shared" si="7"/>
        <v>487964161.31999999</v>
      </c>
      <c r="E207" s="1">
        <f>'calculo amort'!F207</f>
        <v>8289079.6600000001</v>
      </c>
      <c r="F207" s="1">
        <f t="shared" si="6"/>
        <v>479675081.66000003</v>
      </c>
    </row>
    <row r="208" spans="3:6" x14ac:dyDescent="0.25">
      <c r="C208" s="2">
        <v>198</v>
      </c>
      <c r="D208" s="1">
        <f t="shared" si="7"/>
        <v>479675081.66000003</v>
      </c>
      <c r="E208" s="1">
        <f>'calculo amort'!F208</f>
        <v>8396837.6899999995</v>
      </c>
      <c r="F208" s="1">
        <f t="shared" si="6"/>
        <v>471278243.97000003</v>
      </c>
    </row>
    <row r="209" spans="3:6" x14ac:dyDescent="0.25">
      <c r="C209" s="2">
        <v>199</v>
      </c>
      <c r="D209" s="1">
        <f t="shared" si="7"/>
        <v>471278243.97000003</v>
      </c>
      <c r="E209" s="1">
        <f>'calculo amort'!F209</f>
        <v>8505996.5800000001</v>
      </c>
      <c r="F209" s="1">
        <f t="shared" si="6"/>
        <v>462772247.38999999</v>
      </c>
    </row>
    <row r="210" spans="3:6" x14ac:dyDescent="0.25">
      <c r="C210" s="2">
        <v>200</v>
      </c>
      <c r="D210" s="1">
        <f t="shared" si="7"/>
        <v>462772247.38999999</v>
      </c>
      <c r="E210" s="1">
        <f>'calculo amort'!F210</f>
        <v>8616574.5399999991</v>
      </c>
      <c r="F210" s="1">
        <f t="shared" si="6"/>
        <v>454155672.85000002</v>
      </c>
    </row>
    <row r="211" spans="3:6" x14ac:dyDescent="0.25">
      <c r="C211" s="2">
        <v>201</v>
      </c>
      <c r="D211" s="1">
        <f t="shared" si="7"/>
        <v>454155672.85000002</v>
      </c>
      <c r="E211" s="1">
        <f>'calculo amort'!F211</f>
        <v>8728590.0099999998</v>
      </c>
      <c r="F211" s="1">
        <f t="shared" si="6"/>
        <v>445427082.83999997</v>
      </c>
    </row>
    <row r="212" spans="3:6" x14ac:dyDescent="0.25">
      <c r="C212" s="2">
        <v>202</v>
      </c>
      <c r="D212" s="1">
        <f t="shared" si="7"/>
        <v>445427082.83999997</v>
      </c>
      <c r="E212" s="1">
        <f>'calculo amort'!F212</f>
        <v>8842061.6799999997</v>
      </c>
      <c r="F212" s="1">
        <f t="shared" si="6"/>
        <v>436585021.16000003</v>
      </c>
    </row>
    <row r="213" spans="3:6" x14ac:dyDescent="0.25">
      <c r="C213" s="2">
        <v>203</v>
      </c>
      <c r="D213" s="1">
        <f t="shared" si="7"/>
        <v>436585021.16000003</v>
      </c>
      <c r="E213" s="1">
        <f>'calculo amort'!F213</f>
        <v>8957008.4800000004</v>
      </c>
      <c r="F213" s="1">
        <f t="shared" si="6"/>
        <v>427628012.68000001</v>
      </c>
    </row>
    <row r="214" spans="3:6" x14ac:dyDescent="0.25">
      <c r="C214" s="2">
        <v>204</v>
      </c>
      <c r="D214" s="1">
        <f t="shared" si="7"/>
        <v>427628012.68000001</v>
      </c>
      <c r="E214" s="1">
        <f>'calculo amort'!F214</f>
        <v>9073449.5899999999</v>
      </c>
      <c r="F214" s="1">
        <f t="shared" si="6"/>
        <v>418554563.08999997</v>
      </c>
    </row>
    <row r="215" spans="3:6" x14ac:dyDescent="0.25">
      <c r="C215" s="2">
        <v>205</v>
      </c>
      <c r="D215" s="1">
        <f t="shared" si="7"/>
        <v>418554563.08999997</v>
      </c>
      <c r="E215" s="1">
        <f>'calculo amort'!F215</f>
        <v>9191404.4399999995</v>
      </c>
      <c r="F215" s="1">
        <f t="shared" si="6"/>
        <v>409363158.64999998</v>
      </c>
    </row>
    <row r="216" spans="3:6" x14ac:dyDescent="0.25">
      <c r="C216" s="2">
        <v>206</v>
      </c>
      <c r="D216" s="1">
        <f t="shared" si="7"/>
        <v>409363158.64999998</v>
      </c>
      <c r="E216" s="1">
        <f>'calculo amort'!F216</f>
        <v>9310892.6899999995</v>
      </c>
      <c r="F216" s="1">
        <f t="shared" si="6"/>
        <v>400052265.95999998</v>
      </c>
    </row>
    <row r="217" spans="3:6" x14ac:dyDescent="0.25">
      <c r="C217" s="2">
        <v>207</v>
      </c>
      <c r="D217" s="1">
        <f t="shared" si="7"/>
        <v>400052265.95999998</v>
      </c>
      <c r="E217" s="1">
        <f>'calculo amort'!F217</f>
        <v>9431934.3000000007</v>
      </c>
      <c r="F217" s="1">
        <f t="shared" si="6"/>
        <v>390620331.66000003</v>
      </c>
    </row>
    <row r="218" spans="3:6" x14ac:dyDescent="0.25">
      <c r="C218" s="2">
        <v>208</v>
      </c>
      <c r="D218" s="1">
        <f t="shared" si="7"/>
        <v>390620331.66000003</v>
      </c>
      <c r="E218" s="1">
        <f>'calculo amort'!F218</f>
        <v>9554549.4399999995</v>
      </c>
      <c r="F218" s="1">
        <f t="shared" si="6"/>
        <v>381065782.22000003</v>
      </c>
    </row>
    <row r="219" spans="3:6" x14ac:dyDescent="0.25">
      <c r="C219" s="2">
        <v>209</v>
      </c>
      <c r="D219" s="1">
        <f t="shared" si="7"/>
        <v>381065782.22000003</v>
      </c>
      <c r="E219" s="1">
        <f>'calculo amort'!F219</f>
        <v>9678758.5899999999</v>
      </c>
      <c r="F219" s="1">
        <f t="shared" si="6"/>
        <v>371387023.63</v>
      </c>
    </row>
    <row r="220" spans="3:6" x14ac:dyDescent="0.25">
      <c r="C220" s="2">
        <v>210</v>
      </c>
      <c r="D220" s="1">
        <f t="shared" si="7"/>
        <v>371387023.63</v>
      </c>
      <c r="E220" s="1">
        <f>'calculo amort'!F220</f>
        <v>9804582.4499999993</v>
      </c>
      <c r="F220" s="1">
        <f t="shared" si="6"/>
        <v>361582441.18000001</v>
      </c>
    </row>
    <row r="221" spans="3:6" x14ac:dyDescent="0.25">
      <c r="C221" s="2">
        <v>211</v>
      </c>
      <c r="D221" s="1">
        <f t="shared" si="7"/>
        <v>361582441.18000001</v>
      </c>
      <c r="E221" s="1">
        <f>'calculo amort'!F221</f>
        <v>9932042.0199999996</v>
      </c>
      <c r="F221" s="1">
        <f t="shared" si="6"/>
        <v>351650399.16000003</v>
      </c>
    </row>
    <row r="222" spans="3:6" x14ac:dyDescent="0.25">
      <c r="C222" s="2">
        <v>212</v>
      </c>
      <c r="D222" s="1">
        <f t="shared" si="7"/>
        <v>351650399.16000003</v>
      </c>
      <c r="E222" s="1">
        <f>'calculo amort'!F222</f>
        <v>10061158.57</v>
      </c>
      <c r="F222" s="1">
        <f t="shared" si="6"/>
        <v>341589240.58999997</v>
      </c>
    </row>
    <row r="223" spans="3:6" x14ac:dyDescent="0.25">
      <c r="C223" s="2">
        <v>213</v>
      </c>
      <c r="D223" s="1">
        <f t="shared" si="7"/>
        <v>341589240.58999997</v>
      </c>
      <c r="E223" s="1">
        <f>'calculo amort'!F223</f>
        <v>10191953.630000001</v>
      </c>
      <c r="F223" s="1">
        <f t="shared" si="6"/>
        <v>331397286.95999998</v>
      </c>
    </row>
    <row r="224" spans="3:6" x14ac:dyDescent="0.25">
      <c r="C224" s="2">
        <v>214</v>
      </c>
      <c r="D224" s="1">
        <f t="shared" si="7"/>
        <v>331397286.95999998</v>
      </c>
      <c r="E224" s="1">
        <f>'calculo amort'!F224</f>
        <v>10324449.02</v>
      </c>
      <c r="F224" s="1">
        <f t="shared" si="6"/>
        <v>321072837.94</v>
      </c>
    </row>
    <row r="225" spans="3:6" x14ac:dyDescent="0.25">
      <c r="C225" s="2">
        <v>215</v>
      </c>
      <c r="D225" s="1">
        <f t="shared" si="7"/>
        <v>321072837.94</v>
      </c>
      <c r="E225" s="1">
        <f>'calculo amort'!F225</f>
        <v>10458666.859999999</v>
      </c>
      <c r="F225" s="1">
        <f t="shared" si="6"/>
        <v>310614171.07999998</v>
      </c>
    </row>
    <row r="226" spans="3:6" x14ac:dyDescent="0.25">
      <c r="C226" s="2">
        <v>216</v>
      </c>
      <c r="D226" s="1">
        <f t="shared" si="7"/>
        <v>310614171.07999998</v>
      </c>
      <c r="E226" s="1">
        <f>'calculo amort'!F226</f>
        <v>10594629.529999999</v>
      </c>
      <c r="F226" s="1">
        <f t="shared" si="6"/>
        <v>300019541.55000001</v>
      </c>
    </row>
    <row r="227" spans="3:6" x14ac:dyDescent="0.25">
      <c r="C227" s="2">
        <v>217</v>
      </c>
      <c r="D227" s="1">
        <f t="shared" si="7"/>
        <v>300019541.55000001</v>
      </c>
      <c r="E227" s="1">
        <f>'calculo amort'!F227</f>
        <v>10732359.720000001</v>
      </c>
      <c r="F227" s="1">
        <f t="shared" si="6"/>
        <v>289287181.82999998</v>
      </c>
    </row>
    <row r="228" spans="3:6" x14ac:dyDescent="0.25">
      <c r="C228" s="2">
        <v>218</v>
      </c>
      <c r="D228" s="1">
        <f t="shared" si="7"/>
        <v>289287181.82999998</v>
      </c>
      <c r="E228" s="1">
        <f>'calculo amort'!F228</f>
        <v>10871880.390000001</v>
      </c>
      <c r="F228" s="1">
        <f t="shared" si="6"/>
        <v>278415301.44</v>
      </c>
    </row>
    <row r="229" spans="3:6" x14ac:dyDescent="0.25">
      <c r="C229" s="2">
        <v>219</v>
      </c>
      <c r="D229" s="1">
        <f t="shared" si="7"/>
        <v>278415301.44</v>
      </c>
      <c r="E229" s="1">
        <f>'calculo amort'!F229</f>
        <v>11013214.84</v>
      </c>
      <c r="F229" s="1">
        <f t="shared" si="6"/>
        <v>267402086.59999999</v>
      </c>
    </row>
    <row r="230" spans="3:6" x14ac:dyDescent="0.25">
      <c r="C230" s="2">
        <v>220</v>
      </c>
      <c r="D230" s="1">
        <f t="shared" si="7"/>
        <v>267402086.59999999</v>
      </c>
      <c r="E230" s="1">
        <f>'calculo amort'!F230</f>
        <v>11156386.630000001</v>
      </c>
      <c r="F230" s="1">
        <f t="shared" si="6"/>
        <v>256245699.97</v>
      </c>
    </row>
    <row r="231" spans="3:6" x14ac:dyDescent="0.25">
      <c r="C231" s="2">
        <v>221</v>
      </c>
      <c r="D231" s="1">
        <f t="shared" si="7"/>
        <v>256245699.97</v>
      </c>
      <c r="E231" s="1">
        <f>'calculo amort'!F231</f>
        <v>11301419.66</v>
      </c>
      <c r="F231" s="1">
        <f t="shared" si="6"/>
        <v>244944280.31</v>
      </c>
    </row>
    <row r="232" spans="3:6" x14ac:dyDescent="0.25">
      <c r="C232" s="2">
        <v>222</v>
      </c>
      <c r="D232" s="1">
        <f t="shared" si="7"/>
        <v>244944280.31</v>
      </c>
      <c r="E232" s="1">
        <f>'calculo amort'!F232</f>
        <v>11448338.109999999</v>
      </c>
      <c r="F232" s="1">
        <f t="shared" si="6"/>
        <v>233495942.19999999</v>
      </c>
    </row>
    <row r="233" spans="3:6" x14ac:dyDescent="0.25">
      <c r="C233" s="2">
        <v>223</v>
      </c>
      <c r="D233" s="1">
        <f t="shared" si="7"/>
        <v>233495942.19999999</v>
      </c>
      <c r="E233" s="1">
        <f>'calculo amort'!F233</f>
        <v>11597166.51</v>
      </c>
      <c r="F233" s="1">
        <f t="shared" si="6"/>
        <v>221898775.69</v>
      </c>
    </row>
    <row r="234" spans="3:6" x14ac:dyDescent="0.25">
      <c r="C234" s="2">
        <v>224</v>
      </c>
      <c r="D234" s="1">
        <f t="shared" si="7"/>
        <v>221898775.69</v>
      </c>
      <c r="E234" s="1">
        <f>'calculo amort'!F234</f>
        <v>11747929.67</v>
      </c>
      <c r="F234" s="1">
        <f t="shared" si="6"/>
        <v>210150846.02000001</v>
      </c>
    </row>
    <row r="235" spans="3:6" x14ac:dyDescent="0.25">
      <c r="C235" s="2">
        <v>225</v>
      </c>
      <c r="D235" s="1">
        <f t="shared" si="7"/>
        <v>210150846.02000001</v>
      </c>
      <c r="E235" s="1">
        <f>'calculo amort'!F235</f>
        <v>11900652.76</v>
      </c>
      <c r="F235" s="1">
        <f t="shared" si="6"/>
        <v>198250193.25999999</v>
      </c>
    </row>
    <row r="236" spans="3:6" x14ac:dyDescent="0.25">
      <c r="C236" s="2">
        <v>226</v>
      </c>
      <c r="D236" s="1">
        <f t="shared" si="7"/>
        <v>198250193.25999999</v>
      </c>
      <c r="E236" s="1">
        <f>'calculo amort'!F236</f>
        <v>12055361.24</v>
      </c>
      <c r="F236" s="1">
        <f t="shared" si="6"/>
        <v>186194832.02000001</v>
      </c>
    </row>
    <row r="237" spans="3:6" x14ac:dyDescent="0.25">
      <c r="C237" s="2">
        <v>227</v>
      </c>
      <c r="D237" s="1">
        <f t="shared" si="7"/>
        <v>186194832.02000001</v>
      </c>
      <c r="E237" s="1">
        <f>'calculo amort'!F237</f>
        <v>12212080.939999999</v>
      </c>
      <c r="F237" s="1">
        <f t="shared" si="6"/>
        <v>173982751.08000001</v>
      </c>
    </row>
    <row r="238" spans="3:6" x14ac:dyDescent="0.25">
      <c r="C238" s="2">
        <v>228</v>
      </c>
      <c r="D238" s="1">
        <f t="shared" si="7"/>
        <v>173982751.08000001</v>
      </c>
      <c r="E238" s="1">
        <f>'calculo amort'!F238</f>
        <v>12370837.99</v>
      </c>
      <c r="F238" s="1">
        <f t="shared" si="6"/>
        <v>161611913.09</v>
      </c>
    </row>
    <row r="239" spans="3:6" x14ac:dyDescent="0.25">
      <c r="C239" s="2">
        <v>229</v>
      </c>
      <c r="D239" s="1">
        <f t="shared" si="7"/>
        <v>161611913.09</v>
      </c>
      <c r="E239" s="1">
        <f>'calculo amort'!F239</f>
        <v>12531658.890000001</v>
      </c>
      <c r="F239" s="1">
        <f t="shared" si="6"/>
        <v>149080254.19999999</v>
      </c>
    </row>
    <row r="240" spans="3:6" x14ac:dyDescent="0.25">
      <c r="C240" s="2">
        <v>230</v>
      </c>
      <c r="D240" s="1">
        <f t="shared" si="7"/>
        <v>149080254.19999999</v>
      </c>
      <c r="E240" s="1">
        <f>'calculo amort'!F240</f>
        <v>12694570.449999999</v>
      </c>
      <c r="F240" s="1">
        <f t="shared" si="6"/>
        <v>136385683.75</v>
      </c>
    </row>
    <row r="241" spans="3:6" x14ac:dyDescent="0.25">
      <c r="C241" s="2">
        <v>231</v>
      </c>
      <c r="D241" s="1">
        <f t="shared" si="7"/>
        <v>136385683.75</v>
      </c>
      <c r="E241" s="1">
        <f>'calculo amort'!F241</f>
        <v>12859599.869999999</v>
      </c>
      <c r="F241" s="1">
        <f t="shared" si="6"/>
        <v>123526083.88</v>
      </c>
    </row>
    <row r="242" spans="3:6" x14ac:dyDescent="0.25">
      <c r="C242" s="2">
        <v>232</v>
      </c>
      <c r="D242" s="1">
        <f t="shared" si="7"/>
        <v>123526083.88</v>
      </c>
      <c r="E242" s="1">
        <f>'calculo amort'!F242</f>
        <v>13026774.66</v>
      </c>
      <c r="F242" s="1">
        <f t="shared" si="6"/>
        <v>110499309.22</v>
      </c>
    </row>
    <row r="243" spans="3:6" x14ac:dyDescent="0.25">
      <c r="C243" s="2">
        <v>233</v>
      </c>
      <c r="D243" s="1">
        <f t="shared" si="7"/>
        <v>110499309.22</v>
      </c>
      <c r="E243" s="1">
        <f>'calculo amort'!F243</f>
        <v>13196122.74</v>
      </c>
      <c r="F243" s="1">
        <f t="shared" si="6"/>
        <v>97303186.480000004</v>
      </c>
    </row>
    <row r="244" spans="3:6" x14ac:dyDescent="0.25">
      <c r="C244" s="2">
        <v>234</v>
      </c>
      <c r="D244" s="1">
        <f t="shared" si="7"/>
        <v>97303186.480000004</v>
      </c>
      <c r="E244" s="1">
        <f>'calculo amort'!F244</f>
        <v>13367672.33</v>
      </c>
      <c r="F244" s="1">
        <f t="shared" si="6"/>
        <v>83935514.150000006</v>
      </c>
    </row>
    <row r="245" spans="3:6" x14ac:dyDescent="0.25">
      <c r="C245" s="2">
        <v>235</v>
      </c>
      <c r="D245" s="1">
        <f t="shared" si="7"/>
        <v>83935514.150000006</v>
      </c>
      <c r="E245" s="1">
        <f>'calculo amort'!F245</f>
        <v>13541452.07</v>
      </c>
      <c r="F245" s="1">
        <f t="shared" si="6"/>
        <v>70394062.079999998</v>
      </c>
    </row>
    <row r="246" spans="3:6" x14ac:dyDescent="0.25">
      <c r="C246" s="2">
        <v>236</v>
      </c>
      <c r="D246" s="1">
        <f t="shared" si="7"/>
        <v>70394062.079999998</v>
      </c>
      <c r="E246" s="1">
        <f>'calculo amort'!F246</f>
        <v>13717490.949999999</v>
      </c>
      <c r="F246" s="1">
        <f t="shared" si="6"/>
        <v>56676571.130000003</v>
      </c>
    </row>
    <row r="247" spans="3:6" x14ac:dyDescent="0.25">
      <c r="C247" s="2">
        <v>237</v>
      </c>
      <c r="D247" s="1">
        <f t="shared" si="7"/>
        <v>56676571.130000003</v>
      </c>
      <c r="E247" s="1">
        <f>'calculo amort'!F247</f>
        <v>13895818.33</v>
      </c>
      <c r="F247" s="1">
        <f t="shared" si="6"/>
        <v>42780752.799999997</v>
      </c>
    </row>
    <row r="248" spans="3:6" x14ac:dyDescent="0.25">
      <c r="C248" s="2">
        <v>238</v>
      </c>
      <c r="D248" s="1">
        <f t="shared" si="7"/>
        <v>42780752.799999997</v>
      </c>
      <c r="E248" s="1">
        <f>'calculo amort'!F248</f>
        <v>14076463.970000001</v>
      </c>
      <c r="F248" s="1">
        <f t="shared" si="6"/>
        <v>28704288.829999998</v>
      </c>
    </row>
    <row r="249" spans="3:6" x14ac:dyDescent="0.25">
      <c r="C249" s="2">
        <v>239</v>
      </c>
      <c r="D249" s="1">
        <f t="shared" si="7"/>
        <v>28704288.829999998</v>
      </c>
      <c r="E249" s="1">
        <f>'calculo amort'!F249</f>
        <v>14259458</v>
      </c>
      <c r="F249" s="1">
        <f t="shared" si="6"/>
        <v>14444830.83</v>
      </c>
    </row>
    <row r="250" spans="3:6" x14ac:dyDescent="0.25">
      <c r="C250" s="2">
        <v>240</v>
      </c>
      <c r="D250" s="1">
        <f t="shared" si="7"/>
        <v>14444830.83</v>
      </c>
      <c r="E250" s="1">
        <f>'calculo amort'!F250</f>
        <v>14444830.83</v>
      </c>
      <c r="F250" s="1">
        <f t="shared" si="6"/>
        <v>0</v>
      </c>
    </row>
    <row r="252" spans="3:6" ht="15.5" x14ac:dyDescent="0.35">
      <c r="C252" s="4" t="s">
        <v>0</v>
      </c>
      <c r="D252" s="4"/>
      <c r="E252" s="4">
        <f>SUM(E11:E251)</f>
        <v>1000000000.0000005</v>
      </c>
      <c r="F252" s="4"/>
    </row>
    <row r="253" spans="3:6" ht="15.5" x14ac:dyDescent="0.35">
      <c r="C253" s="24"/>
      <c r="D253" s="24"/>
      <c r="E253" s="24"/>
      <c r="F253" s="24"/>
    </row>
    <row r="254" spans="3:6" ht="15.5" x14ac:dyDescent="0.35">
      <c r="C254" s="24"/>
      <c r="D254" s="24"/>
      <c r="E254" s="24"/>
      <c r="F254" s="24"/>
    </row>
  </sheetData>
  <mergeCells count="1">
    <mergeCell ref="C4:F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9F156-EEAE-3F45-B39F-577E90917ED2}">
  <dimension ref="B2:F249"/>
  <sheetViews>
    <sheetView zoomScale="95" zoomScaleNormal="129" workbookViewId="0">
      <pane ySplit="7" topLeftCell="A237" activePane="bottomLeft" state="frozen"/>
      <selection pane="bottomLeft" activeCell="F247" sqref="F247"/>
    </sheetView>
  </sheetViews>
  <sheetFormatPr baseColWidth="10" defaultRowHeight="12.5" x14ac:dyDescent="0.25"/>
  <cols>
    <col min="4" max="4" width="12.36328125" style="2" customWidth="1"/>
    <col min="5" max="5" width="24" style="12" customWidth="1"/>
    <col min="6" max="6" width="23.6328125" style="1" customWidth="1"/>
  </cols>
  <sheetData>
    <row r="2" spans="2:6" ht="15.5" x14ac:dyDescent="0.35">
      <c r="B2" s="28" t="s">
        <v>19</v>
      </c>
    </row>
    <row r="3" spans="2:6" ht="15.5" x14ac:dyDescent="0.35">
      <c r="B3" s="28" t="s">
        <v>20</v>
      </c>
    </row>
    <row r="7" spans="2:6" ht="13" x14ac:dyDescent="0.3">
      <c r="D7" s="5" t="s">
        <v>17</v>
      </c>
      <c r="E7" s="5" t="s">
        <v>22</v>
      </c>
      <c r="F7" s="5" t="s">
        <v>18</v>
      </c>
    </row>
    <row r="8" spans="2:6" x14ac:dyDescent="0.25">
      <c r="D8" s="2">
        <v>1</v>
      </c>
      <c r="E8" s="12">
        <f>'saldo completo'!G9</f>
        <v>2.2490137000000001E-5</v>
      </c>
      <c r="F8" s="1">
        <f>OFERTA!E11</f>
        <v>22490.14</v>
      </c>
    </row>
    <row r="9" spans="2:6" x14ac:dyDescent="0.25">
      <c r="D9" s="2">
        <v>2</v>
      </c>
      <c r="E9" s="12">
        <f>'saldo completo'!G10</f>
        <v>2.2838733999999998E-5</v>
      </c>
      <c r="F9" s="1">
        <f>OFERTA!E12</f>
        <v>22838.73</v>
      </c>
    </row>
    <row r="10" spans="2:6" x14ac:dyDescent="0.25">
      <c r="D10" s="2">
        <v>3</v>
      </c>
      <c r="E10" s="12">
        <f>'saldo completo'!G11</f>
        <v>2.3192735000000001E-5</v>
      </c>
      <c r="F10" s="1">
        <f>OFERTA!E13</f>
        <v>23192.74</v>
      </c>
    </row>
    <row r="11" spans="2:6" x14ac:dyDescent="0.25">
      <c r="D11" s="2">
        <v>4</v>
      </c>
      <c r="E11" s="12">
        <f>'saldo completo'!G12</f>
        <v>2.3552222000000001E-5</v>
      </c>
      <c r="F11" s="1">
        <f>OFERTA!E14</f>
        <v>23552.22</v>
      </c>
    </row>
    <row r="12" spans="2:6" x14ac:dyDescent="0.25">
      <c r="D12" s="2">
        <v>5</v>
      </c>
      <c r="E12" s="12">
        <f>'saldo completo'!G13</f>
        <v>2.3917281E-5</v>
      </c>
      <c r="F12" s="1">
        <f>OFERTA!E15</f>
        <v>23917.279999999999</v>
      </c>
    </row>
    <row r="13" spans="2:6" x14ac:dyDescent="0.25">
      <c r="D13" s="2">
        <v>6</v>
      </c>
      <c r="E13" s="12">
        <f>'saldo completo'!G14</f>
        <v>2.4287998999999999E-5</v>
      </c>
      <c r="F13" s="1">
        <f>OFERTA!E16</f>
        <v>24288</v>
      </c>
    </row>
    <row r="14" spans="2:6" x14ac:dyDescent="0.25">
      <c r="D14" s="2">
        <v>7</v>
      </c>
      <c r="E14" s="12">
        <f>'saldo completo'!G15</f>
        <v>2.4664463E-5</v>
      </c>
      <c r="F14" s="1">
        <f>OFERTA!E17</f>
        <v>24664.46</v>
      </c>
    </row>
    <row r="15" spans="2:6" x14ac:dyDescent="0.25">
      <c r="D15" s="2">
        <v>8</v>
      </c>
      <c r="E15" s="12">
        <f>'saldo completo'!G16</f>
        <v>2.5046762000000002E-5</v>
      </c>
      <c r="F15" s="1">
        <f>OFERTA!E18</f>
        <v>25046.76</v>
      </c>
    </row>
    <row r="16" spans="2:6" x14ac:dyDescent="0.25">
      <c r="D16" s="2">
        <v>9</v>
      </c>
      <c r="E16" s="12">
        <f>'saldo completo'!G17</f>
        <v>2.5434987000000001E-5</v>
      </c>
      <c r="F16" s="1">
        <f>OFERTA!E19</f>
        <v>25434.99</v>
      </c>
    </row>
    <row r="17" spans="4:6" x14ac:dyDescent="0.25">
      <c r="D17" s="2">
        <v>10</v>
      </c>
      <c r="E17" s="12">
        <f>'saldo completo'!G18</f>
        <v>2.5829229999999999E-5</v>
      </c>
      <c r="F17" s="1">
        <f>OFERTA!E20</f>
        <v>25829.23</v>
      </c>
    </row>
    <row r="18" spans="4:6" x14ac:dyDescent="0.25">
      <c r="D18" s="2">
        <v>11</v>
      </c>
      <c r="E18" s="12">
        <f>'saldo completo'!G19</f>
        <v>2.6229583000000001E-5</v>
      </c>
      <c r="F18" s="1">
        <f>OFERTA!E21</f>
        <v>26229.58</v>
      </c>
    </row>
    <row r="19" spans="4:6" x14ac:dyDescent="0.25">
      <c r="D19" s="2">
        <v>12</v>
      </c>
      <c r="E19" s="12">
        <f>'saldo completo'!G20</f>
        <v>2.6636140999999999E-5</v>
      </c>
      <c r="F19" s="1">
        <f>OFERTA!E22</f>
        <v>26636.14</v>
      </c>
    </row>
    <row r="20" spans="4:6" x14ac:dyDescent="0.25">
      <c r="D20" s="2">
        <v>13</v>
      </c>
      <c r="E20" s="12">
        <f>'saldo completo'!G21</f>
        <v>2.7049001000000001E-5</v>
      </c>
      <c r="F20" s="1">
        <f>OFERTA!E23</f>
        <v>27049</v>
      </c>
    </row>
    <row r="21" spans="4:6" x14ac:dyDescent="0.25">
      <c r="D21" s="2">
        <v>14</v>
      </c>
      <c r="E21" s="12">
        <f>'saldo completo'!G22</f>
        <v>2.7468260999999999E-5</v>
      </c>
      <c r="F21" s="1">
        <f>OFERTA!E24</f>
        <v>27468.26</v>
      </c>
    </row>
    <row r="22" spans="4:6" x14ac:dyDescent="0.25">
      <c r="D22" s="2">
        <v>15</v>
      </c>
      <c r="E22" s="12">
        <f>'saldo completo'!G23</f>
        <v>2.7894019E-5</v>
      </c>
      <c r="F22" s="1">
        <f>OFERTA!E25</f>
        <v>27894.02</v>
      </c>
    </row>
    <row r="23" spans="4:6" x14ac:dyDescent="0.25">
      <c r="D23" s="2">
        <v>16</v>
      </c>
      <c r="E23" s="12">
        <f>'saldo completo'!G24</f>
        <v>2.8326376000000001E-5</v>
      </c>
      <c r="F23" s="1">
        <f>OFERTA!E26</f>
        <v>28326.38</v>
      </c>
    </row>
    <row r="24" spans="4:6" x14ac:dyDescent="0.25">
      <c r="D24" s="2">
        <v>17</v>
      </c>
      <c r="E24" s="12">
        <f>'saldo completo'!G25</f>
        <v>2.8765435E-5</v>
      </c>
      <c r="F24" s="1">
        <f>OFERTA!E27</f>
        <v>28765.439999999999</v>
      </c>
    </row>
    <row r="25" spans="4:6" x14ac:dyDescent="0.25">
      <c r="D25" s="2">
        <v>18</v>
      </c>
      <c r="E25" s="12">
        <f>'saldo completo'!G26</f>
        <v>2.9211299E-5</v>
      </c>
      <c r="F25" s="1">
        <f>OFERTA!E28</f>
        <v>29211.3</v>
      </c>
    </row>
    <row r="26" spans="4:6" x14ac:dyDescent="0.25">
      <c r="D26" s="2">
        <v>19</v>
      </c>
      <c r="E26" s="12">
        <f>'saldo completo'!G27</f>
        <v>2.9664073999999998E-5</v>
      </c>
      <c r="F26" s="1">
        <f>OFERTA!E29</f>
        <v>29664.07</v>
      </c>
    </row>
    <row r="27" spans="4:6" x14ac:dyDescent="0.25">
      <c r="D27" s="2">
        <v>20</v>
      </c>
      <c r="E27" s="12">
        <f>'saldo completo'!G28</f>
        <v>3.0123868000000001E-5</v>
      </c>
      <c r="F27" s="1">
        <f>OFERTA!E30</f>
        <v>30123.87</v>
      </c>
    </row>
    <row r="28" spans="4:6" x14ac:dyDescent="0.25">
      <c r="D28" s="2">
        <v>21</v>
      </c>
      <c r="E28" s="12">
        <f>'saldo completo'!G29</f>
        <v>3.0590787999999999E-5</v>
      </c>
      <c r="F28" s="1">
        <f>OFERTA!E31</f>
        <v>30590.79</v>
      </c>
    </row>
    <row r="29" spans="4:6" x14ac:dyDescent="0.25">
      <c r="D29" s="2">
        <v>22</v>
      </c>
      <c r="E29" s="12">
        <f>'saldo completo'!G30</f>
        <v>3.1064944999999998E-5</v>
      </c>
      <c r="F29" s="1">
        <f>OFERTA!E32</f>
        <v>31064.95</v>
      </c>
    </row>
    <row r="30" spans="4:6" x14ac:dyDescent="0.25">
      <c r="D30" s="2">
        <v>23</v>
      </c>
      <c r="E30" s="12">
        <f>'saldo completo'!G31</f>
        <v>3.1546451E-5</v>
      </c>
      <c r="F30" s="1">
        <f>OFERTA!E33</f>
        <v>31546.45</v>
      </c>
    </row>
    <row r="31" spans="4:6" x14ac:dyDescent="0.25">
      <c r="D31" s="2">
        <v>24</v>
      </c>
      <c r="E31" s="12">
        <f>'saldo completo'!G32</f>
        <v>3.2035420999999999E-5</v>
      </c>
      <c r="F31" s="1">
        <f>OFERTA!E34</f>
        <v>32035.42</v>
      </c>
    </row>
    <row r="32" spans="4:6" x14ac:dyDescent="0.25">
      <c r="D32" s="2">
        <v>25</v>
      </c>
      <c r="E32" s="12">
        <f>'saldo completo'!G33</f>
        <v>3.2531969999999997E-5</v>
      </c>
      <c r="F32" s="1">
        <f>OFERTA!E35</f>
        <v>32531.97</v>
      </c>
    </row>
    <row r="33" spans="4:6" x14ac:dyDescent="0.25">
      <c r="D33" s="2">
        <v>26</v>
      </c>
      <c r="E33" s="12">
        <f>'saldo completo'!G34</f>
        <v>3.3036215999999998E-5</v>
      </c>
      <c r="F33" s="1">
        <f>OFERTA!E36</f>
        <v>33036.22</v>
      </c>
    </row>
    <row r="34" spans="4:6" x14ac:dyDescent="0.25">
      <c r="D34" s="2">
        <v>27</v>
      </c>
      <c r="E34" s="12">
        <f>'saldo completo'!G35</f>
        <v>3.3548277000000002E-5</v>
      </c>
      <c r="F34" s="1">
        <f>OFERTA!E37</f>
        <v>33548.28</v>
      </c>
    </row>
    <row r="35" spans="4:6" x14ac:dyDescent="0.25">
      <c r="D35" s="2">
        <v>28</v>
      </c>
      <c r="E35" s="12">
        <f>'saldo completo'!G36</f>
        <v>3.4068276000000001E-5</v>
      </c>
      <c r="F35" s="1">
        <f>OFERTA!E38</f>
        <v>34068.28</v>
      </c>
    </row>
    <row r="36" spans="4:6" x14ac:dyDescent="0.25">
      <c r="D36" s="2">
        <v>29</v>
      </c>
      <c r="E36" s="12">
        <f>'saldo completo'!G37</f>
        <v>3.4596333999999999E-5</v>
      </c>
      <c r="F36" s="1">
        <f>OFERTA!E39</f>
        <v>34596.33</v>
      </c>
    </row>
    <row r="37" spans="4:6" x14ac:dyDescent="0.25">
      <c r="D37" s="2">
        <v>30</v>
      </c>
      <c r="E37" s="12">
        <f>'saldo completo'!G38</f>
        <v>3.5132577E-5</v>
      </c>
      <c r="F37" s="1">
        <f>OFERTA!E40</f>
        <v>35132.58</v>
      </c>
    </row>
    <row r="38" spans="4:6" x14ac:dyDescent="0.25">
      <c r="D38" s="2">
        <v>31</v>
      </c>
      <c r="E38" s="12">
        <f>'saldo completo'!G39</f>
        <v>3.5677131999999999E-5</v>
      </c>
      <c r="F38" s="1">
        <f>OFERTA!E41</f>
        <v>35677.129999999997</v>
      </c>
    </row>
    <row r="39" spans="4:6" x14ac:dyDescent="0.25">
      <c r="D39" s="2">
        <v>32</v>
      </c>
      <c r="E39" s="12">
        <f>'saldo completo'!G40</f>
        <v>3.6230128000000001E-5</v>
      </c>
      <c r="F39" s="1">
        <f>OFERTA!E42</f>
        <v>36230.129999999997</v>
      </c>
    </row>
    <row r="40" spans="4:6" x14ac:dyDescent="0.25">
      <c r="D40" s="2">
        <v>33</v>
      </c>
      <c r="E40" s="12">
        <f>'saldo completo'!G41</f>
        <v>3.6791695000000002E-5</v>
      </c>
      <c r="F40" s="1">
        <f>OFERTA!E43</f>
        <v>36791.699999999997</v>
      </c>
    </row>
    <row r="41" spans="4:6" x14ac:dyDescent="0.25">
      <c r="D41" s="2">
        <v>34</v>
      </c>
      <c r="E41" s="12">
        <f>'saldo completo'!G42</f>
        <v>3.7361965999999999E-5</v>
      </c>
      <c r="F41" s="1">
        <f>OFERTA!E44</f>
        <v>37361.97</v>
      </c>
    </row>
    <row r="42" spans="4:6" x14ac:dyDescent="0.25">
      <c r="D42" s="2">
        <v>35</v>
      </c>
      <c r="E42" s="12">
        <f>'saldo completo'!G43</f>
        <v>3.7941076000000003E-5</v>
      </c>
      <c r="F42" s="1">
        <f>OFERTA!E45</f>
        <v>37941.08</v>
      </c>
    </row>
    <row r="43" spans="4:6" x14ac:dyDescent="0.25">
      <c r="D43" s="2">
        <v>36</v>
      </c>
      <c r="E43" s="12">
        <f>'saldo completo'!G44</f>
        <v>3.8529163000000003E-5</v>
      </c>
      <c r="F43" s="1">
        <f>OFERTA!E46</f>
        <v>38529.160000000003</v>
      </c>
    </row>
    <row r="44" spans="4:6" x14ac:dyDescent="0.25">
      <c r="D44" s="2">
        <v>37</v>
      </c>
      <c r="E44" s="12">
        <f>'saldo completo'!G45</f>
        <v>3.9126365000000003E-5</v>
      </c>
      <c r="F44" s="1">
        <f>OFERTA!E47</f>
        <v>39126.370000000003</v>
      </c>
    </row>
    <row r="45" spans="4:6" x14ac:dyDescent="0.25">
      <c r="D45" s="2">
        <v>38</v>
      </c>
      <c r="E45" s="12">
        <f>'saldo completo'!G46</f>
        <v>3.9732823999999999E-5</v>
      </c>
      <c r="F45" s="1">
        <f>OFERTA!E48</f>
        <v>39732.82</v>
      </c>
    </row>
    <row r="46" spans="4:6" x14ac:dyDescent="0.25">
      <c r="D46" s="2">
        <v>39</v>
      </c>
      <c r="E46" s="12">
        <f>'saldo completo'!G47</f>
        <v>4.0348682E-5</v>
      </c>
      <c r="F46" s="1">
        <f>OFERTA!E49</f>
        <v>40348.68</v>
      </c>
    </row>
    <row r="47" spans="4:6" x14ac:dyDescent="0.25">
      <c r="D47" s="2">
        <v>40</v>
      </c>
      <c r="E47" s="12">
        <f>'saldo completo'!G48</f>
        <v>4.0974087000000002E-5</v>
      </c>
      <c r="F47" s="1">
        <f>OFERTA!E50</f>
        <v>40974.089999999997</v>
      </c>
    </row>
    <row r="48" spans="4:6" x14ac:dyDescent="0.25">
      <c r="D48" s="2">
        <v>41</v>
      </c>
      <c r="E48" s="12">
        <f>'saldo completo'!G49</f>
        <v>4.1609185E-5</v>
      </c>
      <c r="F48" s="1">
        <f>OFERTA!E51</f>
        <v>41609.19</v>
      </c>
    </row>
    <row r="49" spans="4:6" x14ac:dyDescent="0.25">
      <c r="D49" s="2">
        <v>42</v>
      </c>
      <c r="E49" s="12">
        <f>'saldo completo'!G50</f>
        <v>4.2254128000000003E-5</v>
      </c>
      <c r="F49" s="1">
        <f>OFERTA!E52</f>
        <v>42254.13</v>
      </c>
    </row>
    <row r="50" spans="4:6" x14ac:dyDescent="0.25">
      <c r="D50" s="2">
        <v>43</v>
      </c>
      <c r="E50" s="12">
        <f>'saldo completo'!G51</f>
        <v>4.2909067000000002E-5</v>
      </c>
      <c r="F50" s="1">
        <f>OFERTA!E53</f>
        <v>42909.07</v>
      </c>
    </row>
    <row r="51" spans="4:6" x14ac:dyDescent="0.25">
      <c r="D51" s="2">
        <v>44</v>
      </c>
      <c r="E51" s="12">
        <f>'saldo completo'!G52</f>
        <v>4.3574157000000003E-5</v>
      </c>
      <c r="F51" s="1">
        <f>OFERTA!E54</f>
        <v>43574.16</v>
      </c>
    </row>
    <row r="52" spans="4:6" x14ac:dyDescent="0.25">
      <c r="D52" s="2">
        <v>45</v>
      </c>
      <c r="E52" s="12">
        <f>'saldo completo'!G53</f>
        <v>4.4249557E-5</v>
      </c>
      <c r="F52" s="1">
        <f>OFERTA!E55</f>
        <v>44249.56</v>
      </c>
    </row>
    <row r="53" spans="4:6" x14ac:dyDescent="0.25">
      <c r="D53" s="2">
        <v>46</v>
      </c>
      <c r="E53" s="12">
        <f>'saldo completo'!G54</f>
        <v>4.4935424999999998E-5</v>
      </c>
      <c r="F53" s="1">
        <f>OFERTA!E56</f>
        <v>44935.43</v>
      </c>
    </row>
    <row r="54" spans="4:6" x14ac:dyDescent="0.25">
      <c r="D54" s="2">
        <v>47</v>
      </c>
      <c r="E54" s="12">
        <f>'saldo completo'!G55</f>
        <v>4.5631923999999998E-5</v>
      </c>
      <c r="F54" s="1">
        <f>OFERTA!E57</f>
        <v>45631.92</v>
      </c>
    </row>
    <row r="55" spans="4:6" x14ac:dyDescent="0.25">
      <c r="D55" s="2">
        <v>48</v>
      </c>
      <c r="E55" s="12">
        <f>'saldo completo'!G56</f>
        <v>4.6339218999999997E-5</v>
      </c>
      <c r="F55" s="1">
        <f>OFERTA!E58</f>
        <v>46339.22</v>
      </c>
    </row>
    <row r="56" spans="4:6" x14ac:dyDescent="0.25">
      <c r="D56" s="2">
        <v>49</v>
      </c>
      <c r="E56" s="12">
        <f>'saldo completo'!G57</f>
        <v>4.7057476999999998E-5</v>
      </c>
      <c r="F56" s="1">
        <f>OFERTA!E59</f>
        <v>47057.48</v>
      </c>
    </row>
    <row r="57" spans="4:6" x14ac:dyDescent="0.25">
      <c r="D57" s="2">
        <v>50</v>
      </c>
      <c r="E57" s="12">
        <f>'saldo completo'!G58</f>
        <v>4.7786866999999998E-5</v>
      </c>
      <c r="F57" s="1">
        <f>OFERTA!E60</f>
        <v>47786.87</v>
      </c>
    </row>
    <row r="58" spans="4:6" x14ac:dyDescent="0.25">
      <c r="D58" s="2">
        <v>51</v>
      </c>
      <c r="E58" s="12">
        <f>'saldo completo'!G59</f>
        <v>4.8527564000000001E-5</v>
      </c>
      <c r="F58" s="1">
        <f>OFERTA!E61</f>
        <v>48527.56</v>
      </c>
    </row>
    <row r="59" spans="4:6" x14ac:dyDescent="0.25">
      <c r="D59" s="2">
        <v>52</v>
      </c>
      <c r="E59" s="12">
        <f>'saldo completo'!G60</f>
        <v>4.9279741000000001E-5</v>
      </c>
      <c r="F59" s="1">
        <f>OFERTA!E62</f>
        <v>49279.74</v>
      </c>
    </row>
    <row r="60" spans="4:6" x14ac:dyDescent="0.25">
      <c r="D60" s="2">
        <v>53</v>
      </c>
      <c r="E60" s="12">
        <f>'saldo completo'!G61</f>
        <v>5.0043577E-5</v>
      </c>
      <c r="F60" s="1">
        <f>OFERTA!E63</f>
        <v>50043.58</v>
      </c>
    </row>
    <row r="61" spans="4:6" x14ac:dyDescent="0.25">
      <c r="D61" s="2">
        <v>54</v>
      </c>
      <c r="E61" s="12">
        <f>'saldo completo'!G62</f>
        <v>5.0819253000000001E-5</v>
      </c>
      <c r="F61" s="1">
        <f>OFERTA!E64</f>
        <v>50819.25</v>
      </c>
    </row>
    <row r="62" spans="4:6" x14ac:dyDescent="0.25">
      <c r="D62" s="2">
        <v>55</v>
      </c>
      <c r="E62" s="12">
        <f>'saldo completo'!G63</f>
        <v>5.1606951000000002E-5</v>
      </c>
      <c r="F62" s="1">
        <f>OFERTA!E65</f>
        <v>51606.95</v>
      </c>
    </row>
    <row r="63" spans="4:6" x14ac:dyDescent="0.25">
      <c r="D63" s="2">
        <v>56</v>
      </c>
      <c r="E63" s="12">
        <f>'saldo completo'!G64</f>
        <v>5.2406859000000003E-5</v>
      </c>
      <c r="F63" s="1">
        <f>OFERTA!E66</f>
        <v>52406.86</v>
      </c>
    </row>
    <row r="64" spans="4:6" x14ac:dyDescent="0.25">
      <c r="D64" s="2">
        <v>57</v>
      </c>
      <c r="E64" s="12">
        <f>'saldo completo'!G65</f>
        <v>5.3219164999999998E-5</v>
      </c>
      <c r="F64" s="1">
        <f>OFERTA!E67</f>
        <v>53219.17</v>
      </c>
    </row>
    <row r="65" spans="4:6" x14ac:dyDescent="0.25">
      <c r="D65" s="2">
        <v>58</v>
      </c>
      <c r="E65" s="12">
        <f>'saldo completo'!G66</f>
        <v>5.4044062000000003E-5</v>
      </c>
      <c r="F65" s="1">
        <f>OFERTA!E68</f>
        <v>54044.06</v>
      </c>
    </row>
    <row r="66" spans="4:6" x14ac:dyDescent="0.25">
      <c r="D66" s="2">
        <v>59</v>
      </c>
      <c r="E66" s="12">
        <f>'saldo completo'!G67</f>
        <v>5.4881745000000003E-5</v>
      </c>
      <c r="F66" s="1">
        <f>OFERTA!E69</f>
        <v>54881.75</v>
      </c>
    </row>
    <row r="67" spans="4:6" x14ac:dyDescent="0.25">
      <c r="D67" s="2">
        <v>60</v>
      </c>
      <c r="E67" s="12">
        <f>'saldo completo'!G68</f>
        <v>5.5732412000000001E-5</v>
      </c>
      <c r="F67" s="1">
        <f>OFERTA!E70</f>
        <v>55732.41</v>
      </c>
    </row>
    <row r="68" spans="4:6" x14ac:dyDescent="0.25">
      <c r="D68" s="2">
        <v>61</v>
      </c>
      <c r="E68" s="12">
        <f>'saldo completo'!G69</f>
        <v>5.6596264E-5</v>
      </c>
      <c r="F68" s="1">
        <f>OFERTA!E71</f>
        <v>56596.26</v>
      </c>
    </row>
    <row r="69" spans="4:6" x14ac:dyDescent="0.25">
      <c r="D69" s="2">
        <v>62</v>
      </c>
      <c r="E69" s="12">
        <f>'saldo completo'!G70</f>
        <v>5.7473506999999997E-5</v>
      </c>
      <c r="F69" s="1">
        <f>OFERTA!E72</f>
        <v>57473.51</v>
      </c>
    </row>
    <row r="70" spans="4:6" x14ac:dyDescent="0.25">
      <c r="D70" s="2">
        <v>63</v>
      </c>
      <c r="E70" s="12">
        <f>'saldo completo'!G71</f>
        <v>5.8364345999999999E-5</v>
      </c>
      <c r="F70" s="1">
        <f>OFERTA!E73</f>
        <v>58364.35</v>
      </c>
    </row>
    <row r="71" spans="4:6" x14ac:dyDescent="0.25">
      <c r="D71" s="2">
        <v>64</v>
      </c>
      <c r="E71" s="12">
        <f>'saldo completo'!G72</f>
        <v>5.9268992999999999E-5</v>
      </c>
      <c r="F71" s="1">
        <f>OFERTA!E74</f>
        <v>59268.99</v>
      </c>
    </row>
    <row r="72" spans="4:6" x14ac:dyDescent="0.25">
      <c r="D72" s="2">
        <v>65</v>
      </c>
      <c r="E72" s="12">
        <f>'saldo completo'!G73</f>
        <v>6.0187662999999999E-5</v>
      </c>
      <c r="F72" s="1">
        <f>OFERTA!E75</f>
        <v>60187.66</v>
      </c>
    </row>
    <row r="73" spans="4:6" x14ac:dyDescent="0.25">
      <c r="D73" s="2">
        <v>66</v>
      </c>
      <c r="E73" s="12">
        <f>'saldo completo'!G74</f>
        <v>6.1120571000000006E-5</v>
      </c>
      <c r="F73" s="1">
        <f>OFERTA!E76</f>
        <v>61120.57</v>
      </c>
    </row>
    <row r="74" spans="4:6" x14ac:dyDescent="0.25">
      <c r="D74" s="2">
        <v>67</v>
      </c>
      <c r="E74" s="12">
        <f>'saldo completo'!G75</f>
        <v>6.2067939999999999E-5</v>
      </c>
      <c r="F74" s="1">
        <f>OFERTA!E77</f>
        <v>62067.94</v>
      </c>
    </row>
    <row r="75" spans="4:6" x14ac:dyDescent="0.25">
      <c r="D75" s="2">
        <v>68</v>
      </c>
      <c r="E75" s="12">
        <f>'saldo completo'!G76</f>
        <v>6.3029992999999999E-5</v>
      </c>
      <c r="F75" s="1">
        <f>OFERTA!E78</f>
        <v>63029.99</v>
      </c>
    </row>
    <row r="76" spans="4:6" x14ac:dyDescent="0.25">
      <c r="D76" s="2">
        <v>69</v>
      </c>
      <c r="E76" s="12">
        <f>'saldo completo'!G77</f>
        <v>6.4006958000000004E-5</v>
      </c>
      <c r="F76" s="1">
        <f>OFERTA!E79</f>
        <v>64006.96</v>
      </c>
    </row>
    <row r="77" spans="4:6" x14ac:dyDescent="0.25">
      <c r="D77" s="2">
        <v>70</v>
      </c>
      <c r="E77" s="12">
        <f>'saldo completo'!G78</f>
        <v>6.4999065999999999E-5</v>
      </c>
      <c r="F77" s="1">
        <f>OFERTA!E80</f>
        <v>64999.07</v>
      </c>
    </row>
    <row r="78" spans="4:6" x14ac:dyDescent="0.25">
      <c r="D78" s="2">
        <v>71</v>
      </c>
      <c r="E78" s="12">
        <f>'saldo completo'!G79</f>
        <v>6.6006551999999994E-5</v>
      </c>
      <c r="F78" s="1">
        <f>OFERTA!E81</f>
        <v>66006.55</v>
      </c>
    </row>
    <row r="79" spans="4:6" x14ac:dyDescent="0.25">
      <c r="D79" s="2">
        <v>72</v>
      </c>
      <c r="E79" s="12">
        <f>'saldo completo'!G80</f>
        <v>6.7029653000000004E-5</v>
      </c>
      <c r="F79" s="1">
        <f>OFERTA!E82</f>
        <v>67029.649999999994</v>
      </c>
    </row>
    <row r="80" spans="4:6" x14ac:dyDescent="0.25">
      <c r="D80" s="2">
        <v>73</v>
      </c>
      <c r="E80" s="12">
        <f>'saldo completo'!G81</f>
        <v>1.6708408650000001E-3</v>
      </c>
      <c r="F80" s="1">
        <f>OFERTA!E83</f>
        <v>1670840.87</v>
      </c>
    </row>
    <row r="81" spans="4:6" x14ac:dyDescent="0.25">
      <c r="D81" s="2">
        <v>74</v>
      </c>
      <c r="E81" s="12">
        <f>'saldo completo'!G82</f>
        <v>1.6925617960000001E-3</v>
      </c>
      <c r="F81" s="1">
        <f>OFERTA!E84</f>
        <v>1692561.8</v>
      </c>
    </row>
    <row r="82" spans="4:6" x14ac:dyDescent="0.25">
      <c r="D82" s="2">
        <v>75</v>
      </c>
      <c r="E82" s="12">
        <f>'saldo completo'!G83</f>
        <v>1.714565099E-3</v>
      </c>
      <c r="F82" s="1">
        <f>OFERTA!E85</f>
        <v>1714565.1</v>
      </c>
    </row>
    <row r="83" spans="4:6" x14ac:dyDescent="0.25">
      <c r="D83" s="2">
        <v>76</v>
      </c>
      <c r="E83" s="12">
        <f>'saldo completo'!G84</f>
        <v>1.7368544460000001E-3</v>
      </c>
      <c r="F83" s="1">
        <f>OFERTA!E86</f>
        <v>1736854.45</v>
      </c>
    </row>
    <row r="84" spans="4:6" x14ac:dyDescent="0.25">
      <c r="D84" s="2">
        <v>77</v>
      </c>
      <c r="E84" s="12">
        <f>'saldo completo'!G85</f>
        <v>1.7594335540000001E-3</v>
      </c>
      <c r="F84" s="1">
        <f>OFERTA!E87</f>
        <v>1759433.55</v>
      </c>
    </row>
    <row r="85" spans="4:6" x14ac:dyDescent="0.25">
      <c r="D85" s="2">
        <v>78</v>
      </c>
      <c r="E85" s="12">
        <f>'saldo completo'!G86</f>
        <v>1.7823061900000001E-3</v>
      </c>
      <c r="F85" s="1">
        <f>OFERTA!E88</f>
        <v>1782306.19</v>
      </c>
    </row>
    <row r="86" spans="4:6" x14ac:dyDescent="0.25">
      <c r="D86" s="2">
        <v>79</v>
      </c>
      <c r="E86" s="12">
        <f>'saldo completo'!G87</f>
        <v>1.8054761700000001E-3</v>
      </c>
      <c r="F86" s="1">
        <f>OFERTA!E89</f>
        <v>1805476.17</v>
      </c>
    </row>
    <row r="87" spans="4:6" x14ac:dyDescent="0.25">
      <c r="D87" s="2">
        <v>80</v>
      </c>
      <c r="E87" s="12">
        <f>'saldo completo'!G88</f>
        <v>1.8289473599999999E-3</v>
      </c>
      <c r="F87" s="1">
        <f>OFERTA!E90</f>
        <v>1828947.36</v>
      </c>
    </row>
    <row r="88" spans="4:6" x14ac:dyDescent="0.25">
      <c r="D88" s="2">
        <v>81</v>
      </c>
      <c r="E88" s="12">
        <f>'saldo completo'!G89</f>
        <v>1.852723676E-3</v>
      </c>
      <c r="F88" s="1">
        <f>OFERTA!E91</f>
        <v>1852723.68</v>
      </c>
    </row>
    <row r="89" spans="4:6" x14ac:dyDescent="0.25">
      <c r="D89" s="2">
        <v>82</v>
      </c>
      <c r="E89" s="12">
        <f>'saldo completo'!G90</f>
        <v>1.876809084E-3</v>
      </c>
      <c r="F89" s="1">
        <f>OFERTA!E92</f>
        <v>1876809.08</v>
      </c>
    </row>
    <row r="90" spans="4:6" x14ac:dyDescent="0.25">
      <c r="D90" s="2">
        <v>83</v>
      </c>
      <c r="E90" s="12">
        <f>'saldo completo'!G91</f>
        <v>1.901207602E-3</v>
      </c>
      <c r="F90" s="1">
        <f>OFERTA!E93</f>
        <v>1901207.6</v>
      </c>
    </row>
    <row r="91" spans="4:6" x14ac:dyDescent="0.25">
      <c r="D91" s="2">
        <v>84</v>
      </c>
      <c r="E91" s="12">
        <f>'saldo completo'!G92</f>
        <v>1.9259233010000001E-3</v>
      </c>
      <c r="F91" s="1">
        <f>OFERTA!E94</f>
        <v>1925923.3</v>
      </c>
    </row>
    <row r="92" spans="4:6" x14ac:dyDescent="0.25">
      <c r="D92" s="2">
        <v>85</v>
      </c>
      <c r="E92" s="12">
        <f>'saldo completo'!G93</f>
        <v>1.9509603039999999E-3</v>
      </c>
      <c r="F92" s="1">
        <f>OFERTA!E95</f>
        <v>1950960.3</v>
      </c>
    </row>
    <row r="93" spans="4:6" x14ac:dyDescent="0.25">
      <c r="D93" s="2">
        <v>86</v>
      </c>
      <c r="E93" s="12">
        <f>'saldo completo'!G94</f>
        <v>1.9763227879999999E-3</v>
      </c>
      <c r="F93" s="1">
        <f>OFERTA!E96</f>
        <v>1976322.79</v>
      </c>
    </row>
    <row r="94" spans="4:6" x14ac:dyDescent="0.25">
      <c r="D94" s="2">
        <v>87</v>
      </c>
      <c r="E94" s="12">
        <f>'saldo completo'!G95</f>
        <v>2.0020149839999998E-3</v>
      </c>
      <c r="F94" s="1">
        <f>OFERTA!E97</f>
        <v>2002014.98</v>
      </c>
    </row>
    <row r="95" spans="4:6" x14ac:dyDescent="0.25">
      <c r="D95" s="2">
        <v>88</v>
      </c>
      <c r="E95" s="12">
        <f>'saldo completo'!G96</f>
        <v>2.0280411790000001E-3</v>
      </c>
      <c r="F95" s="1">
        <f>OFERTA!E98</f>
        <v>2028041.18</v>
      </c>
    </row>
    <row r="96" spans="4:6" x14ac:dyDescent="0.25">
      <c r="D96" s="2">
        <v>89</v>
      </c>
      <c r="E96" s="12">
        <f>'saldo completo'!G97</f>
        <v>2.0544057140000002E-3</v>
      </c>
      <c r="F96" s="1">
        <f>OFERTA!E99</f>
        <v>2054405.71</v>
      </c>
    </row>
    <row r="97" spans="4:6" x14ac:dyDescent="0.25">
      <c r="D97" s="2">
        <v>90</v>
      </c>
      <c r="E97" s="12">
        <f>'saldo completo'!G98</f>
        <v>2.0811129879999999E-3</v>
      </c>
      <c r="F97" s="1">
        <f>OFERTA!E100</f>
        <v>2081112.99</v>
      </c>
    </row>
    <row r="98" spans="4:6" x14ac:dyDescent="0.25">
      <c r="D98" s="2">
        <v>91</v>
      </c>
      <c r="E98" s="12">
        <f>'saldo completo'!G99</f>
        <v>2.1081674570000001E-3</v>
      </c>
      <c r="F98" s="1">
        <f>OFERTA!E101</f>
        <v>2108167.46</v>
      </c>
    </row>
    <row r="99" spans="4:6" x14ac:dyDescent="0.25">
      <c r="D99" s="2">
        <v>92</v>
      </c>
      <c r="E99" s="12">
        <f>'saldo completo'!G100</f>
        <v>2.1355736340000001E-3</v>
      </c>
      <c r="F99" s="1">
        <f>OFERTA!E102</f>
        <v>2135573.63</v>
      </c>
    </row>
    <row r="100" spans="4:6" x14ac:dyDescent="0.25">
      <c r="D100" s="2">
        <v>93</v>
      </c>
      <c r="E100" s="12">
        <f>'saldo completo'!G101</f>
        <v>2.1633360910000001E-3</v>
      </c>
      <c r="F100" s="1">
        <f>OFERTA!E103</f>
        <v>2163336.09</v>
      </c>
    </row>
    <row r="101" spans="4:6" x14ac:dyDescent="0.25">
      <c r="D101" s="2">
        <v>94</v>
      </c>
      <c r="E101" s="12">
        <f>'saldo completo'!G102</f>
        <v>2.1914594600000001E-3</v>
      </c>
      <c r="F101" s="1">
        <f>OFERTA!E104</f>
        <v>2191459.46</v>
      </c>
    </row>
    <row r="102" spans="4:6" x14ac:dyDescent="0.25">
      <c r="D102" s="2">
        <v>95</v>
      </c>
      <c r="E102" s="12">
        <f>'saldo completo'!G103</f>
        <v>2.2199484329999998E-3</v>
      </c>
      <c r="F102" s="1">
        <f>OFERTA!E105</f>
        <v>2219948.4300000002</v>
      </c>
    </row>
    <row r="103" spans="4:6" x14ac:dyDescent="0.25">
      <c r="D103" s="2">
        <v>96</v>
      </c>
      <c r="E103" s="12">
        <f>'saldo completo'!G104</f>
        <v>2.2488077629999998E-3</v>
      </c>
      <c r="F103" s="1">
        <f>OFERTA!E106</f>
        <v>2248807.7599999998</v>
      </c>
    </row>
    <row r="104" spans="4:6" x14ac:dyDescent="0.25">
      <c r="D104" s="2">
        <v>97</v>
      </c>
      <c r="E104" s="12">
        <f>'saldo completo'!G105</f>
        <v>2.2780422639999999E-3</v>
      </c>
      <c r="F104" s="1">
        <f>OFERTA!E107</f>
        <v>2278042.2599999998</v>
      </c>
    </row>
    <row r="105" spans="4:6" x14ac:dyDescent="0.25">
      <c r="D105" s="2">
        <v>98</v>
      </c>
      <c r="E105" s="12">
        <f>'saldo completo'!G106</f>
        <v>2.3076568130000002E-3</v>
      </c>
      <c r="F105" s="1">
        <f>OFERTA!E108</f>
        <v>2307656.81</v>
      </c>
    </row>
    <row r="106" spans="4:6" x14ac:dyDescent="0.25">
      <c r="D106" s="2">
        <v>99</v>
      </c>
      <c r="E106" s="12">
        <f>'saldo completo'!G107</f>
        <v>2.3376563519999999E-3</v>
      </c>
      <c r="F106" s="1">
        <f>OFERTA!E109</f>
        <v>2337656.35</v>
      </c>
    </row>
    <row r="107" spans="4:6" x14ac:dyDescent="0.25">
      <c r="D107" s="2">
        <v>100</v>
      </c>
      <c r="E107" s="12">
        <f>'saldo completo'!G108</f>
        <v>2.368045885E-3</v>
      </c>
      <c r="F107" s="1">
        <f>OFERTA!E110</f>
        <v>2368045.89</v>
      </c>
    </row>
    <row r="108" spans="4:6" x14ac:dyDescent="0.25">
      <c r="D108" s="2">
        <v>101</v>
      </c>
      <c r="E108" s="12">
        <f>'saldo completo'!G109</f>
        <v>2.398830481E-3</v>
      </c>
      <c r="F108" s="1">
        <f>OFERTA!E111</f>
        <v>2398830.48</v>
      </c>
    </row>
    <row r="109" spans="4:6" x14ac:dyDescent="0.25">
      <c r="D109" s="2">
        <v>102</v>
      </c>
      <c r="E109" s="12">
        <f>'saldo completo'!G110</f>
        <v>2.430015277E-3</v>
      </c>
      <c r="F109" s="1">
        <f>OFERTA!E112</f>
        <v>2430015.2799999998</v>
      </c>
    </row>
    <row r="110" spans="4:6" x14ac:dyDescent="0.25">
      <c r="D110" s="2">
        <v>103</v>
      </c>
      <c r="E110" s="12">
        <f>'saldo completo'!G111</f>
        <v>2.4616054759999998E-3</v>
      </c>
      <c r="F110" s="1">
        <f>OFERTA!E113</f>
        <v>2461605.48</v>
      </c>
    </row>
    <row r="111" spans="4:6" x14ac:dyDescent="0.25">
      <c r="D111" s="2">
        <v>104</v>
      </c>
      <c r="E111" s="12">
        <f>'saldo completo'!G112</f>
        <v>2.4936063470000001E-3</v>
      </c>
      <c r="F111" s="1">
        <f>OFERTA!E114</f>
        <v>2493606.35</v>
      </c>
    </row>
    <row r="112" spans="4:6" x14ac:dyDescent="0.25">
      <c r="D112" s="2">
        <v>105</v>
      </c>
      <c r="E112" s="12">
        <f>'saldo completo'!G113</f>
        <v>2.52602323E-3</v>
      </c>
      <c r="F112" s="1">
        <f>OFERTA!E115</f>
        <v>2526023.23</v>
      </c>
    </row>
    <row r="113" spans="4:6" x14ac:dyDescent="0.25">
      <c r="D113" s="2">
        <v>106</v>
      </c>
      <c r="E113" s="12">
        <f>'saldo completo'!G114</f>
        <v>2.558861532E-3</v>
      </c>
      <c r="F113" s="1">
        <f>OFERTA!E116</f>
        <v>2558861.5299999998</v>
      </c>
    </row>
    <row r="114" spans="4:6" x14ac:dyDescent="0.25">
      <c r="D114" s="2">
        <v>107</v>
      </c>
      <c r="E114" s="12">
        <f>'saldo completo'!G115</f>
        <v>2.5921267319999998E-3</v>
      </c>
      <c r="F114" s="1">
        <f>OFERTA!E117</f>
        <v>2592126.73</v>
      </c>
    </row>
    <row r="115" spans="4:6" x14ac:dyDescent="0.25">
      <c r="D115" s="2">
        <v>108</v>
      </c>
      <c r="E115" s="12">
        <f>'saldo completo'!G116</f>
        <v>2.6258243789999999E-3</v>
      </c>
      <c r="F115" s="1">
        <f>OFERTA!E118</f>
        <v>2625824.38</v>
      </c>
    </row>
    <row r="116" spans="4:6" x14ac:dyDescent="0.25">
      <c r="D116" s="2">
        <v>109</v>
      </c>
      <c r="E116" s="12">
        <f>'saldo completo'!G117</f>
        <v>2.6599600959999999E-3</v>
      </c>
      <c r="F116" s="1">
        <f>OFERTA!E119</f>
        <v>2659960.1</v>
      </c>
    </row>
    <row r="117" spans="4:6" x14ac:dyDescent="0.25">
      <c r="D117" s="2">
        <v>110</v>
      </c>
      <c r="E117" s="12">
        <f>'saldo completo'!G118</f>
        <v>2.694539577E-3</v>
      </c>
      <c r="F117" s="1">
        <f>OFERTA!E120</f>
        <v>2694539.58</v>
      </c>
    </row>
    <row r="118" spans="4:6" x14ac:dyDescent="0.25">
      <c r="D118" s="2">
        <v>111</v>
      </c>
      <c r="E118" s="12">
        <f>'saldo completo'!G119</f>
        <v>2.7295685920000002E-3</v>
      </c>
      <c r="F118" s="1">
        <f>OFERTA!E121</f>
        <v>2729568.59</v>
      </c>
    </row>
    <row r="119" spans="4:6" x14ac:dyDescent="0.25">
      <c r="D119" s="2">
        <v>112</v>
      </c>
      <c r="E119" s="12">
        <f>'saldo completo'!G120</f>
        <v>2.765052983E-3</v>
      </c>
      <c r="F119" s="1">
        <f>OFERTA!E122</f>
        <v>2765052.98</v>
      </c>
    </row>
    <row r="120" spans="4:6" x14ac:dyDescent="0.25">
      <c r="D120" s="2">
        <v>113</v>
      </c>
      <c r="E120" s="12">
        <f>'saldo completo'!G121</f>
        <v>2.8009986720000002E-3</v>
      </c>
      <c r="F120" s="1">
        <f>OFERTA!E123</f>
        <v>2800998.67</v>
      </c>
    </row>
    <row r="121" spans="4:6" x14ac:dyDescent="0.25">
      <c r="D121" s="2">
        <v>114</v>
      </c>
      <c r="E121" s="12">
        <f>'saldo completo'!G122</f>
        <v>2.8374116550000002E-3</v>
      </c>
      <c r="F121" s="1">
        <f>OFERTA!E124</f>
        <v>2837411.66</v>
      </c>
    </row>
    <row r="122" spans="4:6" x14ac:dyDescent="0.25">
      <c r="D122" s="2">
        <v>115</v>
      </c>
      <c r="E122" s="12">
        <f>'saldo completo'!G123</f>
        <v>2.8742980059999999E-3</v>
      </c>
      <c r="F122" s="1">
        <f>OFERTA!E125</f>
        <v>2874298.01</v>
      </c>
    </row>
    <row r="123" spans="4:6" x14ac:dyDescent="0.25">
      <c r="D123" s="2">
        <v>116</v>
      </c>
      <c r="E123" s="12">
        <f>'saldo completo'!G124</f>
        <v>2.911663881E-3</v>
      </c>
      <c r="F123" s="1">
        <f>OFERTA!E126</f>
        <v>2911663.88</v>
      </c>
    </row>
    <row r="124" spans="4:6" x14ac:dyDescent="0.25">
      <c r="D124" s="2">
        <v>117</v>
      </c>
      <c r="E124" s="12">
        <f>'saldo completo'!G125</f>
        <v>2.9495155109999999E-3</v>
      </c>
      <c r="F124" s="1">
        <f>OFERTA!E127</f>
        <v>2949515.51</v>
      </c>
    </row>
    <row r="125" spans="4:6" x14ac:dyDescent="0.25">
      <c r="D125" s="2">
        <v>118</v>
      </c>
      <c r="E125" s="12">
        <f>'saldo completo'!G126</f>
        <v>2.9878592129999998E-3</v>
      </c>
      <c r="F125" s="1">
        <f>OFERTA!E128</f>
        <v>2987859.21</v>
      </c>
    </row>
    <row r="126" spans="4:6" x14ac:dyDescent="0.25">
      <c r="D126" s="2">
        <v>119</v>
      </c>
      <c r="E126" s="12">
        <f>'saldo completo'!G127</f>
        <v>3.0267013819999999E-3</v>
      </c>
      <c r="F126" s="1">
        <f>OFERTA!E129</f>
        <v>3026701.38</v>
      </c>
    </row>
    <row r="127" spans="4:6" x14ac:dyDescent="0.25">
      <c r="D127" s="2">
        <v>120</v>
      </c>
      <c r="E127" s="12">
        <f>'saldo completo'!G128</f>
        <v>3.0660485000000002E-3</v>
      </c>
      <c r="F127" s="1">
        <f>OFERTA!E130</f>
        <v>3066048.5</v>
      </c>
    </row>
    <row r="128" spans="4:6" x14ac:dyDescent="0.25">
      <c r="D128" s="2">
        <v>121</v>
      </c>
      <c r="E128" s="12">
        <f>'saldo completo'!G129</f>
        <v>3.1059071310000001E-3</v>
      </c>
      <c r="F128" s="1">
        <f>OFERTA!E131</f>
        <v>3105907.13</v>
      </c>
    </row>
    <row r="129" spans="4:6" x14ac:dyDescent="0.25">
      <c r="D129" s="2">
        <v>122</v>
      </c>
      <c r="E129" s="12">
        <f>'saldo completo'!G130</f>
        <v>3.1462839239999999E-3</v>
      </c>
      <c r="F129" s="1">
        <f>OFERTA!E132</f>
        <v>3146283.92</v>
      </c>
    </row>
    <row r="130" spans="4:6" x14ac:dyDescent="0.25">
      <c r="D130" s="2">
        <v>123</v>
      </c>
      <c r="E130" s="12">
        <f>'saldo completo'!G131</f>
        <v>3.1871856150000001E-3</v>
      </c>
      <c r="F130" s="1">
        <f>OFERTA!E133</f>
        <v>3187185.62</v>
      </c>
    </row>
    <row r="131" spans="4:6" x14ac:dyDescent="0.25">
      <c r="D131" s="2">
        <v>124</v>
      </c>
      <c r="E131" s="12">
        <f>'saldo completo'!G132</f>
        <v>3.2286190280000002E-3</v>
      </c>
      <c r="F131" s="1">
        <f>OFERTA!E134</f>
        <v>3228619.03</v>
      </c>
    </row>
    <row r="132" spans="4:6" x14ac:dyDescent="0.25">
      <c r="D132" s="2">
        <v>125</v>
      </c>
      <c r="E132" s="12">
        <f>'saldo completo'!G133</f>
        <v>3.2705910749999999E-3</v>
      </c>
      <c r="F132" s="1">
        <f>OFERTA!E135</f>
        <v>3270591.08</v>
      </c>
    </row>
    <row r="133" spans="4:6" x14ac:dyDescent="0.25">
      <c r="D133" s="2">
        <v>126</v>
      </c>
      <c r="E133" s="12">
        <f>'saldo completo'!G134</f>
        <v>3.3131087589999999E-3</v>
      </c>
      <c r="F133" s="1">
        <f>OFERTA!E136</f>
        <v>3313108.76</v>
      </c>
    </row>
    <row r="134" spans="4:6" x14ac:dyDescent="0.25">
      <c r="D134" s="2">
        <v>127</v>
      </c>
      <c r="E134" s="12">
        <f>'saldo completo'!G135</f>
        <v>3.3561791730000001E-3</v>
      </c>
      <c r="F134" s="1">
        <f>OFERTA!E137</f>
        <v>3356179.17</v>
      </c>
    </row>
    <row r="135" spans="4:6" x14ac:dyDescent="0.25">
      <c r="D135" s="2">
        <v>128</v>
      </c>
      <c r="E135" s="12">
        <f>'saldo completo'!G136</f>
        <v>3.3998095019999999E-3</v>
      </c>
      <c r="F135" s="1">
        <f>OFERTA!E138</f>
        <v>3399809.5</v>
      </c>
    </row>
    <row r="136" spans="4:6" x14ac:dyDescent="0.25">
      <c r="D136" s="2">
        <v>129</v>
      </c>
      <c r="E136" s="12">
        <f>'saldo completo'!G137</f>
        <v>3.4440070260000001E-3</v>
      </c>
      <c r="F136" s="1">
        <f>OFERTA!E139</f>
        <v>3444007.03</v>
      </c>
    </row>
    <row r="137" spans="4:6" x14ac:dyDescent="0.25">
      <c r="D137" s="2">
        <v>130</v>
      </c>
      <c r="E137" s="12">
        <f>'saldo completo'!G138</f>
        <v>3.488779117E-3</v>
      </c>
      <c r="F137" s="1">
        <f>OFERTA!E140</f>
        <v>3488779.12</v>
      </c>
    </row>
    <row r="138" spans="4:6" x14ac:dyDescent="0.25">
      <c r="D138" s="2">
        <v>131</v>
      </c>
      <c r="E138" s="12">
        <f>'saldo completo'!G139</f>
        <v>3.534133245E-3</v>
      </c>
      <c r="F138" s="1">
        <f>OFERTA!E141</f>
        <v>3534133.25</v>
      </c>
    </row>
    <row r="139" spans="4:6" x14ac:dyDescent="0.25">
      <c r="D139" s="2">
        <v>132</v>
      </c>
      <c r="E139" s="12">
        <f>'saldo completo'!G140</f>
        <v>3.5800769780000002E-3</v>
      </c>
      <c r="F139" s="1">
        <f>OFERTA!E142</f>
        <v>3580076.98</v>
      </c>
    </row>
    <row r="140" spans="4:6" x14ac:dyDescent="0.25">
      <c r="D140" s="2">
        <v>133</v>
      </c>
      <c r="E140" s="12">
        <f>'saldo completo'!G141</f>
        <v>3.6266179779999999E-3</v>
      </c>
      <c r="F140" s="1">
        <f>OFERTA!E143</f>
        <v>3626617.98</v>
      </c>
    </row>
    <row r="141" spans="4:6" x14ac:dyDescent="0.25">
      <c r="D141" s="2">
        <v>134</v>
      </c>
      <c r="E141" s="12">
        <f>'saldo completo'!G142</f>
        <v>3.6737640119999999E-3</v>
      </c>
      <c r="F141" s="1">
        <f>OFERTA!E144</f>
        <v>3673764.01</v>
      </c>
    </row>
    <row r="142" spans="4:6" x14ac:dyDescent="0.25">
      <c r="D142" s="2">
        <v>135</v>
      </c>
      <c r="E142" s="12">
        <f>'saldo completo'!G143</f>
        <v>3.7215229439999998E-3</v>
      </c>
      <c r="F142" s="1">
        <f>OFERTA!E145</f>
        <v>3721522.94</v>
      </c>
    </row>
    <row r="143" spans="4:6" x14ac:dyDescent="0.25">
      <c r="D143" s="2">
        <v>136</v>
      </c>
      <c r="E143" s="12">
        <f>'saldo completo'!G144</f>
        <v>3.769902742E-3</v>
      </c>
      <c r="F143" s="1">
        <f>OFERTA!E146</f>
        <v>3769902.74</v>
      </c>
    </row>
    <row r="144" spans="4:6" x14ac:dyDescent="0.25">
      <c r="D144" s="2">
        <v>137</v>
      </c>
      <c r="E144" s="12">
        <f>'saldo completo'!G145</f>
        <v>3.8189114780000002E-3</v>
      </c>
      <c r="F144" s="1">
        <f>OFERTA!E147</f>
        <v>3818911.48</v>
      </c>
    </row>
    <row r="145" spans="4:6" x14ac:dyDescent="0.25">
      <c r="D145" s="2">
        <v>138</v>
      </c>
      <c r="E145" s="12">
        <f>'saldo completo'!G146</f>
        <v>3.8685573269999999E-3</v>
      </c>
      <c r="F145" s="1">
        <f>OFERTA!E148</f>
        <v>3868557.33</v>
      </c>
    </row>
    <row r="146" spans="4:6" x14ac:dyDescent="0.25">
      <c r="D146" s="2">
        <v>139</v>
      </c>
      <c r="E146" s="12">
        <f>'saldo completo'!G147</f>
        <v>3.9188485729999998E-3</v>
      </c>
      <c r="F146" s="1">
        <f>OFERTA!E149</f>
        <v>3918848.57</v>
      </c>
    </row>
    <row r="147" spans="4:6" x14ac:dyDescent="0.25">
      <c r="D147" s="2">
        <v>140</v>
      </c>
      <c r="E147" s="12">
        <f>'saldo completo'!G148</f>
        <v>3.9697936040000003E-3</v>
      </c>
      <c r="F147" s="1">
        <f>OFERTA!E150</f>
        <v>3969793.6</v>
      </c>
    </row>
    <row r="148" spans="4:6" x14ac:dyDescent="0.25">
      <c r="D148" s="2">
        <v>141</v>
      </c>
      <c r="E148" s="12">
        <f>'saldo completo'!G149</f>
        <v>4.0214009209999999E-3</v>
      </c>
      <c r="F148" s="1">
        <f>OFERTA!E151</f>
        <v>4021400.92</v>
      </c>
    </row>
    <row r="149" spans="4:6" x14ac:dyDescent="0.25">
      <c r="D149" s="2">
        <v>142</v>
      </c>
      <c r="E149" s="12">
        <f>'saldo completo'!G150</f>
        <v>4.0736791330000001E-3</v>
      </c>
      <c r="F149" s="1">
        <f>OFERTA!E152</f>
        <v>4073679.13</v>
      </c>
    </row>
    <row r="150" spans="4:6" x14ac:dyDescent="0.25">
      <c r="D150" s="2">
        <v>143</v>
      </c>
      <c r="E150" s="12">
        <f>'saldo completo'!G151</f>
        <v>4.126636962E-3</v>
      </c>
      <c r="F150" s="1">
        <f>OFERTA!E153</f>
        <v>4126636.96</v>
      </c>
    </row>
    <row r="151" spans="4:6" x14ac:dyDescent="0.25">
      <c r="D151" s="2">
        <v>144</v>
      </c>
      <c r="E151" s="12">
        <f>'saldo completo'!G152</f>
        <v>4.1802832419999998E-3</v>
      </c>
      <c r="F151" s="1">
        <f>OFERTA!E154</f>
        <v>4180283.24</v>
      </c>
    </row>
    <row r="152" spans="4:6" x14ac:dyDescent="0.25">
      <c r="D152" s="2">
        <v>145</v>
      </c>
      <c r="E152" s="12">
        <f>'saldo completo'!G153</f>
        <v>4.2346269239999998E-3</v>
      </c>
      <c r="F152" s="1">
        <f>OFERTA!E155</f>
        <v>4234626.92</v>
      </c>
    </row>
    <row r="153" spans="4:6" x14ac:dyDescent="0.25">
      <c r="D153" s="2">
        <v>146</v>
      </c>
      <c r="E153" s="12">
        <f>'saldo completo'!G154</f>
        <v>4.2896770740000001E-3</v>
      </c>
      <c r="F153" s="1">
        <f>OFERTA!E156</f>
        <v>4289677.07</v>
      </c>
    </row>
    <row r="154" spans="4:6" x14ac:dyDescent="0.25">
      <c r="D154" s="2">
        <v>147</v>
      </c>
      <c r="E154" s="12">
        <f>'saldo completo'!G155</f>
        <v>4.3454428759999997E-3</v>
      </c>
      <c r="F154" s="1">
        <f>OFERTA!E157</f>
        <v>4345442.88</v>
      </c>
    </row>
    <row r="155" spans="4:6" x14ac:dyDescent="0.25">
      <c r="D155" s="2">
        <v>148</v>
      </c>
      <c r="E155" s="12">
        <f>'saldo completo'!G156</f>
        <v>4.4019336340000003E-3</v>
      </c>
      <c r="F155" s="1">
        <f>OFERTA!E158</f>
        <v>4401933.63</v>
      </c>
    </row>
    <row r="156" spans="4:6" x14ac:dyDescent="0.25">
      <c r="D156" s="2">
        <v>149</v>
      </c>
      <c r="E156" s="12">
        <f>'saldo completo'!G157</f>
        <v>4.4591587710000003E-3</v>
      </c>
      <c r="F156" s="1">
        <f>OFERTA!E159</f>
        <v>4459158.7699999996</v>
      </c>
    </row>
    <row r="157" spans="4:6" x14ac:dyDescent="0.25">
      <c r="D157" s="2">
        <v>150</v>
      </c>
      <c r="E157" s="12">
        <f>'saldo completo'!G158</f>
        <v>4.5171278349999998E-3</v>
      </c>
      <c r="F157" s="1">
        <f>OFERTA!E160</f>
        <v>4517127.84</v>
      </c>
    </row>
    <row r="158" spans="4:6" x14ac:dyDescent="0.25">
      <c r="D158" s="2">
        <v>151</v>
      </c>
      <c r="E158" s="12">
        <f>'saldo completo'!G159</f>
        <v>4.5758504970000004E-3</v>
      </c>
      <c r="F158" s="1">
        <f>OFERTA!E161</f>
        <v>4575850.5</v>
      </c>
    </row>
    <row r="159" spans="4:6" x14ac:dyDescent="0.25">
      <c r="D159" s="2">
        <v>152</v>
      </c>
      <c r="E159" s="12">
        <f>'saldo completo'!G160</f>
        <v>4.6353365530000003E-3</v>
      </c>
      <c r="F159" s="1">
        <f>OFERTA!E162</f>
        <v>4635336.55</v>
      </c>
    </row>
    <row r="160" spans="4:6" x14ac:dyDescent="0.25">
      <c r="D160" s="2">
        <v>153</v>
      </c>
      <c r="E160" s="12">
        <f>'saldo completo'!G161</f>
        <v>4.6955959280000001E-3</v>
      </c>
      <c r="F160" s="1">
        <f>OFERTA!E163</f>
        <v>4695595.93</v>
      </c>
    </row>
    <row r="161" spans="4:6" x14ac:dyDescent="0.25">
      <c r="D161" s="2">
        <v>154</v>
      </c>
      <c r="E161" s="12">
        <f>'saldo completo'!G162</f>
        <v>4.756638675E-3</v>
      </c>
      <c r="F161" s="1">
        <f>OFERTA!E164</f>
        <v>4756638.68</v>
      </c>
    </row>
    <row r="162" spans="4:6" x14ac:dyDescent="0.25">
      <c r="D162" s="2">
        <v>155</v>
      </c>
      <c r="E162" s="12">
        <f>'saldo completo'!G163</f>
        <v>4.8184749780000001E-3</v>
      </c>
      <c r="F162" s="1">
        <f>OFERTA!E165</f>
        <v>4818474.9800000004</v>
      </c>
    </row>
    <row r="163" spans="4:6" x14ac:dyDescent="0.25">
      <c r="D163" s="2">
        <v>156</v>
      </c>
      <c r="E163" s="12">
        <f>'saldo completo'!G164</f>
        <v>4.8811151529999999E-3</v>
      </c>
      <c r="F163" s="1">
        <f>OFERTA!E166</f>
        <v>4881115.1500000004</v>
      </c>
    </row>
    <row r="164" spans="4:6" x14ac:dyDescent="0.25">
      <c r="D164" s="2">
        <v>157</v>
      </c>
      <c r="E164" s="12">
        <f>'saldo completo'!G165</f>
        <v>4.9445696500000002E-3</v>
      </c>
      <c r="F164" s="1">
        <f>OFERTA!E167</f>
        <v>4944569.6500000004</v>
      </c>
    </row>
    <row r="165" spans="4:6" x14ac:dyDescent="0.25">
      <c r="D165" s="2">
        <v>158</v>
      </c>
      <c r="E165" s="12">
        <f>'saldo completo'!G166</f>
        <v>5.0088490550000003E-3</v>
      </c>
      <c r="F165" s="1">
        <f>OFERTA!E168</f>
        <v>5008849.0599999996</v>
      </c>
    </row>
    <row r="166" spans="4:6" x14ac:dyDescent="0.25">
      <c r="D166" s="2">
        <v>159</v>
      </c>
      <c r="E166" s="12">
        <f>'saldo completo'!G167</f>
        <v>5.0739640930000003E-3</v>
      </c>
      <c r="F166" s="1">
        <f>OFERTA!E169</f>
        <v>5073964.09</v>
      </c>
    </row>
    <row r="167" spans="4:6" x14ac:dyDescent="0.25">
      <c r="D167" s="2">
        <v>160</v>
      </c>
      <c r="E167" s="12">
        <f>'saldo completo'!G168</f>
        <v>5.1399256260000002E-3</v>
      </c>
      <c r="F167" s="1">
        <f>OFERTA!E170</f>
        <v>5139925.63</v>
      </c>
    </row>
    <row r="168" spans="4:6" x14ac:dyDescent="0.25">
      <c r="D168" s="2">
        <v>161</v>
      </c>
      <c r="E168" s="12">
        <f>'saldo completo'!G169</f>
        <v>5.2067446589999997E-3</v>
      </c>
      <c r="F168" s="1">
        <f>OFERTA!E171</f>
        <v>5206744.66</v>
      </c>
    </row>
    <row r="169" spans="4:6" x14ac:dyDescent="0.25">
      <c r="D169" s="2">
        <v>162</v>
      </c>
      <c r="E169" s="12">
        <f>'saldo completo'!G170</f>
        <v>5.2744323400000003E-3</v>
      </c>
      <c r="F169" s="1">
        <f>OFERTA!E172</f>
        <v>5274432.34</v>
      </c>
    </row>
    <row r="170" spans="4:6" x14ac:dyDescent="0.25">
      <c r="D170" s="2">
        <v>163</v>
      </c>
      <c r="E170" s="12">
        <f>'saldo completo'!G171</f>
        <v>5.3429999599999998E-3</v>
      </c>
      <c r="F170" s="1">
        <f>OFERTA!E173</f>
        <v>5342999.96</v>
      </c>
    </row>
    <row r="171" spans="4:6" x14ac:dyDescent="0.25">
      <c r="D171" s="2">
        <v>164</v>
      </c>
      <c r="E171" s="12">
        <f>'saldo completo'!G172</f>
        <v>5.4124589599999998E-3</v>
      </c>
      <c r="F171" s="1">
        <f>OFERTA!E174</f>
        <v>5412458.96</v>
      </c>
    </row>
    <row r="172" spans="4:6" x14ac:dyDescent="0.25">
      <c r="D172" s="2">
        <v>165</v>
      </c>
      <c r="E172" s="12">
        <f>'saldo completo'!G173</f>
        <v>5.482820926E-3</v>
      </c>
      <c r="F172" s="1">
        <f>OFERTA!E175</f>
        <v>5482820.9299999997</v>
      </c>
    </row>
    <row r="173" spans="4:6" x14ac:dyDescent="0.25">
      <c r="D173" s="2">
        <v>166</v>
      </c>
      <c r="E173" s="12">
        <f>'saldo completo'!G174</f>
        <v>5.5540975980000002E-3</v>
      </c>
      <c r="F173" s="1">
        <f>OFERTA!E176</f>
        <v>5554097.5999999996</v>
      </c>
    </row>
    <row r="174" spans="4:6" x14ac:dyDescent="0.25">
      <c r="D174" s="2">
        <v>167</v>
      </c>
      <c r="E174" s="12">
        <f>'saldo completo'!G175</f>
        <v>5.6263008670000003E-3</v>
      </c>
      <c r="F174" s="1">
        <f>OFERTA!E177</f>
        <v>5626300.8700000001</v>
      </c>
    </row>
    <row r="175" spans="4:6" x14ac:dyDescent="0.25">
      <c r="D175" s="2">
        <v>168</v>
      </c>
      <c r="E175" s="12">
        <f>'saldo completo'!G176</f>
        <v>5.6994427789999998E-3</v>
      </c>
      <c r="F175" s="1">
        <f>OFERTA!E178</f>
        <v>5699442.7800000003</v>
      </c>
    </row>
    <row r="176" spans="4:6" x14ac:dyDescent="0.25">
      <c r="D176" s="2">
        <v>169</v>
      </c>
      <c r="E176" s="12">
        <f>'saldo completo'!G177</f>
        <v>5.7735355349999998E-3</v>
      </c>
      <c r="F176" s="1">
        <f>OFERTA!E179</f>
        <v>5773535.54</v>
      </c>
    </row>
    <row r="177" spans="4:6" x14ac:dyDescent="0.25">
      <c r="D177" s="2">
        <v>170</v>
      </c>
      <c r="E177" s="12">
        <f>'saldo completo'!G178</f>
        <v>5.8485914970000004E-3</v>
      </c>
      <c r="F177" s="1">
        <f>OFERTA!E180</f>
        <v>5848591.5</v>
      </c>
    </row>
    <row r="178" spans="4:6" x14ac:dyDescent="0.25">
      <c r="D178" s="2">
        <v>171</v>
      </c>
      <c r="E178" s="12">
        <f>'saldo completo'!G179</f>
        <v>5.9246231859999996E-3</v>
      </c>
      <c r="F178" s="1">
        <f>OFERTA!E181</f>
        <v>5924623.1900000004</v>
      </c>
    </row>
    <row r="179" spans="4:6" x14ac:dyDescent="0.25">
      <c r="D179" s="2">
        <v>172</v>
      </c>
      <c r="E179" s="12">
        <f>'saldo completo'!G180</f>
        <v>6.0016432870000002E-3</v>
      </c>
      <c r="F179" s="1">
        <f>OFERTA!E182</f>
        <v>6001643.29</v>
      </c>
    </row>
    <row r="180" spans="4:6" x14ac:dyDescent="0.25">
      <c r="D180" s="2">
        <v>173</v>
      </c>
      <c r="E180" s="12">
        <f>'saldo completo'!G181</f>
        <v>6.0796646500000003E-3</v>
      </c>
      <c r="F180" s="1">
        <f>OFERTA!E183</f>
        <v>6079664.6500000004</v>
      </c>
    </row>
    <row r="181" spans="4:6" x14ac:dyDescent="0.25">
      <c r="D181" s="2">
        <v>174</v>
      </c>
      <c r="E181" s="12">
        <f>'saldo completo'!G182</f>
        <v>6.1587002909999997E-3</v>
      </c>
      <c r="F181" s="1">
        <f>OFERTA!E184</f>
        <v>6158700.29</v>
      </c>
    </row>
    <row r="182" spans="4:6" x14ac:dyDescent="0.25">
      <c r="D182" s="2">
        <v>175</v>
      </c>
      <c r="E182" s="12">
        <f>'saldo completo'!G183</f>
        <v>6.2387633939999998E-3</v>
      </c>
      <c r="F182" s="1">
        <f>OFERTA!E185</f>
        <v>6238763.3899999997</v>
      </c>
    </row>
    <row r="183" spans="4:6" x14ac:dyDescent="0.25">
      <c r="D183" s="2">
        <v>176</v>
      </c>
      <c r="E183" s="12">
        <f>'saldo completo'!G184</f>
        <v>6.3198673189999999E-3</v>
      </c>
      <c r="F183" s="1">
        <f>OFERTA!E186</f>
        <v>6319867.3200000003</v>
      </c>
    </row>
    <row r="184" spans="4:6" x14ac:dyDescent="0.25">
      <c r="D184" s="2">
        <v>177</v>
      </c>
      <c r="E184" s="12">
        <f>'saldo completo'!G185</f>
        <v>6.4020255939999998E-3</v>
      </c>
      <c r="F184" s="1">
        <f>OFERTA!E187</f>
        <v>6402025.5899999999</v>
      </c>
    </row>
    <row r="185" spans="4:6" x14ac:dyDescent="0.25">
      <c r="D185" s="2">
        <v>178</v>
      </c>
      <c r="E185" s="12">
        <f>'saldo completo'!G186</f>
        <v>6.4852519259999998E-3</v>
      </c>
      <c r="F185" s="1">
        <f>OFERTA!E188</f>
        <v>6485251.9299999997</v>
      </c>
    </row>
    <row r="186" spans="4:6" x14ac:dyDescent="0.25">
      <c r="D186" s="2">
        <v>179</v>
      </c>
      <c r="E186" s="12">
        <f>'saldo completo'!G187</f>
        <v>6.569560201E-3</v>
      </c>
      <c r="F186" s="1">
        <f>OFERTA!E189</f>
        <v>6569560.2000000002</v>
      </c>
    </row>
    <row r="187" spans="4:6" x14ac:dyDescent="0.25">
      <c r="D187" s="2">
        <v>180</v>
      </c>
      <c r="E187" s="12">
        <f>'saldo completo'!G188</f>
        <v>6.654964484E-3</v>
      </c>
      <c r="F187" s="1">
        <f>OFERTA!E190</f>
        <v>6654964.4800000004</v>
      </c>
    </row>
    <row r="188" spans="4:6" x14ac:dyDescent="0.25">
      <c r="D188" s="2">
        <v>181</v>
      </c>
      <c r="E188" s="12">
        <f>'saldo completo'!G189</f>
        <v>6.7414790219999998E-3</v>
      </c>
      <c r="F188" s="1">
        <f>OFERTA!E191</f>
        <v>6741479.0199999996</v>
      </c>
    </row>
    <row r="189" spans="4:6" x14ac:dyDescent="0.25">
      <c r="D189" s="2">
        <v>182</v>
      </c>
      <c r="E189" s="12">
        <f>'saldo completo'!G190</f>
        <v>6.8291182500000002E-3</v>
      </c>
      <c r="F189" s="1">
        <f>OFERTA!E192</f>
        <v>6829118.25</v>
      </c>
    </row>
    <row r="190" spans="4:6" x14ac:dyDescent="0.25">
      <c r="D190" s="2">
        <v>183</v>
      </c>
      <c r="E190" s="12">
        <f>'saldo completo'!G191</f>
        <v>6.9178967869999997E-3</v>
      </c>
      <c r="F190" s="1">
        <f>OFERTA!E193</f>
        <v>6917896.79</v>
      </c>
    </row>
    <row r="191" spans="4:6" x14ac:dyDescent="0.25">
      <c r="D191" s="2">
        <v>184</v>
      </c>
      <c r="E191" s="12">
        <f>'saldo completo'!G192</f>
        <v>7.0078294449999997E-3</v>
      </c>
      <c r="F191" s="1">
        <f>OFERTA!E194</f>
        <v>7007829.4500000002</v>
      </c>
    </row>
    <row r="192" spans="4:6" x14ac:dyDescent="0.25">
      <c r="D192" s="2">
        <v>185</v>
      </c>
      <c r="E192" s="12">
        <f>'saldo completo'!G193</f>
        <v>7.0989312280000001E-3</v>
      </c>
      <c r="F192" s="1">
        <f>OFERTA!E195</f>
        <v>7098931.2300000004</v>
      </c>
    </row>
    <row r="193" spans="4:6" x14ac:dyDescent="0.25">
      <c r="D193" s="2">
        <v>186</v>
      </c>
      <c r="E193" s="12">
        <f>'saldo completo'!G194</f>
        <v>7.1912173340000001E-3</v>
      </c>
      <c r="F193" s="1">
        <f>OFERTA!E196</f>
        <v>7191217.3300000001</v>
      </c>
    </row>
    <row r="194" spans="4:6" x14ac:dyDescent="0.25">
      <c r="D194" s="2">
        <v>187</v>
      </c>
      <c r="E194" s="12">
        <f>'saldo completo'!G195</f>
        <v>7.2847031589999998E-3</v>
      </c>
      <c r="F194" s="1">
        <f>OFERTA!E197</f>
        <v>7284703.1600000001</v>
      </c>
    </row>
    <row r="195" spans="4:6" x14ac:dyDescent="0.25">
      <c r="D195" s="2">
        <v>188</v>
      </c>
      <c r="E195" s="12">
        <f>'saldo completo'!G196</f>
        <v>7.3794042999999997E-3</v>
      </c>
      <c r="F195" s="1">
        <f>OFERTA!E198</f>
        <v>7379404.2999999998</v>
      </c>
    </row>
    <row r="196" spans="4:6" x14ac:dyDescent="0.25">
      <c r="D196" s="2">
        <v>189</v>
      </c>
      <c r="E196" s="12">
        <f>'saldo completo'!G197</f>
        <v>7.4753365560000003E-3</v>
      </c>
      <c r="F196" s="1">
        <f>OFERTA!E199</f>
        <v>7475336.5599999996</v>
      </c>
    </row>
    <row r="197" spans="4:6" x14ac:dyDescent="0.25">
      <c r="D197" s="2">
        <v>190</v>
      </c>
      <c r="E197" s="12">
        <f>'saldo completo'!G198</f>
        <v>7.5725159310000003E-3</v>
      </c>
      <c r="F197" s="1">
        <f>OFERTA!E200</f>
        <v>7572515.9299999997</v>
      </c>
    </row>
    <row r="198" spans="4:6" x14ac:dyDescent="0.25">
      <c r="D198" s="2">
        <v>191</v>
      </c>
      <c r="E198" s="12">
        <f>'saldo completo'!G199</f>
        <v>7.6709586389999999E-3</v>
      </c>
      <c r="F198" s="1">
        <f>OFERTA!E201</f>
        <v>7670958.6399999997</v>
      </c>
    </row>
    <row r="199" spans="4:6" x14ac:dyDescent="0.25">
      <c r="D199" s="2">
        <v>192</v>
      </c>
      <c r="E199" s="12">
        <f>'saldo completo'!G200</f>
        <v>7.7706811009999998E-3</v>
      </c>
      <c r="F199" s="1">
        <f>OFERTA!E202</f>
        <v>7770681.0999999996</v>
      </c>
    </row>
    <row r="200" spans="4:6" x14ac:dyDescent="0.25">
      <c r="D200" s="2">
        <v>193</v>
      </c>
      <c r="E200" s="12">
        <f>'saldo completo'!G201</f>
        <v>7.8716999550000003E-3</v>
      </c>
      <c r="F200" s="1">
        <f>OFERTA!E203</f>
        <v>7871699.96</v>
      </c>
    </row>
    <row r="201" spans="4:6" x14ac:dyDescent="0.25">
      <c r="D201" s="2">
        <v>194</v>
      </c>
      <c r="E201" s="12">
        <f>'saldo completo'!G202</f>
        <v>7.974032055E-3</v>
      </c>
      <c r="F201" s="1">
        <f>OFERTA!E204</f>
        <v>7974032.0599999996</v>
      </c>
    </row>
    <row r="202" spans="4:6" x14ac:dyDescent="0.25">
      <c r="D202" s="2">
        <v>195</v>
      </c>
      <c r="E202" s="12">
        <f>'saldo completo'!G203</f>
        <v>8.0776944709999993E-3</v>
      </c>
      <c r="F202" s="1">
        <f>OFERTA!E205</f>
        <v>8077694.4699999997</v>
      </c>
    </row>
    <row r="203" spans="4:6" x14ac:dyDescent="0.25">
      <c r="D203" s="2">
        <v>196</v>
      </c>
      <c r="E203" s="12">
        <f>'saldo completo'!G204</f>
        <v>8.182704499E-3</v>
      </c>
      <c r="F203" s="1">
        <f>OFERTA!E206</f>
        <v>8182704.5</v>
      </c>
    </row>
    <row r="204" spans="4:6" x14ac:dyDescent="0.25">
      <c r="D204" s="2">
        <v>197</v>
      </c>
      <c r="E204" s="12">
        <f>'saldo completo'!G205</f>
        <v>8.2890796579999995E-3</v>
      </c>
      <c r="F204" s="1">
        <f>OFERTA!E207</f>
        <v>8289079.6600000001</v>
      </c>
    </row>
    <row r="205" spans="4:6" x14ac:dyDescent="0.25">
      <c r="D205" s="2">
        <v>198</v>
      </c>
      <c r="E205" s="12">
        <f>'saldo completo'!G206</f>
        <v>8.3968376930000001E-3</v>
      </c>
      <c r="F205" s="1">
        <f>OFERTA!E208</f>
        <v>8396837.6899999995</v>
      </c>
    </row>
    <row r="206" spans="4:6" x14ac:dyDescent="0.25">
      <c r="D206" s="2">
        <v>199</v>
      </c>
      <c r="E206" s="12">
        <f>'saldo completo'!G207</f>
        <v>8.5059965830000007E-3</v>
      </c>
      <c r="F206" s="1">
        <f>OFERTA!E209</f>
        <v>8505996.5800000001</v>
      </c>
    </row>
    <row r="207" spans="4:6" x14ac:dyDescent="0.25">
      <c r="D207" s="2">
        <v>200</v>
      </c>
      <c r="E207" s="12">
        <f>'saldo completo'!G208</f>
        <v>8.6165745389999993E-3</v>
      </c>
      <c r="F207" s="1">
        <f>OFERTA!E210</f>
        <v>8616574.5399999991</v>
      </c>
    </row>
    <row r="208" spans="4:6" x14ac:dyDescent="0.25">
      <c r="D208" s="2">
        <v>201</v>
      </c>
      <c r="E208" s="12">
        <f>'saldo completo'!G209</f>
        <v>8.7285900079999996E-3</v>
      </c>
      <c r="F208" s="1">
        <f>OFERTA!E211</f>
        <v>8728590.0099999998</v>
      </c>
    </row>
    <row r="209" spans="4:6" x14ac:dyDescent="0.25">
      <c r="D209" s="2">
        <v>202</v>
      </c>
      <c r="E209" s="12">
        <f>'saldo completo'!G210</f>
        <v>8.8420616779999999E-3</v>
      </c>
      <c r="F209" s="1">
        <f>OFERTA!E212</f>
        <v>8842061.6799999997</v>
      </c>
    </row>
    <row r="210" spans="4:6" x14ac:dyDescent="0.25">
      <c r="D210" s="2">
        <v>203</v>
      </c>
      <c r="E210" s="12">
        <f>'saldo completo'!G211</f>
        <v>8.9570084800000005E-3</v>
      </c>
      <c r="F210" s="1">
        <f>OFERTA!E213</f>
        <v>8957008.4800000004</v>
      </c>
    </row>
    <row r="211" spans="4:6" x14ac:dyDescent="0.25">
      <c r="D211" s="2">
        <v>204</v>
      </c>
      <c r="E211" s="12">
        <f>'saldo completo'!G212</f>
        <v>9.0734495899999993E-3</v>
      </c>
      <c r="F211" s="1">
        <f>OFERTA!E214</f>
        <v>9073449.5899999999</v>
      </c>
    </row>
    <row r="212" spans="4:6" x14ac:dyDescent="0.25">
      <c r="D212" s="2">
        <v>205</v>
      </c>
      <c r="E212" s="12">
        <f>'saldo completo'!G213</f>
        <v>9.1914044349999998E-3</v>
      </c>
      <c r="F212" s="1">
        <f>OFERTA!E215</f>
        <v>9191404.4399999995</v>
      </c>
    </row>
    <row r="213" spans="4:6" x14ac:dyDescent="0.25">
      <c r="D213" s="2">
        <v>206</v>
      </c>
      <c r="E213" s="12">
        <f>'saldo completo'!G214</f>
        <v>9.3108926930000006E-3</v>
      </c>
      <c r="F213" s="1">
        <f>OFERTA!E216</f>
        <v>9310892.6899999995</v>
      </c>
    </row>
    <row r="214" spans="4:6" x14ac:dyDescent="0.25">
      <c r="D214" s="2">
        <v>207</v>
      </c>
      <c r="E214" s="12">
        <f>'saldo completo'!G215</f>
        <v>9.4319342979999991E-3</v>
      </c>
      <c r="F214" s="1">
        <f>OFERTA!E217</f>
        <v>9431934.3000000007</v>
      </c>
    </row>
    <row r="215" spans="4:6" x14ac:dyDescent="0.25">
      <c r="D215" s="2">
        <v>208</v>
      </c>
      <c r="E215" s="12">
        <f>'saldo completo'!G216</f>
        <v>9.5545494430000003E-3</v>
      </c>
      <c r="F215" s="1">
        <f>OFERTA!E218</f>
        <v>9554549.4399999995</v>
      </c>
    </row>
    <row r="216" spans="4:6" x14ac:dyDescent="0.25">
      <c r="D216" s="2">
        <v>209</v>
      </c>
      <c r="E216" s="12">
        <f>'saldo completo'!G217</f>
        <v>9.6787585859999994E-3</v>
      </c>
      <c r="F216" s="1">
        <f>OFERTA!E219</f>
        <v>9678758.5899999999</v>
      </c>
    </row>
    <row r="217" spans="4:6" x14ac:dyDescent="0.25">
      <c r="D217" s="2">
        <v>210</v>
      </c>
      <c r="E217" s="12">
        <f>'saldo completo'!G218</f>
        <v>9.8045824480000009E-3</v>
      </c>
      <c r="F217" s="1">
        <f>OFERTA!E220</f>
        <v>9804582.4499999993</v>
      </c>
    </row>
    <row r="218" spans="4:6" x14ac:dyDescent="0.25">
      <c r="D218" s="2">
        <v>211</v>
      </c>
      <c r="E218" s="12">
        <f>'saldo completo'!G219</f>
        <v>9.9320420200000002E-3</v>
      </c>
      <c r="F218" s="1">
        <f>OFERTA!E221</f>
        <v>9932042.0199999996</v>
      </c>
    </row>
    <row r="219" spans="4:6" x14ac:dyDescent="0.25">
      <c r="D219" s="2">
        <v>212</v>
      </c>
      <c r="E219" s="12">
        <f>'saldo completo'!G220</f>
        <v>1.0061158565999999E-2</v>
      </c>
      <c r="F219" s="1">
        <f>OFERTA!E222</f>
        <v>10061158.57</v>
      </c>
    </row>
    <row r="220" spans="4:6" x14ac:dyDescent="0.25">
      <c r="D220" s="2">
        <v>213</v>
      </c>
      <c r="E220" s="12">
        <f>'saldo completo'!G221</f>
        <v>1.0191953627000001E-2</v>
      </c>
      <c r="F220" s="1">
        <f>OFERTA!E223</f>
        <v>10191953.630000001</v>
      </c>
    </row>
    <row r="221" spans="4:6" x14ac:dyDescent="0.25">
      <c r="D221" s="2">
        <v>214</v>
      </c>
      <c r="E221" s="12">
        <f>'saldo completo'!G222</f>
        <v>1.0324449023999999E-2</v>
      </c>
      <c r="F221" s="1">
        <f>OFERTA!E224</f>
        <v>10324449.02</v>
      </c>
    </row>
    <row r="222" spans="4:6" x14ac:dyDescent="0.25">
      <c r="D222" s="2">
        <v>215</v>
      </c>
      <c r="E222" s="12">
        <f>'saldo completo'!G223</f>
        <v>1.0458666861999999E-2</v>
      </c>
      <c r="F222" s="1">
        <f>OFERTA!E225</f>
        <v>10458666.859999999</v>
      </c>
    </row>
    <row r="223" spans="4:6" x14ac:dyDescent="0.25">
      <c r="D223" s="2">
        <v>216</v>
      </c>
      <c r="E223" s="12">
        <f>'saldo completo'!G224</f>
        <v>1.0594629531E-2</v>
      </c>
      <c r="F223" s="1">
        <f>OFERTA!E226</f>
        <v>10594629.529999999</v>
      </c>
    </row>
    <row r="224" spans="4:6" x14ac:dyDescent="0.25">
      <c r="D224" s="2">
        <v>217</v>
      </c>
      <c r="E224" s="12">
        <f>'saldo completo'!G225</f>
        <v>1.0732359715000001E-2</v>
      </c>
      <c r="F224" s="1">
        <f>OFERTA!E227</f>
        <v>10732359.720000001</v>
      </c>
    </row>
    <row r="225" spans="4:6" x14ac:dyDescent="0.25">
      <c r="D225" s="2">
        <v>218</v>
      </c>
      <c r="E225" s="12">
        <f>'saldo completo'!G226</f>
        <v>1.0871880391E-2</v>
      </c>
      <c r="F225" s="1">
        <f>OFERTA!E228</f>
        <v>10871880.390000001</v>
      </c>
    </row>
    <row r="226" spans="4:6" x14ac:dyDescent="0.25">
      <c r="D226" s="2">
        <v>219</v>
      </c>
      <c r="E226" s="12">
        <f>'saldo completo'!G227</f>
        <v>1.1013214836E-2</v>
      </c>
      <c r="F226" s="1">
        <f>OFERTA!E229</f>
        <v>11013214.84</v>
      </c>
    </row>
    <row r="227" spans="4:6" x14ac:dyDescent="0.25">
      <c r="D227" s="2">
        <v>220</v>
      </c>
      <c r="E227" s="12">
        <f>'saldo completo'!G228</f>
        <v>1.1156386629E-2</v>
      </c>
      <c r="F227" s="1">
        <f>OFERTA!E230</f>
        <v>11156386.630000001</v>
      </c>
    </row>
    <row r="228" spans="4:6" x14ac:dyDescent="0.25">
      <c r="D228" s="2">
        <v>221</v>
      </c>
      <c r="E228" s="12">
        <f>'saldo completo'!G229</f>
        <v>1.1301419655E-2</v>
      </c>
      <c r="F228" s="1">
        <f>OFERTA!E231</f>
        <v>11301419.66</v>
      </c>
    </row>
    <row r="229" spans="4:6" x14ac:dyDescent="0.25">
      <c r="D229" s="2">
        <v>222</v>
      </c>
      <c r="E229" s="12">
        <f>'saldo completo'!G230</f>
        <v>1.1448338111E-2</v>
      </c>
      <c r="F229" s="1">
        <f>OFERTA!E232</f>
        <v>11448338.109999999</v>
      </c>
    </row>
    <row r="230" spans="4:6" x14ac:dyDescent="0.25">
      <c r="D230" s="2">
        <v>223</v>
      </c>
      <c r="E230" s="12">
        <f>'saldo completo'!G231</f>
        <v>1.1597166506E-2</v>
      </c>
      <c r="F230" s="1">
        <f>OFERTA!E233</f>
        <v>11597166.51</v>
      </c>
    </row>
    <row r="231" spans="4:6" x14ac:dyDescent="0.25">
      <c r="D231" s="2">
        <v>224</v>
      </c>
      <c r="E231" s="12">
        <f>'saldo completo'!G232</f>
        <v>1.1747929670999999E-2</v>
      </c>
      <c r="F231" s="1">
        <f>OFERTA!E234</f>
        <v>11747929.67</v>
      </c>
    </row>
    <row r="232" spans="4:6" x14ac:dyDescent="0.25">
      <c r="D232" s="2">
        <v>225</v>
      </c>
      <c r="E232" s="12">
        <f>'saldo completo'!G233</f>
        <v>1.1900652757E-2</v>
      </c>
      <c r="F232" s="1">
        <f>OFERTA!E235</f>
        <v>11900652.76</v>
      </c>
    </row>
    <row r="233" spans="4:6" x14ac:dyDescent="0.25">
      <c r="D233" s="2">
        <v>226</v>
      </c>
      <c r="E233" s="12">
        <f>'saldo completo'!G234</f>
        <v>1.2055361242E-2</v>
      </c>
      <c r="F233" s="1">
        <f>OFERTA!E236</f>
        <v>12055361.24</v>
      </c>
    </row>
    <row r="234" spans="4:6" x14ac:dyDescent="0.25">
      <c r="D234" s="2">
        <v>227</v>
      </c>
      <c r="E234" s="12">
        <f>'saldo completo'!G235</f>
        <v>1.2212080938000001E-2</v>
      </c>
      <c r="F234" s="1">
        <f>OFERTA!E237</f>
        <v>12212080.939999999</v>
      </c>
    </row>
    <row r="235" spans="4:6" x14ac:dyDescent="0.25">
      <c r="D235" s="2">
        <v>228</v>
      </c>
      <c r="E235" s="12">
        <f>'saldo completo'!G236</f>
        <v>1.2370837991E-2</v>
      </c>
      <c r="F235" s="1">
        <f>OFERTA!E238</f>
        <v>12370837.99</v>
      </c>
    </row>
    <row r="236" spans="4:6" x14ac:dyDescent="0.25">
      <c r="D236" s="2">
        <v>229</v>
      </c>
      <c r="E236" s="12">
        <f>'saldo completo'!G237</f>
        <v>1.2531658885E-2</v>
      </c>
      <c r="F236" s="1">
        <f>OFERTA!E239</f>
        <v>12531658.890000001</v>
      </c>
    </row>
    <row r="237" spans="4:6" x14ac:dyDescent="0.25">
      <c r="D237" s="2">
        <v>230</v>
      </c>
      <c r="E237" s="12">
        <f>'saldo completo'!G238</f>
        <v>1.269457045E-2</v>
      </c>
      <c r="F237" s="1">
        <f>OFERTA!E240</f>
        <v>12694570.449999999</v>
      </c>
    </row>
    <row r="238" spans="4:6" x14ac:dyDescent="0.25">
      <c r="D238" s="2">
        <v>231</v>
      </c>
      <c r="E238" s="12">
        <f>'saldo completo'!G239</f>
        <v>1.2859599866E-2</v>
      </c>
      <c r="F238" s="1">
        <f>OFERTA!E241</f>
        <v>12859599.869999999</v>
      </c>
    </row>
    <row r="239" spans="4:6" x14ac:dyDescent="0.25">
      <c r="D239" s="2">
        <v>232</v>
      </c>
      <c r="E239" s="12">
        <f>'saldo completo'!G240</f>
        <v>1.3026774664E-2</v>
      </c>
      <c r="F239" s="1">
        <f>OFERTA!E242</f>
        <v>13026774.66</v>
      </c>
    </row>
    <row r="240" spans="4:6" x14ac:dyDescent="0.25">
      <c r="D240" s="2">
        <v>233</v>
      </c>
      <c r="E240" s="12">
        <f>'saldo completo'!G241</f>
        <v>1.3196122734999999E-2</v>
      </c>
      <c r="F240" s="1">
        <f>OFERTA!E243</f>
        <v>13196122.74</v>
      </c>
    </row>
    <row r="241" spans="4:6" x14ac:dyDescent="0.25">
      <c r="D241" s="2">
        <v>234</v>
      </c>
      <c r="E241" s="12">
        <f>'saldo completo'!G242</f>
        <v>1.336767233E-2</v>
      </c>
      <c r="F241" s="1">
        <f>OFERTA!E244</f>
        <v>13367672.33</v>
      </c>
    </row>
    <row r="242" spans="4:6" x14ac:dyDescent="0.25">
      <c r="D242" s="2">
        <v>235</v>
      </c>
      <c r="E242" s="12">
        <f>'saldo completo'!G243</f>
        <v>1.3541452071E-2</v>
      </c>
      <c r="F242" s="1">
        <f>OFERTA!E245</f>
        <v>13541452.07</v>
      </c>
    </row>
    <row r="243" spans="4:6" x14ac:dyDescent="0.25">
      <c r="D243" s="2">
        <v>236</v>
      </c>
      <c r="E243" s="12">
        <f>'saldo completo'!G244</f>
        <v>1.3717490948E-2</v>
      </c>
      <c r="F243" s="1">
        <f>OFERTA!E246</f>
        <v>13717490.949999999</v>
      </c>
    </row>
    <row r="244" spans="4:6" x14ac:dyDescent="0.25">
      <c r="D244" s="2">
        <v>237</v>
      </c>
      <c r="E244" s="12">
        <f>'saldo completo'!G245</f>
        <v>1.389581833E-2</v>
      </c>
      <c r="F244" s="1">
        <f>OFERTA!E247</f>
        <v>13895818.33</v>
      </c>
    </row>
    <row r="245" spans="4:6" x14ac:dyDescent="0.25">
      <c r="D245" s="2">
        <v>238</v>
      </c>
      <c r="E245" s="12">
        <f>'saldo completo'!G246</f>
        <v>1.4076463968E-2</v>
      </c>
      <c r="F245" s="1">
        <f>OFERTA!E248</f>
        <v>14076463.970000001</v>
      </c>
    </row>
    <row r="246" spans="4:6" x14ac:dyDescent="0.25">
      <c r="D246" s="2">
        <v>239</v>
      </c>
      <c r="E246" s="12">
        <f>'saldo completo'!G247</f>
        <v>1.4259457999999999E-2</v>
      </c>
      <c r="F246" s="1">
        <f>OFERTA!E249</f>
        <v>14259458</v>
      </c>
    </row>
    <row r="247" spans="4:6" x14ac:dyDescent="0.25">
      <c r="D247" s="2">
        <v>240</v>
      </c>
      <c r="E247" s="12">
        <f>'saldo completo'!G248</f>
        <v>1.4444830957999999E-2</v>
      </c>
      <c r="F247" s="1">
        <f>OFERTA!E250</f>
        <v>14444830.83</v>
      </c>
    </row>
    <row r="249" spans="4:6" s="10" customFormat="1" ht="13" x14ac:dyDescent="0.3">
      <c r="D249" s="29" t="s">
        <v>0</v>
      </c>
      <c r="E249" s="30">
        <f>SUM(E8:E248)</f>
        <v>1</v>
      </c>
      <c r="F249" s="31">
        <f>SUM(F8:F248)</f>
        <v>1000000000.0000005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saldo completo</vt:lpstr>
      <vt:lpstr>calculo amort</vt:lpstr>
      <vt:lpstr>OFERTA</vt:lpstr>
      <vt:lpstr>formato para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2025-05-29T19:13:37Z</dcterms:created>
  <dcterms:modified xsi:type="dcterms:W3CDTF">2025-05-29T19:43:26Z</dcterms:modified>
</cp:coreProperties>
</file>