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serrat.rivas\Documents\2023\CUENTA PUBLICA ODES 2023\FORMATOS LEY DE DISCIPLINA PARA PUBLICAR\"/>
    </mc:Choice>
  </mc:AlternateContent>
  <bookViews>
    <workbookView xWindow="0" yWindow="0" windowWidth="20400" windowHeight="7350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b)'!$B$52:$B$52</definedName>
    <definedName name="GASTO_E_FIN_02">'Formato 6 b)'!$C$52:$C$52</definedName>
    <definedName name="GASTO_E_FIN_03">'Formato 6 b)'!$D$52:$D$52</definedName>
    <definedName name="GASTO_E_FIN_04">'Formato 6 b)'!$E$52:$E$52</definedName>
    <definedName name="GASTO_E_FIN_05">'Formato 6 b)'!$F$52:$F$52</definedName>
    <definedName name="GASTO_E_FIN_06">'Formato 6 b)'!$G$52:$G$52</definedName>
    <definedName name="GASTO_E_T1">'Formato 6 b)'!$B$31:$B$31</definedName>
    <definedName name="GASTO_E_T2">'Formato 6 b)'!$C$31:$C$31</definedName>
    <definedName name="GASTO_E_T3">'Formato 6 b)'!$D$31:$D$31</definedName>
    <definedName name="GASTO_E_T4">'Formato 6 b)'!$E$31:$E$31</definedName>
    <definedName name="GASTO_E_T5">'Formato 6 b)'!$F$31:$F$31</definedName>
    <definedName name="GASTO_E_T6">'Formato 6 b)'!$G$31:$G$31</definedName>
    <definedName name="GASTO_NE_FIN_01">'Formato 6 b)'!$B$30:$B$30</definedName>
    <definedName name="GASTO_NE_FIN_02">'Formato 6 b)'!$C$30:$C$30</definedName>
    <definedName name="GASTO_NE_FIN_03">'Formato 6 b)'!$D$30:$D$30</definedName>
    <definedName name="GASTO_NE_FIN_04">'Formato 6 b)'!$E$30:$E$30</definedName>
    <definedName name="GASTO_NE_FIN_05">'Formato 6 b)'!$F$30:$F$30</definedName>
    <definedName name="GASTO_NE_FIN_06">'Formato 6 b)'!$G$30:$G$30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62913"/>
</workbook>
</file>

<file path=xl/calcChain.xml><?xml version="1.0" encoding="utf-8"?>
<calcChain xmlns="http://schemas.openxmlformats.org/spreadsheetml/2006/main">
  <c r="H54" i="16" l="1"/>
  <c r="D15" i="5"/>
  <c r="D13" i="5"/>
  <c r="D14" i="5"/>
  <c r="C15" i="5"/>
  <c r="C14" i="5"/>
  <c r="B15" i="5"/>
  <c r="B14" i="5"/>
  <c r="B53" i="5"/>
  <c r="F9" i="7"/>
  <c r="C9" i="5"/>
  <c r="D9" i="5"/>
  <c r="D10" i="5"/>
  <c r="C10" i="5"/>
  <c r="C48" i="5"/>
  <c r="B10" i="5"/>
  <c r="B9" i="5"/>
  <c r="B48" i="5"/>
  <c r="B9" i="2"/>
  <c r="B17" i="2"/>
  <c r="B25" i="2"/>
  <c r="B31" i="2"/>
  <c r="B38" i="2"/>
  <c r="B41" i="2"/>
  <c r="B47" i="2"/>
  <c r="B62" i="2"/>
  <c r="B60" i="2"/>
  <c r="C9" i="2"/>
  <c r="C47" i="2"/>
  <c r="C62" i="2"/>
  <c r="C17" i="2"/>
  <c r="C25" i="2"/>
  <c r="C31" i="2"/>
  <c r="C38" i="2"/>
  <c r="C41" i="2"/>
  <c r="C60" i="2"/>
  <c r="E9" i="2"/>
  <c r="E47" i="2"/>
  <c r="E59" i="2"/>
  <c r="E19" i="2"/>
  <c r="E23" i="2"/>
  <c r="E27" i="2"/>
  <c r="E31" i="2"/>
  <c r="E38" i="2"/>
  <c r="E42" i="2"/>
  <c r="E57" i="2"/>
  <c r="E63" i="2"/>
  <c r="E68" i="2"/>
  <c r="E75" i="2"/>
  <c r="F9" i="2"/>
  <c r="F47" i="2"/>
  <c r="F59" i="2"/>
  <c r="F19" i="2"/>
  <c r="F23" i="2"/>
  <c r="F27" i="2"/>
  <c r="F31" i="2"/>
  <c r="F38" i="2"/>
  <c r="F42" i="2"/>
  <c r="F57" i="2"/>
  <c r="F63" i="2"/>
  <c r="F68" i="2"/>
  <c r="F75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8" i="3"/>
  <c r="E20" i="3"/>
  <c r="E13" i="3"/>
  <c r="F9" i="3"/>
  <c r="F8" i="3"/>
  <c r="F20" i="3"/>
  <c r="F13" i="3"/>
  <c r="G9" i="3"/>
  <c r="G8" i="3"/>
  <c r="G20" i="3"/>
  <c r="G13" i="3"/>
  <c r="H9" i="3"/>
  <c r="H8" i="3"/>
  <c r="H20" i="3"/>
  <c r="H13" i="3"/>
  <c r="B17" i="5"/>
  <c r="B29" i="5"/>
  <c r="B37" i="5"/>
  <c r="B40" i="5"/>
  <c r="B44" i="5"/>
  <c r="B49" i="5"/>
  <c r="B55" i="5"/>
  <c r="B63" i="5"/>
  <c r="B64" i="5"/>
  <c r="B68" i="5"/>
  <c r="B70" i="5"/>
  <c r="C8" i="5"/>
  <c r="C13" i="5"/>
  <c r="C17" i="5"/>
  <c r="C29" i="5"/>
  <c r="C37" i="5"/>
  <c r="C40" i="5"/>
  <c r="C44" i="5"/>
  <c r="C49" i="5"/>
  <c r="C53" i="5"/>
  <c r="C55" i="5"/>
  <c r="C63" i="5"/>
  <c r="C64" i="5"/>
  <c r="C68" i="5"/>
  <c r="C70" i="5"/>
  <c r="D8" i="5"/>
  <c r="D17" i="5"/>
  <c r="D29" i="5"/>
  <c r="D37" i="5"/>
  <c r="D44" i="5"/>
  <c r="D40" i="5"/>
  <c r="D48" i="5"/>
  <c r="D57" i="5"/>
  <c r="D59" i="5"/>
  <c r="D49" i="5"/>
  <c r="D53" i="5"/>
  <c r="D55" i="5"/>
  <c r="D63" i="5"/>
  <c r="D64" i="5"/>
  <c r="D70" i="5"/>
  <c r="D68" i="5"/>
  <c r="D72" i="5"/>
  <c r="D74" i="5"/>
  <c r="D21" i="5"/>
  <c r="D23" i="5"/>
  <c r="D25" i="5"/>
  <c r="D33" i="5"/>
  <c r="C72" i="5"/>
  <c r="C74" i="5"/>
  <c r="C21" i="5"/>
  <c r="C23" i="5"/>
  <c r="C25" i="5"/>
  <c r="C33" i="5"/>
  <c r="C57" i="5"/>
  <c r="C59" i="5"/>
  <c r="B72" i="5"/>
  <c r="B74" i="5"/>
  <c r="B13" i="5"/>
  <c r="B8" i="5"/>
  <c r="B57" i="5"/>
  <c r="B59" i="5"/>
  <c r="E79" i="2"/>
  <c r="E81" i="2"/>
  <c r="F79" i="2"/>
  <c r="F81" i="2"/>
  <c r="B21" i="5"/>
  <c r="B23" i="5"/>
  <c r="B25" i="5"/>
  <c r="B33" i="5"/>
</calcChain>
</file>

<file path=xl/sharedStrings.xml><?xml version="1.0" encoding="utf-8"?>
<sst xmlns="http://schemas.openxmlformats.org/spreadsheetml/2006/main" count="1082" uniqueCount="688">
  <si>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</si>
  <si>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</si>
  <si>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</si>
  <si>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</si>
  <si>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</si>
  <si>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</si>
  <si>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UNIVERSIDAD POLITÉCNICA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</si>
  <si>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</si>
  <si>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</si>
  <si>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</si>
  <si>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</si>
  <si>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</si>
  <si>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</si>
  <si>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</si>
  <si>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</si>
  <si>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</si>
  <si>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</si>
  <si>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</si>
  <si>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</si>
  <si>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</si>
  <si>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</si>
  <si>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</si>
  <si>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</si>
  <si>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</si>
  <si>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</si>
  <si>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</si>
  <si>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</si>
  <si>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</si>
  <si>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</si>
  <si>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</si>
  <si>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</si>
  <si>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</si>
  <si>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</si>
  <si>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</si>
  <si>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</si>
  <si>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</si>
  <si>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</si>
  <si>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</si>
  <si>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</si>
  <si>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</si>
  <si>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</si>
  <si>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</si>
  <si>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</si>
  <si>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</si>
  <si>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</si>
  <si>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</si>
  <si>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</si>
  <si>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</si>
  <si>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</si>
  <si>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</si>
  <si>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</si>
  <si>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</si>
  <si>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</si>
  <si>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</si>
  <si>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</si>
  <si>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</si>
  <si>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</si>
  <si>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</si>
  <si>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</si>
  <si>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</si>
  <si>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</si>
  <si>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</si>
  <si>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</si>
  <si>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</si>
  <si>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</si>
  <si>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</si>
  <si>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</si>
  <si>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</si>
  <si>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</si>
  <si>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</si>
  <si>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</si>
  <si>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</si>
  <si>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</si>
  <si>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</si>
  <si>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</si>
  <si>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</si>
  <si>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</si>
  <si>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</si>
  <si>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</si>
  <si>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</si>
  <si>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</si>
  <si>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</si>
  <si>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</si>
  <si>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</si>
  <si>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</si>
  <si>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</si>
  <si>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</si>
  <si>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</si>
  <si>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</si>
  <si>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</si>
  <si>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</si>
  <si>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</si>
  <si>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</si>
  <si>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</si>
  <si>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</si>
  <si>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</si>
  <si>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</si>
  <si>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</si>
  <si>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</si>
  <si>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</si>
  <si>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</si>
  <si>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</si>
  <si>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</si>
  <si>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</si>
  <si>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</si>
  <si>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</si>
  <si>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</si>
  <si>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</si>
  <si>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</si>
  <si>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</si>
  <si>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</si>
  <si>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</si>
  <si>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</si>
  <si>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</si>
  <si>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</si>
  <si>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</si>
  <si>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</si>
  <si>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</si>
  <si>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</si>
  <si>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</si>
  <si>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</si>
  <si>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</si>
  <si>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</si>
  <si>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</si>
  <si>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</si>
  <si>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</si>
  <si>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</si>
  <si>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</si>
  <si>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</si>
  <si>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</si>
  <si>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</si>
  <si>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</si>
  <si>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</si>
  <si>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</si>
  <si>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</si>
  <si>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</si>
  <si>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</si>
  <si>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</si>
  <si>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</si>
  <si>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</si>
  <si>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</si>
  <si>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</si>
  <si>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</si>
  <si>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</si>
  <si>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</si>
  <si>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</si>
  <si>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</si>
  <si>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</si>
  <si>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</si>
  <si>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</si>
  <si>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</si>
  <si>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*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</si>
  <si>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</si>
  <si>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</si>
  <si>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</si>
  <si>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</si>
  <si>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</si>
  <si>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</si>
  <si>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</si>
  <si>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</si>
  <si>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</si>
  <si>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</si>
  <si>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</si>
  <si>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</si>
  <si>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</si>
  <si>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</si>
  <si>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</si>
  <si>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</si>
  <si>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</si>
  <si>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</si>
  <si>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</si>
  <si>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</si>
  <si>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</si>
  <si>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</si>
  <si>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</si>
  <si>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</si>
  <si>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</si>
  <si>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</si>
  <si>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</si>
  <si>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</si>
  <si>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</si>
  <si>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</si>
  <si>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</si>
  <si>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</si>
  <si>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</si>
  <si>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</si>
  <si>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</si>
  <si>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</si>
  <si>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</si>
  <si>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</si>
  <si>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</si>
  <si>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</si>
  <si>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</si>
  <si>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</si>
  <si>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</si>
  <si>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</si>
  <si>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</si>
  <si>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</si>
  <si>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</si>
  <si>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</si>
  <si>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</si>
  <si>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</si>
  <si>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</si>
  <si>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</si>
  <si>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</si>
  <si>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</si>
  <si>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</si>
  <si>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</si>
  <si>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</si>
  <si>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</si>
  <si>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</si>
  <si>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</si>
  <si>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</si>
  <si>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</si>
  <si>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</si>
  <si>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</si>
  <si>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</si>
  <si>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</si>
  <si>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</si>
  <si>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</si>
  <si>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</si>
  <si>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</si>
  <si>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</si>
  <si>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</si>
  <si>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</si>
  <si>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</si>
  <si>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</si>
  <si>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</si>
  <si>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</si>
  <si>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</si>
  <si>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</si>
  <si>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</si>
  <si>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</si>
  <si>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</si>
  <si>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</si>
  <si>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</si>
  <si>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</si>
  <si>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</si>
  <si>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</si>
  <si>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</si>
  <si>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</si>
  <si>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</si>
  <si>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</si>
  <si>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</si>
  <si>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</si>
  <si>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</si>
  <si>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</si>
  <si>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</si>
  <si>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</si>
  <si>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</si>
  <si>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</si>
  <si>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</si>
  <si>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</si>
  <si>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</si>
  <si>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</si>
  <si>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</si>
  <si>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</si>
  <si>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</si>
  <si>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</si>
  <si>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</si>
  <si>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</si>
  <si>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</si>
  <si>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</si>
  <si>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</si>
  <si>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</si>
  <si>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</si>
  <si>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</si>
  <si>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</si>
  <si>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</si>
  <si>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</si>
  <si>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</si>
  <si>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</si>
  <si>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</si>
  <si>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</si>
  <si>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</si>
  <si>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</si>
  <si>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</si>
  <si>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</si>
  <si>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</si>
  <si>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</si>
  <si>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</si>
  <si>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</si>
  <si>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</si>
  <si>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</si>
  <si>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</si>
  <si>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</si>
  <si>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</si>
  <si>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</si>
  <si>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</si>
  <si>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</si>
  <si>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</si>
  <si>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</si>
  <si>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</si>
  <si>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</si>
  <si>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</si>
  <si>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</si>
  <si>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</si>
  <si>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</si>
  <si>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</si>
  <si>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</si>
  <si>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</si>
  <si>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</si>
  <si>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</si>
  <si>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</si>
  <si>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</si>
  <si>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</si>
  <si>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</si>
  <si>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</si>
  <si>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</si>
  <si>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</si>
  <si>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</si>
  <si>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</si>
  <si>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</si>
  <si>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</si>
  <si>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</si>
  <si>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</si>
  <si>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</si>
  <si>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</si>
  <si>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</si>
  <si>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</si>
  <si>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</si>
  <si>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</si>
  <si>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</si>
  <si>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</si>
  <si>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</si>
  <si>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</si>
  <si>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</si>
  <si>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</si>
  <si>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</si>
  <si>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</si>
  <si>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</si>
  <si>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</si>
  <si>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</si>
  <si>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</si>
  <si>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</si>
  <si>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</si>
  <si>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</si>
  <si>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</si>
  <si>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</si>
  <si>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</si>
  <si>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</si>
  <si>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</si>
  <si>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</si>
  <si>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</si>
  <si>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</si>
  <si>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</si>
  <si>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</si>
  <si>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</si>
  <si>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</si>
  <si>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</si>
  <si>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</si>
  <si>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</si>
  <si>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</si>
  <si>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</si>
  <si>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</si>
  <si>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</si>
  <si>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</si>
  <si>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</si>
  <si>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</si>
  <si>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</si>
  <si>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</si>
  <si>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</si>
  <si>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</si>
  <si>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</si>
  <si>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</si>
  <si>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</si>
  <si>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</si>
  <si>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</si>
  <si>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</si>
  <si>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</si>
  <si>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</si>
  <si>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</si>
  <si>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</si>
  <si>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</si>
  <si>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</si>
  <si>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</si>
  <si>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</si>
  <si>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</si>
  <si>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</si>
  <si>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</si>
  <si>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</si>
  <si>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</si>
  <si>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</si>
  <si>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</si>
  <si>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</si>
  <si>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0001 RECTORIA</t>
  </si>
  <si>
    <t>0002 PLANEACION</t>
  </si>
  <si>
    <t>0003 VINCULACION</t>
  </si>
  <si>
    <t>0004 SECRETARIA ACADEMICA</t>
  </si>
  <si>
    <t>0005 SECRETARIA ADMINISTRATIVA</t>
  </si>
  <si>
    <t>0006 APOYO ACADEMICO Y ESTUDIANTIL</t>
  </si>
  <si>
    <t>0007 TECNOLOGIAS DE INFORMACION</t>
  </si>
  <si>
    <t>0008 COORDINACION DE IDIOMAS</t>
  </si>
  <si>
    <t>0009 SERVICIOS GENERALES</t>
  </si>
  <si>
    <t>0010 INGENIERIA CIVIL</t>
  </si>
  <si>
    <t>0011 INGENIERIA EN REDES Y TELECOMUNICACIONES</t>
  </si>
  <si>
    <t>0012 INGENIERIA EN SOFTWARE</t>
  </si>
  <si>
    <t>0013 INGENIERIA EN TECNOLOGIAS AMBIENTALES</t>
  </si>
  <si>
    <t>0014 INGENIERIA EN TECNOLOGIAS DE MANUFACTURA</t>
  </si>
  <si>
    <t>0015 LICENCIATURA EN ADMINISTRACION Y GESTION DE PYMES</t>
  </si>
  <si>
    <t>0016 ENTIDAD DE CERTIFICACION</t>
  </si>
  <si>
    <t>0017 CISCO</t>
  </si>
  <si>
    <t>0018 CONGRESO INTERDISCIPLINARIO ANUAL</t>
  </si>
  <si>
    <t>0019 PROYECTOS INTER-INSTITUCIONALES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</si>
  <si>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</si>
  <si>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</si>
  <si>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</si>
  <si>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</si>
  <si>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</si>
  <si>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</si>
  <si>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</si>
  <si>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</si>
  <si>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</si>
  <si>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</si>
  <si>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</si>
  <si>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</si>
  <si>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</si>
  <si>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</si>
  <si>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</si>
  <si>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</si>
  <si>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</si>
  <si>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</si>
  <si>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</si>
  <si>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</si>
  <si>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</si>
  <si>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</si>
  <si>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</si>
  <si>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</si>
  <si>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</si>
  <si>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</si>
  <si>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</si>
  <si>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</si>
  <si>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</si>
  <si>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</si>
  <si>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</si>
  <si>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</si>
  <si>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</si>
  <si>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</si>
  <si>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</si>
  <si>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</si>
  <si>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</si>
  <si>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</si>
  <si>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</si>
  <si>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</si>
  <si>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</si>
  <si>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</si>
  <si>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</si>
  <si>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</si>
  <si>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</si>
  <si>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</si>
  <si>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</si>
  <si>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</si>
  <si>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</si>
  <si>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</si>
  <si>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</si>
  <si>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</si>
  <si>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</si>
  <si>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</si>
  <si>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</si>
  <si>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</si>
  <si>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</si>
  <si>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</si>
  <si>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</si>
  <si>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</si>
  <si>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</si>
  <si>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</si>
  <si>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</si>
  <si>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</si>
  <si>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</si>
  <si>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</si>
  <si>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</si>
  <si>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</si>
  <si>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</si>
  <si>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</si>
  <si>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</si>
  <si>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</si>
  <si>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</si>
  <si>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</si>
  <si>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839854.37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</si>
  <si>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</si>
  <si>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</si>
  <si>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</si>
  <si>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</si>
  <si>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</si>
  <si>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</si>
  <si>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</si>
  <si>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</si>
  <si>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</si>
  <si>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</si>
  <si>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</si>
  <si>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</si>
  <si>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</si>
  <si>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</si>
  <si>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</si>
  <si>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</si>
  <si>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</si>
  <si>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</si>
  <si>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</si>
  <si>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</si>
  <si>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</si>
  <si>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</si>
  <si>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</si>
  <si>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</si>
  <si>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</si>
  <si>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</si>
  <si>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</si>
  <si>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</si>
  <si>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</si>
  <si>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</si>
  <si>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</si>
  <si>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</si>
  <si>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</si>
  <si>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</si>
  <si>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</si>
  <si>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</si>
  <si>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</si>
  <si>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</si>
  <si>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</si>
  <si>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</si>
  <si>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</si>
  <si>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</si>
  <si>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</si>
  <si>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</si>
  <si>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</si>
  <si>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</si>
  <si>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</si>
  <si>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</si>
  <si>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</si>
  <si>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</si>
  <si>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</si>
  <si>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</si>
  <si>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</si>
  <si>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</si>
  <si>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</si>
  <si>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</si>
  <si>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</si>
  <si>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</si>
  <si>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</si>
  <si>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</si>
  <si>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</si>
  <si>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</si>
  <si>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</si>
  <si>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</si>
  <si>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</si>
  <si>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</si>
  <si>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</si>
  <si>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</si>
  <si>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</si>
  <si>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</si>
  <si>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</si>
  <si>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</si>
  <si>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</si>
  <si>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</si>
  <si>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</si>
  <si>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</si>
  <si>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</si>
  <si>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</si>
  <si>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</si>
  <si>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</si>
  <si>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</si>
  <si>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</si>
  <si>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</si>
  <si>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</si>
  <si>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</si>
  <si>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</si>
  <si>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</si>
  <si>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</si>
  <si>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</si>
  <si>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</si>
  <si>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</si>
  <si>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</si>
  <si>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</si>
  <si>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</si>
  <si>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</si>
  <si>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</si>
  <si>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</si>
  <si>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</si>
  <si>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</si>
  <si>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</si>
  <si>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</si>
  <si>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</si>
  <si>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</si>
  <si>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</si>
  <si>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</si>
  <si>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</si>
  <si>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</si>
  <si>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UNIVERSIDAD POLITÉCNICA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</si>
  <si>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</si>
  <si>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</si>
  <si>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</si>
  <si>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</si>
  <si>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</si>
  <si>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</si>
  <si>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</si>
  <si>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</si>
  <si>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</si>
  <si>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</si>
  <si>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</si>
  <si>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</si>
  <si>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</si>
  <si>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</si>
  <si>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</si>
  <si>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</si>
  <si>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</si>
  <si>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</si>
  <si>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</si>
  <si>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</si>
  <si>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</si>
  <si>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</si>
  <si>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</si>
  <si>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</si>
  <si>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</si>
  <si>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</si>
  <si>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</si>
  <si>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</si>
  <si>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</si>
  <si>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</si>
  <si>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</si>
  <si>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</si>
  <si>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</si>
  <si>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</si>
  <si>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</si>
  <si>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</si>
  <si>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</si>
  <si>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</si>
  <si>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</si>
  <si>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</si>
  <si>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</si>
  <si>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</si>
  <si>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</si>
  <si>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</si>
  <si>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</si>
  <si>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</si>
  <si>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</si>
  <si>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</si>
  <si>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</si>
  <si>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</si>
  <si>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</si>
  <si>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</si>
  <si>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</si>
  <si>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</si>
  <si>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</si>
  <si>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</si>
  <si>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</si>
  <si>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</si>
  <si>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</si>
  <si>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</si>
  <si>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</si>
  <si>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</si>
  <si>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</si>
  <si>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</si>
  <si>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</si>
  <si>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</si>
  <si>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</si>
  <si>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</si>
  <si>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</si>
  <si>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</si>
  <si>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</si>
  <si>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</si>
  <si>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</si>
  <si>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</si>
  <si>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</si>
  <si>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</si>
  <si>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</si>
  <si>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</si>
  <si>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</si>
  <si>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</si>
  <si>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</si>
  <si>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</si>
  <si>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</si>
  <si>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</si>
  <si>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</si>
  <si>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</si>
  <si>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</si>
  <si>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</si>
  <si>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</si>
  <si>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</si>
  <si>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</si>
  <si>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</si>
  <si>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</si>
  <si>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</si>
  <si>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</si>
  <si>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</si>
  <si>
    <r>
      <t xml:space="preserve">4. Deuda Contingente </t>
    </r>
    <r>
      <rPr>
        <b/>
        <vertAlign val="superscript"/>
        <sz val="11"/>
        <color indexed="8"/>
        <rFont val="Calibri"/>
        <family val="2"/>
      </rPr>
      <t>1</t>
    </r>
    <r>
      <rPr>
        <b/>
        <sz val="11"/>
        <color indexed="8"/>
        <rFont val="Calibri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</si>
  <si>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indexed="8"/>
        <rFont val="Calibri"/>
        <family val="2"/>
      </rPr>
      <t xml:space="preserve">2 </t>
    </r>
    <r>
      <rPr>
        <b/>
        <sz val="11"/>
        <color indexed="8"/>
        <rFont val="Calibri"/>
      </rPr>
      <t>(Informativo)</t>
    </r>
  </si>
  <si>
    <r>
      <rPr>
        <vertAlign val="superscript"/>
        <sz val="11"/>
        <rFont val="Calibri"/>
        <family val="2"/>
      </rPr>
      <t>1</t>
    </r>
    <r>
      <rPr>
        <sz val="11"/>
        <rFont val="Calibri"/>
        <family val="2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1"/>
        <rFont val="Calibri"/>
        <family val="2"/>
      </rPr>
      <t>2</t>
    </r>
    <r>
      <rPr>
        <sz val="11"/>
        <rFont val="Calibri"/>
        <family val="2"/>
      </rPr>
      <t xml:space="preserve">  Se refiere al valor del Bono Cupón Cero que respalda el pago de los créditos asociados al mismo (Activo).</t>
    </r>
  </si>
  <si>
    <t>Monto promedio mensual del pago de la contraprestación correspondiente al pago de inversión     (j)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</si>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</sst>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11"/>
      <color indexed="9"/>
      <name val="Calibri"/>
    </font>
    <font>
      <sz val="11"/>
      <color indexed="22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b/>
      <vertAlign val="superscript"/>
      <sz val="11"/>
      <color indexed="8"/>
      <name val="Calibri"/>
      <family val="2"/>
    </font>
    <font>
      <sz val="11"/>
      <name val="Calibri"/>
      <family val="2"/>
    </font>
    <font>
      <vertAlign val="superscript"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3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4" xfId="0" applyNumberFormat="1" applyFont="1" applyFill="1" applyBorder="1" applyAlignment="1" applyProtection="1"/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0" fontId="1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8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/>
    <xf numFmtId="0" fontId="5" fillId="0" borderId="15" xfId="0" applyNumberFormat="1" applyFont="1" applyFill="1" applyBorder="1" applyAlignment="1" applyProtection="1">
      <alignment vertical="center"/>
    </xf>
    <xf numFmtId="0" fontId="1" fillId="0" borderId="16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5" fillId="0" borderId="15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4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left"/>
    </xf>
    <xf numFmtId="0" fontId="5" fillId="0" borderId="14" xfId="0" applyNumberFormat="1" applyFont="1" applyFill="1" applyBorder="1" applyAlignment="1" applyProtection="1">
      <alignment horizontal="left" vertical="center"/>
    </xf>
    <xf numFmtId="0" fontId="1" fillId="2" borderId="14" xfId="0" applyNumberFormat="1" applyFont="1" applyFill="1" applyBorder="1" applyAlignment="1" applyProtection="1">
      <alignment vertical="center"/>
    </xf>
    <xf numFmtId="16" fontId="1" fillId="0" borderId="14" xfId="0" applyNumberFormat="1" applyFont="1" applyFill="1" applyBorder="1" applyAlignment="1" applyProtection="1">
      <alignment vertical="center"/>
    </xf>
    <xf numFmtId="2" fontId="1" fillId="0" borderId="14" xfId="0" applyNumberFormat="1" applyFont="1" applyFill="1" applyBorder="1" applyAlignment="1" applyProtection="1">
      <alignment vertical="center"/>
      <protection locked="0"/>
    </xf>
    <xf numFmtId="2" fontId="4" fillId="0" borderId="14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7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4" fillId="0" borderId="14" xfId="0" applyNumberFormat="1" applyFont="1" applyFill="1" applyBorder="1" applyAlignment="1" applyProtection="1">
      <alignment horizontal="left" vertical="center" wrapText="1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4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1" fillId="0" borderId="17" xfId="0" applyNumberFormat="1" applyFont="1" applyFill="1" applyBorder="1" applyAlignment="1" applyProtection="1">
      <alignment horizontal="left" vertical="center"/>
    </xf>
    <xf numFmtId="49" fontId="4" fillId="0" borderId="14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49" fontId="1" fillId="0" borderId="14" xfId="0" applyNumberFormat="1" applyFont="1" applyFill="1" applyBorder="1" applyAlignment="1" applyProtection="1"/>
    <xf numFmtId="49" fontId="6" fillId="2" borderId="14" xfId="0" applyNumberFormat="1" applyFont="1" applyFill="1" applyBorder="1" applyAlignment="1" applyProtection="1"/>
    <xf numFmtId="49" fontId="4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vertical="center"/>
    </xf>
    <xf numFmtId="4" fontId="4" fillId="0" borderId="17" xfId="0" applyNumberFormat="1" applyFont="1" applyFill="1" applyBorder="1" applyAlignment="1" applyProtection="1">
      <protection locked="0"/>
    </xf>
    <xf numFmtId="4" fontId="4" fillId="0" borderId="14" xfId="0" applyNumberFormat="1" applyFont="1" applyFill="1" applyBorder="1" applyAlignment="1" applyProtection="1">
      <protection locked="0"/>
    </xf>
    <xf numFmtId="49" fontId="7" fillId="2" borderId="14" xfId="0" applyNumberFormat="1" applyFont="1" applyFill="1" applyBorder="1" applyAlignment="1" applyProtection="1"/>
    <xf numFmtId="4" fontId="4" fillId="0" borderId="17" xfId="0" applyNumberFormat="1" applyFont="1" applyFill="1" applyBorder="1" applyAlignment="1" applyProtection="1">
      <alignment vertical="center"/>
      <protection locked="0"/>
    </xf>
    <xf numFmtId="4" fontId="1" fillId="0" borderId="17" xfId="0" applyNumberFormat="1" applyFont="1" applyFill="1" applyBorder="1" applyAlignment="1" applyProtection="1">
      <alignment vertical="center"/>
      <protection locked="0"/>
    </xf>
    <xf numFmtId="49" fontId="6" fillId="2" borderId="14" xfId="0" applyNumberFormat="1" applyFont="1" applyFill="1" applyBorder="1" applyAlignment="1" applyProtection="1">
      <alignment vertical="center"/>
    </xf>
    <xf numFmtId="4" fontId="1" fillId="0" borderId="17" xfId="0" applyNumberFormat="1" applyFont="1" applyFill="1" applyBorder="1" applyAlignment="1" applyProtection="1">
      <protection locked="0"/>
    </xf>
    <xf numFmtId="0" fontId="1" fillId="0" borderId="14" xfId="0" applyNumberFormat="1" applyFont="1" applyFill="1" applyBorder="1" applyAlignment="1" applyProtection="1">
      <alignment horizontal="left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vertical="center"/>
      <protection locked="0"/>
    </xf>
    <xf numFmtId="0" fontId="9" fillId="0" borderId="18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>
      <alignment horizontal="left"/>
    </xf>
    <xf numFmtId="49" fontId="4" fillId="0" borderId="14" xfId="0" applyNumberFormat="1" applyFont="1" applyFill="1" applyBorder="1" applyAlignment="1" applyProtection="1">
      <alignment horizontal="left"/>
    </xf>
    <xf numFmtId="49" fontId="5" fillId="0" borderId="14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4" xfId="0" applyNumberFormat="1" applyFont="1" applyFill="1" applyBorder="1" applyAlignment="1" applyProtection="1">
      <alignment vertical="center"/>
    </xf>
    <xf numFmtId="49" fontId="1" fillId="0" borderId="14" xfId="0" applyNumberFormat="1" applyFont="1" applyFill="1" applyBorder="1" applyAlignment="1" applyProtection="1">
      <alignment horizontal="left" vertical="center" wrapText="1"/>
    </xf>
    <xf numFmtId="49" fontId="1" fillId="0" borderId="14" xfId="0" applyNumberFormat="1" applyFont="1" applyFill="1" applyBorder="1" applyAlignment="1" applyProtection="1">
      <alignment horizontal="left" wrapText="1"/>
    </xf>
    <xf numFmtId="4" fontId="1" fillId="0" borderId="14" xfId="0" applyNumberFormat="1" applyFont="1" applyFill="1" applyBorder="1" applyAlignment="1" applyProtection="1">
      <alignment vertical="center" wrapText="1"/>
      <protection locked="0"/>
    </xf>
    <xf numFmtId="4" fontId="4" fillId="0" borderId="17" xfId="0" applyNumberFormat="1" applyFont="1" applyFill="1" applyBorder="1" applyAlignment="1" applyProtection="1">
      <alignment horizontal="right" vertical="center"/>
      <protection locked="0"/>
    </xf>
    <xf numFmtId="4" fontId="1" fillId="0" borderId="14" xfId="0" applyNumberFormat="1" applyFont="1" applyFill="1" applyBorder="1" applyAlignment="1" applyProtection="1">
      <alignment horizontal="right" vertical="center"/>
      <protection locked="0"/>
    </xf>
    <xf numFmtId="49" fontId="1" fillId="0" borderId="14" xfId="0" applyNumberFormat="1" applyFont="1" applyFill="1" applyBorder="1" applyAlignment="1" applyProtection="1">
      <alignment horizontal="right" vertical="center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center"/>
    </xf>
    <xf numFmtId="49" fontId="4" fillId="0" borderId="14" xfId="0" applyNumberFormat="1" applyFont="1" applyFill="1" applyBorder="1" applyAlignment="1" applyProtection="1">
      <alignment vertical="center"/>
      <protection locked="0"/>
    </xf>
    <xf numFmtId="49" fontId="1" fillId="0" borderId="16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4" xfId="0" applyNumberFormat="1" applyFont="1" applyFill="1" applyBorder="1" applyAlignment="1" applyProtection="1">
      <alignment vertical="center"/>
      <protection locked="0"/>
    </xf>
    <xf numFmtId="3" fontId="1" fillId="0" borderId="14" xfId="0" applyNumberFormat="1" applyFont="1" applyFill="1" applyBorder="1" applyAlignment="1" applyProtection="1">
      <alignment vertical="center"/>
      <protection locked="0"/>
    </xf>
    <xf numFmtId="10" fontId="1" fillId="0" borderId="14" xfId="0" applyNumberFormat="1" applyFont="1" applyFill="1" applyBorder="1" applyAlignment="1" applyProtection="1">
      <alignment vertical="center"/>
      <protection locked="0"/>
    </xf>
    <xf numFmtId="9" fontId="1" fillId="0" borderId="14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0" fillId="0" borderId="20" xfId="0" applyNumberFormat="1" applyFont="1" applyFill="1" applyBorder="1" applyAlignment="1" applyProtection="1"/>
    <xf numFmtId="0" fontId="11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23" xfId="0" applyNumberFormat="1" applyFont="1" applyFill="1" applyBorder="1" applyAlignment="1" applyProtection="1">
      <alignment horizontal="center" vertical="top"/>
    </xf>
    <xf numFmtId="0" fontId="13" fillId="2" borderId="23" xfId="0" applyNumberFormat="1" applyFont="1" applyFill="1" applyBorder="1" applyAlignment="1" applyProtection="1">
      <alignment horizontal="center" vertical="center"/>
    </xf>
    <xf numFmtId="0" fontId="14" fillId="0" borderId="23" xfId="0" applyNumberFormat="1" applyFont="1" applyFill="1" applyBorder="1" applyAlignment="1" applyProtection="1">
      <alignment horizontal="right"/>
    </xf>
    <xf numFmtId="0" fontId="13" fillId="0" borderId="23" xfId="0" applyNumberFormat="1" applyFont="1" applyFill="1" applyBorder="1" applyAlignment="1" applyProtection="1">
      <alignment horizontal="center" vertical="center"/>
    </xf>
    <xf numFmtId="0" fontId="14" fillId="3" borderId="23" xfId="0" applyNumberFormat="1" applyFont="1" applyFill="1" applyBorder="1" applyAlignment="1" applyProtection="1">
      <alignment horizontal="center" vertical="center"/>
    </xf>
    <xf numFmtId="0" fontId="13" fillId="3" borderId="23" xfId="0" applyNumberFormat="1" applyFont="1" applyFill="1" applyBorder="1" applyAlignment="1" applyProtection="1">
      <alignment horizontal="center" vertical="center"/>
    </xf>
    <xf numFmtId="0" fontId="13" fillId="0" borderId="16" xfId="0" applyNumberFormat="1" applyFont="1" applyFill="1" applyBorder="1" applyAlignment="1" applyProtection="1"/>
    <xf numFmtId="0" fontId="11" fillId="2" borderId="24" xfId="0" applyNumberFormat="1" applyFont="1" applyFill="1" applyBorder="1" applyAlignment="1" applyProtection="1">
      <alignment horizontal="center" vertical="center"/>
    </xf>
    <xf numFmtId="0" fontId="11" fillId="2" borderId="25" xfId="0" applyNumberFormat="1" applyFont="1" applyFill="1" applyBorder="1" applyAlignment="1" applyProtection="1">
      <alignment horizontal="center" vertical="top"/>
    </xf>
    <xf numFmtId="0" fontId="16" fillId="0" borderId="26" xfId="0" applyNumberFormat="1" applyFont="1" applyFill="1" applyBorder="1" applyAlignment="1" applyProtection="1">
      <alignment horizontal="left" vertical="center"/>
    </xf>
    <xf numFmtId="0" fontId="16" fillId="0" borderId="26" xfId="0" applyNumberFormat="1" applyFont="1" applyFill="1" applyBorder="1" applyAlignment="1" applyProtection="1">
      <alignment horizontal="left" vertical="center" wrapText="1"/>
    </xf>
    <xf numFmtId="0" fontId="17" fillId="0" borderId="26" xfId="0" applyNumberFormat="1" applyFont="1" applyFill="1" applyBorder="1" applyAlignment="1" applyProtection="1">
      <alignment horizontal="left" vertical="center" wrapText="1"/>
    </xf>
    <xf numFmtId="0" fontId="13" fillId="0" borderId="7" xfId="0" applyNumberFormat="1" applyFont="1" applyFill="1" applyBorder="1" applyAlignment="1" applyProtection="1">
      <protection locked="0"/>
    </xf>
    <xf numFmtId="0" fontId="13" fillId="2" borderId="7" xfId="0" applyNumberFormat="1" applyFont="1" applyFill="1" applyBorder="1" applyAlignment="1" applyProtection="1">
      <protection locked="0"/>
    </xf>
    <xf numFmtId="0" fontId="18" fillId="0" borderId="7" xfId="0" applyNumberFormat="1" applyFont="1" applyFill="1" applyBorder="1" applyAlignment="1" applyProtection="1">
      <protection locked="0"/>
    </xf>
    <xf numFmtId="0" fontId="13" fillId="0" borderId="7" xfId="0" applyNumberFormat="1" applyFont="1" applyFill="1" applyBorder="1" applyAlignment="1" applyProtection="1">
      <alignment horizontal="center" vertical="center" wrapText="1"/>
    </xf>
    <xf numFmtId="0" fontId="13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3" fillId="0" borderId="7" xfId="0" applyNumberFormat="1" applyFont="1" applyFill="1" applyBorder="1" applyAlignment="1" applyProtection="1">
      <protection locked="0"/>
    </xf>
    <xf numFmtId="15" fontId="13" fillId="0" borderId="16" xfId="0" applyNumberFormat="1" applyFont="1" applyFill="1" applyBorder="1" applyAlignment="1" applyProtection="1"/>
    <xf numFmtId="4" fontId="11" fillId="2" borderId="7" xfId="0" applyNumberFormat="1" applyFont="1" applyFill="1" applyBorder="1" applyAlignment="1" applyProtection="1">
      <alignment horizontal="center" vertical="center" wrapText="1"/>
    </xf>
    <xf numFmtId="3" fontId="13" fillId="0" borderId="7" xfId="0" applyNumberFormat="1" applyFont="1" applyFill="1" applyBorder="1" applyAlignment="1" applyProtection="1">
      <protection locked="0"/>
    </xf>
    <xf numFmtId="4" fontId="1" fillId="0" borderId="15" xfId="0" applyNumberFormat="1" applyFont="1" applyFill="1" applyBorder="1" applyAlignment="1" applyProtection="1">
      <protection locked="0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" fontId="13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3" fillId="0" borderId="7" xfId="0" applyNumberFormat="1" applyFont="1" applyFill="1" applyBorder="1" applyAlignment="1" applyProtection="1">
      <alignment horizontal="center" vertical="center"/>
    </xf>
    <xf numFmtId="0" fontId="13" fillId="0" borderId="7" xfId="0" applyNumberFormat="1" applyFont="1" applyFill="1" applyBorder="1" applyAlignment="1" applyProtection="1">
      <alignment horizontal="center" vertical="center"/>
      <protection locked="0"/>
    </xf>
    <xf numFmtId="0" fontId="13" fillId="2" borderId="7" xfId="0" applyNumberFormat="1" applyFont="1" applyFill="1" applyBorder="1" applyAlignment="1" applyProtection="1">
      <alignment horizontal="center" vertical="center"/>
      <protection locked="0"/>
    </xf>
    <xf numFmtId="4" fontId="11" fillId="2" borderId="17" xfId="0" applyNumberFormat="1" applyFont="1" applyFill="1" applyBorder="1" applyAlignment="1" applyProtection="1">
      <alignment horizontal="center" vertical="center" wrapText="1"/>
    </xf>
    <xf numFmtId="4" fontId="11" fillId="2" borderId="15" xfId="0" applyNumberFormat="1" applyFont="1" applyFill="1" applyBorder="1" applyAlignment="1" applyProtection="1">
      <alignment horizontal="center" vertical="top" wrapText="1"/>
    </xf>
    <xf numFmtId="0" fontId="13" fillId="0" borderId="7" xfId="0" applyNumberFormat="1" applyFont="1" applyFill="1" applyBorder="1" applyAlignment="1" applyProtection="1">
      <alignment wrapText="1"/>
      <protection locked="0"/>
    </xf>
    <xf numFmtId="0" fontId="18" fillId="0" borderId="7" xfId="0" applyNumberFormat="1" applyFont="1" applyFill="1" applyBorder="1" applyAlignment="1" applyProtection="1">
      <alignment wrapText="1"/>
      <protection locked="0"/>
    </xf>
    <xf numFmtId="0" fontId="19" fillId="0" borderId="7" xfId="0" applyNumberFormat="1" applyFont="1" applyFill="1" applyBorder="1" applyAlignment="1" applyProtection="1">
      <alignment wrapText="1"/>
      <protection locked="0"/>
    </xf>
    <xf numFmtId="0" fontId="4" fillId="0" borderId="17" xfId="0" applyNumberFormat="1" applyFont="1" applyFill="1" applyBorder="1" applyAlignment="1" applyProtection="1">
      <alignment horizontal="left" vertical="center" indent="1"/>
    </xf>
    <xf numFmtId="0" fontId="4" fillId="0" borderId="14" xfId="0" applyNumberFormat="1" applyFont="1" applyFill="1" applyBorder="1" applyAlignment="1" applyProtection="1">
      <alignment horizontal="left" vertical="center" indent="1"/>
    </xf>
    <xf numFmtId="0" fontId="1" fillId="0" borderId="14" xfId="0" applyNumberFormat="1" applyFont="1" applyFill="1" applyBorder="1" applyAlignment="1" applyProtection="1">
      <alignment horizontal="left" vertical="center" indent="1"/>
    </xf>
    <xf numFmtId="0" fontId="1" fillId="0" borderId="14" xfId="0" applyNumberFormat="1" applyFont="1" applyFill="1" applyBorder="1" applyAlignment="1" applyProtection="1">
      <alignment horizontal="left" vertical="center" indent="2"/>
    </xf>
    <xf numFmtId="0" fontId="1" fillId="0" borderId="14" xfId="0" applyNumberFormat="1" applyFont="1" applyFill="1" applyBorder="1" applyAlignment="1" applyProtection="1">
      <alignment horizontal="left" indent="1"/>
    </xf>
    <xf numFmtId="0" fontId="4" fillId="0" borderId="14" xfId="0" applyNumberFormat="1" applyFont="1" applyFill="1" applyBorder="1" applyAlignment="1" applyProtection="1">
      <alignment horizontal="left" indent="1"/>
    </xf>
    <xf numFmtId="0" fontId="1" fillId="0" borderId="0" xfId="0" applyNumberFormat="1" applyFont="1" applyFill="1" applyBorder="1" applyAlignment="1" applyProtection="1"/>
    <xf numFmtId="4" fontId="20" fillId="0" borderId="14" xfId="0" applyNumberFormat="1" applyFont="1" applyFill="1" applyBorder="1" applyAlignment="1" applyProtection="1">
      <alignment vertical="center"/>
      <protection locked="0"/>
    </xf>
    <xf numFmtId="0" fontId="1" fillId="0" borderId="17" xfId="0" applyNumberFormat="1" applyFont="1" applyFill="1" applyBorder="1" applyAlignment="1" applyProtection="1">
      <alignment horizontal="left" indent="1"/>
    </xf>
    <xf numFmtId="0" fontId="5" fillId="0" borderId="14" xfId="0" applyNumberFormat="1" applyFont="1" applyFill="1" applyBorder="1" applyAlignment="1" applyProtection="1">
      <alignment horizontal="left" vertical="center" indent="1"/>
    </xf>
    <xf numFmtId="0" fontId="4" fillId="0" borderId="14" xfId="0" applyNumberFormat="1" applyFont="1" applyFill="1" applyBorder="1" applyAlignment="1" applyProtection="1">
      <alignment horizontal="left" vertical="center" wrapText="1" indent="1"/>
    </xf>
    <xf numFmtId="0" fontId="1" fillId="0" borderId="14" xfId="0" applyNumberFormat="1" applyFont="1" applyFill="1" applyBorder="1" applyAlignment="1" applyProtection="1">
      <alignment horizontal="left" vertical="center" indent="3"/>
    </xf>
    <xf numFmtId="0" fontId="20" fillId="0" borderId="14" xfId="0" applyNumberFormat="1" applyFont="1" applyFill="1" applyBorder="1" applyAlignment="1" applyProtection="1">
      <alignment horizontal="left" vertical="center" indent="1"/>
    </xf>
    <xf numFmtId="0" fontId="20" fillId="0" borderId="14" xfId="0" applyNumberFormat="1" applyFont="1" applyFill="1" applyBorder="1" applyAlignment="1" applyProtection="1">
      <alignment horizontal="left" vertical="center" wrapText="1" indent="1"/>
    </xf>
    <xf numFmtId="49" fontId="20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 vertical="center" wrapText="1" indent="1"/>
    </xf>
    <xf numFmtId="0" fontId="1" fillId="0" borderId="14" xfId="0" applyNumberFormat="1" applyFont="1" applyFill="1" applyBorder="1" applyAlignment="1" applyProtection="1">
      <alignment horizontal="left" wrapText="1" indent="1"/>
    </xf>
    <xf numFmtId="0" fontId="8" fillId="0" borderId="14" xfId="0" applyNumberFormat="1" applyFont="1" applyFill="1" applyBorder="1" applyAlignment="1" applyProtection="1">
      <alignment horizontal="left" vertical="center" indent="2"/>
    </xf>
    <xf numFmtId="0" fontId="1" fillId="0" borderId="14" xfId="0" applyNumberFormat="1" applyFont="1" applyFill="1" applyBorder="1" applyAlignment="1" applyProtection="1">
      <alignment horizontal="left" indent="2"/>
    </xf>
    <xf numFmtId="4" fontId="1" fillId="0" borderId="0" xfId="0" applyNumberFormat="1" applyFont="1"/>
    <xf numFmtId="4" fontId="21" fillId="0" borderId="14" xfId="0" applyNumberFormat="1" applyFont="1" applyFill="1" applyBorder="1" applyAlignment="1" applyProtection="1">
      <protection locked="0"/>
    </xf>
    <xf numFmtId="4" fontId="1" fillId="0" borderId="7" xfId="0" applyNumberFormat="1" applyFont="1" applyFill="1" applyBorder="1" applyAlignment="1" applyProtection="1">
      <protection locked="0"/>
    </xf>
    <xf numFmtId="4" fontId="1" fillId="0" borderId="7" xfId="0" applyNumberFormat="1" applyFont="1" applyFill="1" applyBorder="1" applyAlignment="1" applyProtection="1">
      <alignment vertical="center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justify" vertical="center" wrapText="1"/>
    </xf>
    <xf numFmtId="0" fontId="22" fillId="0" borderId="19" xfId="0" applyNumberFormat="1" applyFont="1" applyFill="1" applyBorder="1" applyAlignment="1" applyProtection="1">
      <alignment horizontal="left" vertical="center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0" fontId="4" fillId="2" borderId="15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7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7" xfId="0" applyNumberFormat="1" applyFont="1" applyFill="1" applyBorder="1" applyAlignment="1" applyProtection="1">
      <alignment horizontal="left" vertical="center"/>
    </xf>
    <xf numFmtId="49" fontId="4" fillId="2" borderId="15" xfId="0" applyNumberFormat="1" applyFont="1" applyFill="1" applyBorder="1" applyAlignment="1" applyProtection="1">
      <alignment horizontal="left" vertical="center"/>
    </xf>
    <xf numFmtId="49" fontId="8" fillId="0" borderId="0" xfId="0" applyNumberFormat="1" applyFont="1" applyFill="1" applyBorder="1" applyAlignment="1" applyProtection="1">
      <alignment horizontal="left" vertical="center" wrapText="1"/>
    </xf>
    <xf numFmtId="49" fontId="4" fillId="2" borderId="17" xfId="0" applyNumberFormat="1" applyFont="1" applyFill="1" applyBorder="1" applyAlignment="1" applyProtection="1">
      <alignment horizontal="center" vertical="center" wrapText="1"/>
    </xf>
    <xf numFmtId="49" fontId="4" fillId="2" borderId="15" xfId="0" applyNumberFormat="1" applyFont="1" applyFill="1" applyBorder="1" applyAlignment="1" applyProtection="1">
      <alignment horizontal="center" vertical="center" wrapText="1"/>
    </xf>
    <xf numFmtId="49" fontId="4" fillId="2" borderId="17" xfId="0" applyNumberFormat="1" applyFont="1" applyFill="1" applyBorder="1" applyAlignment="1" applyProtection="1">
      <alignment horizontal="left" vertical="center" wrapText="1"/>
    </xf>
    <xf numFmtId="49" fontId="4" fillId="2" borderId="15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1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1" fillId="2" borderId="23" xfId="0" applyNumberFormat="1" applyFont="1" applyFill="1" applyBorder="1" applyAlignment="1" applyProtection="1">
      <alignment horizontal="center" vertical="center" wrapText="1"/>
    </xf>
    <xf numFmtId="4" fontId="11" fillId="2" borderId="26" xfId="0" applyNumberFormat="1" applyFont="1" applyFill="1" applyBorder="1" applyAlignment="1" applyProtection="1">
      <alignment horizontal="center" vertical="center" wrapText="1"/>
    </xf>
    <xf numFmtId="0" fontId="11" fillId="3" borderId="8" xfId="0" applyNumberFormat="1" applyFont="1" applyFill="1" applyBorder="1" applyAlignment="1" applyProtection="1">
      <alignment vertical="center"/>
    </xf>
    <xf numFmtId="0" fontId="11" fillId="3" borderId="26" xfId="0" applyNumberFormat="1" applyFont="1" applyFill="1" applyBorder="1" applyAlignment="1" applyProtection="1">
      <alignment vertical="center"/>
    </xf>
    <xf numFmtId="0" fontId="15" fillId="2" borderId="8" xfId="0" applyNumberFormat="1" applyFont="1" applyFill="1" applyBorder="1" applyAlignment="1" applyProtection="1">
      <alignment horizontal="left" vertical="center" wrapText="1"/>
    </xf>
    <xf numFmtId="0" fontId="15" fillId="2" borderId="26" xfId="0" applyNumberFormat="1" applyFont="1" applyFill="1" applyBorder="1" applyAlignment="1" applyProtection="1">
      <alignment horizontal="left" vertical="center" wrapText="1"/>
    </xf>
    <xf numFmtId="0" fontId="16" fillId="0" borderId="8" xfId="0" applyNumberFormat="1" applyFont="1" applyFill="1" applyBorder="1" applyAlignment="1" applyProtection="1">
      <alignment horizontal="left" vertical="center" wrapText="1"/>
    </xf>
    <xf numFmtId="0" fontId="16" fillId="0" borderId="26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activeCell="D18" sqref="D18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58" t="s">
        <v>0</v>
      </c>
      <c r="B1" s="159"/>
      <c r="C1" s="159"/>
      <c r="D1" s="159"/>
      <c r="E1" s="160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1</v>
      </c>
      <c r="C3" s="161" t="s">
        <v>6</v>
      </c>
      <c r="D3" s="161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2</v>
      </c>
      <c r="C5" s="162" t="s">
        <v>7</v>
      </c>
      <c r="D5" s="162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3</v>
      </c>
      <c r="C7" s="162" t="s">
        <v>7</v>
      </c>
      <c r="D7" s="162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4</v>
      </c>
      <c r="C9" s="162" t="s">
        <v>8</v>
      </c>
      <c r="D9" s="162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5</v>
      </c>
      <c r="C11" s="162" t="s">
        <v>9</v>
      </c>
      <c r="D11" s="162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topLeftCell="B65" workbookViewId="0">
      <selection activeCell="F86" sqref="F86"/>
    </sheetView>
  </sheetViews>
  <sheetFormatPr baseColWidth="10" defaultRowHeight="15"/>
  <cols>
    <col min="1" max="1" width="76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63" t="s">
        <v>10</v>
      </c>
      <c r="B1" s="163"/>
      <c r="C1" s="163"/>
      <c r="D1" s="163"/>
      <c r="E1" s="163"/>
      <c r="F1" s="163"/>
    </row>
    <row r="2" spans="1:7" ht="14.45" customHeight="1">
      <c r="A2" s="164" t="s">
        <v>6</v>
      </c>
      <c r="B2" s="165"/>
      <c r="C2" s="165"/>
      <c r="D2" s="165"/>
      <c r="E2" s="165"/>
      <c r="F2" s="166"/>
      <c r="G2" s="26"/>
    </row>
    <row r="3" spans="1:7" ht="14.45" customHeight="1">
      <c r="A3" s="167" t="s">
        <v>11</v>
      </c>
      <c r="B3" s="168"/>
      <c r="C3" s="168"/>
      <c r="D3" s="168"/>
      <c r="E3" s="168"/>
      <c r="F3" s="169"/>
      <c r="G3" s="26"/>
    </row>
    <row r="4" spans="1:7" ht="14.45" customHeight="1">
      <c r="A4" s="170" t="s">
        <v>12</v>
      </c>
      <c r="B4" s="171"/>
      <c r="C4" s="171"/>
      <c r="D4" s="171"/>
      <c r="E4" s="171"/>
      <c r="F4" s="172"/>
      <c r="G4" s="26"/>
    </row>
    <row r="5" spans="1:7" ht="14.45" customHeight="1">
      <c r="A5" s="173" t="s">
        <v>13</v>
      </c>
      <c r="B5" s="174"/>
      <c r="C5" s="174"/>
      <c r="D5" s="174"/>
      <c r="E5" s="174"/>
      <c r="F5" s="175"/>
      <c r="G5" s="26"/>
    </row>
    <row r="6" spans="1:7">
      <c r="A6" s="15" t="s">
        <v>14</v>
      </c>
      <c r="B6" s="21" t="s">
        <v>67</v>
      </c>
      <c r="C6" s="25" t="s">
        <v>68</v>
      </c>
      <c r="D6" s="15" t="s">
        <v>69</v>
      </c>
      <c r="E6" s="21" t="s">
        <v>135</v>
      </c>
      <c r="F6" s="25" t="s">
        <v>136</v>
      </c>
      <c r="G6" s="26"/>
    </row>
    <row r="7" spans="1:7" ht="15.2" customHeight="1">
      <c r="A7" s="135" t="s">
        <v>15</v>
      </c>
      <c r="B7" s="22"/>
      <c r="C7" s="22"/>
      <c r="D7" s="135" t="s">
        <v>70</v>
      </c>
      <c r="E7" s="22"/>
      <c r="F7" s="22"/>
      <c r="G7" s="141"/>
    </row>
    <row r="8" spans="1:7" ht="15.2" customHeight="1">
      <c r="A8" s="136" t="s">
        <v>16</v>
      </c>
      <c r="B8" s="17"/>
      <c r="C8" s="17"/>
      <c r="D8" s="136" t="s">
        <v>71</v>
      </c>
      <c r="E8" s="17"/>
      <c r="F8" s="17"/>
      <c r="G8" s="141"/>
    </row>
    <row r="9" spans="1:7" ht="15.2" customHeight="1">
      <c r="A9" s="137" t="s">
        <v>17</v>
      </c>
      <c r="B9" s="23">
        <f>SUM(B10:B16)</f>
        <v>30277642.84</v>
      </c>
      <c r="C9" s="23">
        <f>SUM(C10:C16)</f>
        <v>27409877.029999997</v>
      </c>
      <c r="D9" s="137" t="s">
        <v>72</v>
      </c>
      <c r="E9" s="23">
        <f>SUM(E10:E18)</f>
        <v>2074757.14</v>
      </c>
      <c r="F9" s="23">
        <f>SUM(F10:F18)</f>
        <v>963174.02</v>
      </c>
      <c r="G9" s="141"/>
    </row>
    <row r="10" spans="1:7" ht="15.2" customHeight="1">
      <c r="A10" s="138" t="s">
        <v>18</v>
      </c>
      <c r="B10" s="23">
        <v>0</v>
      </c>
      <c r="C10" s="23">
        <v>0</v>
      </c>
      <c r="D10" s="138" t="s">
        <v>73</v>
      </c>
      <c r="E10" s="23">
        <v>162573.4</v>
      </c>
      <c r="F10" s="23">
        <v>5199.59</v>
      </c>
      <c r="G10" s="141"/>
    </row>
    <row r="11" spans="1:7" ht="15.2" customHeight="1">
      <c r="A11" s="138" t="s">
        <v>19</v>
      </c>
      <c r="B11" s="23">
        <v>6281321.3099999996</v>
      </c>
      <c r="C11" s="23">
        <v>4950736.5599999996</v>
      </c>
      <c r="D11" s="138" t="s">
        <v>74</v>
      </c>
      <c r="E11" s="23">
        <v>0</v>
      </c>
      <c r="F11" s="23">
        <v>0</v>
      </c>
      <c r="G11" s="141"/>
    </row>
    <row r="12" spans="1:7" ht="15.2" customHeight="1">
      <c r="A12" s="138" t="s">
        <v>20</v>
      </c>
      <c r="B12" s="23">
        <v>0</v>
      </c>
      <c r="C12" s="23">
        <v>0</v>
      </c>
      <c r="D12" s="138" t="s">
        <v>75</v>
      </c>
      <c r="E12" s="23">
        <v>0</v>
      </c>
      <c r="F12" s="23">
        <v>0</v>
      </c>
      <c r="G12" s="141"/>
    </row>
    <row r="13" spans="1:7" ht="15.2" customHeight="1">
      <c r="A13" s="138" t="s">
        <v>21</v>
      </c>
      <c r="B13" s="23">
        <v>0</v>
      </c>
      <c r="C13" s="23">
        <v>0</v>
      </c>
      <c r="D13" s="138" t="s">
        <v>76</v>
      </c>
      <c r="E13" s="23">
        <v>0</v>
      </c>
      <c r="F13" s="23">
        <v>0</v>
      </c>
      <c r="G13" s="141"/>
    </row>
    <row r="14" spans="1:7" ht="15.2" customHeight="1">
      <c r="A14" s="138" t="s">
        <v>22</v>
      </c>
      <c r="B14" s="23">
        <v>0</v>
      </c>
      <c r="C14" s="23">
        <v>0</v>
      </c>
      <c r="D14" s="138" t="s">
        <v>77</v>
      </c>
      <c r="E14" s="23">
        <v>0</v>
      </c>
      <c r="F14" s="23">
        <v>0</v>
      </c>
      <c r="G14" s="141"/>
    </row>
    <row r="15" spans="1:7" ht="15.2" customHeight="1">
      <c r="A15" s="138" t="s">
        <v>23</v>
      </c>
      <c r="B15" s="23">
        <v>23996321.530000001</v>
      </c>
      <c r="C15" s="23">
        <v>22459140.469999999</v>
      </c>
      <c r="D15" s="138" t="s">
        <v>78</v>
      </c>
      <c r="E15" s="23">
        <v>0</v>
      </c>
      <c r="F15" s="23">
        <v>0</v>
      </c>
      <c r="G15" s="141"/>
    </row>
    <row r="16" spans="1:7" ht="15.2" customHeight="1">
      <c r="A16" s="138" t="s">
        <v>24</v>
      </c>
      <c r="B16" s="23">
        <v>0</v>
      </c>
      <c r="C16" s="23">
        <v>0</v>
      </c>
      <c r="D16" s="138" t="s">
        <v>79</v>
      </c>
      <c r="E16" s="23">
        <v>1912120.3</v>
      </c>
      <c r="F16" s="23">
        <v>957961.77</v>
      </c>
      <c r="G16" s="141"/>
    </row>
    <row r="17" spans="1:7" ht="15.2" customHeight="1">
      <c r="A17" s="137" t="s">
        <v>25</v>
      </c>
      <c r="B17" s="23">
        <f>SUM(B18:B24)</f>
        <v>566708.37</v>
      </c>
      <c r="C17" s="23">
        <f>SUM(C18:C24)</f>
        <v>20503.440000000002</v>
      </c>
      <c r="D17" s="138" t="s">
        <v>80</v>
      </c>
      <c r="E17" s="23">
        <v>50.27</v>
      </c>
      <c r="F17" s="23">
        <v>0</v>
      </c>
      <c r="G17" s="141"/>
    </row>
    <row r="18" spans="1:7" ht="15.2" customHeight="1">
      <c r="A18" s="138" t="s">
        <v>26</v>
      </c>
      <c r="B18" s="23">
        <v>0</v>
      </c>
      <c r="C18" s="23">
        <v>0</v>
      </c>
      <c r="D18" s="138" t="s">
        <v>81</v>
      </c>
      <c r="E18" s="23">
        <v>13.17</v>
      </c>
      <c r="F18" s="23">
        <v>12.66</v>
      </c>
      <c r="G18" s="141"/>
    </row>
    <row r="19" spans="1:7" ht="15.2" customHeight="1">
      <c r="A19" s="138" t="s">
        <v>27</v>
      </c>
      <c r="B19" s="23">
        <v>418000</v>
      </c>
      <c r="C19" s="23">
        <v>0</v>
      </c>
      <c r="D19" s="137" t="s">
        <v>82</v>
      </c>
      <c r="E19" s="23">
        <f>SUM(E20:E22)</f>
        <v>0</v>
      </c>
      <c r="F19" s="23">
        <f>SUM(F20:F22)</f>
        <v>0</v>
      </c>
      <c r="G19" s="141"/>
    </row>
    <row r="20" spans="1:7" ht="15.2" customHeight="1">
      <c r="A20" s="138" t="s">
        <v>28</v>
      </c>
      <c r="B20" s="23">
        <v>128200</v>
      </c>
      <c r="C20" s="23">
        <v>276.58</v>
      </c>
      <c r="D20" s="138" t="s">
        <v>83</v>
      </c>
      <c r="E20" s="23">
        <v>0</v>
      </c>
      <c r="F20" s="23">
        <v>0</v>
      </c>
      <c r="G20" s="141"/>
    </row>
    <row r="21" spans="1:7" ht="15.2" customHeight="1">
      <c r="A21" s="138" t="s">
        <v>29</v>
      </c>
      <c r="B21" s="23">
        <v>0</v>
      </c>
      <c r="C21" s="23">
        <v>0</v>
      </c>
      <c r="D21" s="138" t="s">
        <v>84</v>
      </c>
      <c r="E21" s="23">
        <v>0</v>
      </c>
      <c r="F21" s="23">
        <v>0</v>
      </c>
      <c r="G21" s="141"/>
    </row>
    <row r="22" spans="1:7" ht="15.2" customHeight="1">
      <c r="A22" s="138" t="s">
        <v>30</v>
      </c>
      <c r="B22" s="23">
        <v>0</v>
      </c>
      <c r="C22" s="23">
        <v>0</v>
      </c>
      <c r="D22" s="138" t="s">
        <v>85</v>
      </c>
      <c r="E22" s="23">
        <v>0</v>
      </c>
      <c r="F22" s="23">
        <v>0</v>
      </c>
      <c r="G22" s="141"/>
    </row>
    <row r="23" spans="1:7" ht="15.2" customHeight="1">
      <c r="A23" s="138" t="s">
        <v>31</v>
      </c>
      <c r="B23" s="23">
        <v>0</v>
      </c>
      <c r="C23" s="23">
        <v>0</v>
      </c>
      <c r="D23" s="137" t="s">
        <v>86</v>
      </c>
      <c r="E23" s="23">
        <f>E24+E25</f>
        <v>0</v>
      </c>
      <c r="F23" s="23">
        <f>F24+F25</f>
        <v>0</v>
      </c>
      <c r="G23" s="141"/>
    </row>
    <row r="24" spans="1:7" ht="15.2" customHeight="1">
      <c r="A24" s="138" t="s">
        <v>32</v>
      </c>
      <c r="B24" s="23">
        <v>20508.37</v>
      </c>
      <c r="C24" s="23">
        <v>20226.86</v>
      </c>
      <c r="D24" s="138" t="s">
        <v>87</v>
      </c>
      <c r="E24" s="23">
        <v>0</v>
      </c>
      <c r="F24" s="23">
        <v>0</v>
      </c>
      <c r="G24" s="141"/>
    </row>
    <row r="25" spans="1:7" ht="15.2" customHeight="1">
      <c r="A25" s="137" t="s">
        <v>33</v>
      </c>
      <c r="B25" s="23">
        <f>SUM(B26:B30)</f>
        <v>308973.05</v>
      </c>
      <c r="C25" s="23">
        <f>SUM(C26:C30)</f>
        <v>322093.05</v>
      </c>
      <c r="D25" s="138" t="s">
        <v>88</v>
      </c>
      <c r="E25" s="23">
        <v>0</v>
      </c>
      <c r="F25" s="23">
        <v>0</v>
      </c>
      <c r="G25" s="141"/>
    </row>
    <row r="26" spans="1:7" ht="15.2" customHeight="1">
      <c r="A26" s="138" t="s">
        <v>34</v>
      </c>
      <c r="B26" s="23">
        <v>800</v>
      </c>
      <c r="C26" s="23">
        <v>13920</v>
      </c>
      <c r="D26" s="137" t="s">
        <v>89</v>
      </c>
      <c r="E26" s="23">
        <v>0</v>
      </c>
      <c r="F26" s="23">
        <v>0</v>
      </c>
      <c r="G26" s="141"/>
    </row>
    <row r="27" spans="1:7" ht="15.2" customHeight="1">
      <c r="A27" s="138" t="s">
        <v>35</v>
      </c>
      <c r="B27" s="23">
        <v>308173.05</v>
      </c>
      <c r="C27" s="23">
        <v>308173.05</v>
      </c>
      <c r="D27" s="137" t="s">
        <v>90</v>
      </c>
      <c r="E27" s="23">
        <f>SUM(E28:E30)</f>
        <v>0</v>
      </c>
      <c r="F27" s="23">
        <f>SUM(F28:F30)</f>
        <v>0</v>
      </c>
      <c r="G27" s="141"/>
    </row>
    <row r="28" spans="1:7" ht="15.2" customHeight="1">
      <c r="A28" s="138" t="s">
        <v>36</v>
      </c>
      <c r="B28" s="23">
        <v>0</v>
      </c>
      <c r="C28" s="23">
        <v>0</v>
      </c>
      <c r="D28" s="138" t="s">
        <v>91</v>
      </c>
      <c r="E28" s="23">
        <v>0</v>
      </c>
      <c r="F28" s="23">
        <v>0</v>
      </c>
      <c r="G28" s="141"/>
    </row>
    <row r="29" spans="1:7" ht="15.2" customHeight="1">
      <c r="A29" s="138" t="s">
        <v>37</v>
      </c>
      <c r="B29" s="23">
        <v>0</v>
      </c>
      <c r="C29" s="23">
        <v>0</v>
      </c>
      <c r="D29" s="138" t="s">
        <v>92</v>
      </c>
      <c r="E29" s="23">
        <v>0</v>
      </c>
      <c r="F29" s="23">
        <v>0</v>
      </c>
      <c r="G29" s="141"/>
    </row>
    <row r="30" spans="1:7" ht="15.2" customHeight="1">
      <c r="A30" s="138" t="s">
        <v>38</v>
      </c>
      <c r="B30" s="23">
        <v>0</v>
      </c>
      <c r="C30" s="23">
        <v>0</v>
      </c>
      <c r="D30" s="138" t="s">
        <v>93</v>
      </c>
      <c r="E30" s="23">
        <v>0</v>
      </c>
      <c r="F30" s="23">
        <v>0</v>
      </c>
      <c r="G30" s="141"/>
    </row>
    <row r="31" spans="1:7" ht="15.2" customHeight="1">
      <c r="A31" s="137" t="s">
        <v>39</v>
      </c>
      <c r="B31" s="23">
        <f>SUM(B32:B36)</f>
        <v>0</v>
      </c>
      <c r="C31" s="23">
        <f>SUM(C32:C36)</f>
        <v>0</v>
      </c>
      <c r="D31" s="137" t="s">
        <v>94</v>
      </c>
      <c r="E31" s="23">
        <f>SUM(E32:E37)</f>
        <v>336620.24</v>
      </c>
      <c r="F31" s="23">
        <f>SUM(F32:F37)</f>
        <v>336617.97</v>
      </c>
      <c r="G31" s="141"/>
    </row>
    <row r="32" spans="1:7" ht="15.2" customHeight="1">
      <c r="A32" s="138" t="s">
        <v>40</v>
      </c>
      <c r="B32" s="23">
        <v>0</v>
      </c>
      <c r="C32" s="23">
        <v>0</v>
      </c>
      <c r="D32" s="138" t="s">
        <v>95</v>
      </c>
      <c r="E32" s="23">
        <v>0</v>
      </c>
      <c r="F32" s="23">
        <v>0</v>
      </c>
      <c r="G32" s="141"/>
    </row>
    <row r="33" spans="1:7" ht="15.2" customHeight="1">
      <c r="A33" s="138" t="s">
        <v>41</v>
      </c>
      <c r="B33" s="23">
        <v>0</v>
      </c>
      <c r="C33" s="23">
        <v>0</v>
      </c>
      <c r="D33" s="138" t="s">
        <v>96</v>
      </c>
      <c r="E33" s="23">
        <v>336617.97</v>
      </c>
      <c r="F33" s="23">
        <v>336617.97</v>
      </c>
      <c r="G33" s="141"/>
    </row>
    <row r="34" spans="1:7" ht="15.2" customHeight="1">
      <c r="A34" s="138" t="s">
        <v>42</v>
      </c>
      <c r="B34" s="23">
        <v>0</v>
      </c>
      <c r="C34" s="23">
        <v>0</v>
      </c>
      <c r="D34" s="138" t="s">
        <v>97</v>
      </c>
      <c r="E34" s="23">
        <v>2.27</v>
      </c>
      <c r="F34" s="23">
        <v>0</v>
      </c>
      <c r="G34" s="141"/>
    </row>
    <row r="35" spans="1:7" ht="15.2" customHeight="1">
      <c r="A35" s="138" t="s">
        <v>43</v>
      </c>
      <c r="B35" s="23">
        <v>0</v>
      </c>
      <c r="C35" s="23">
        <v>0</v>
      </c>
      <c r="D35" s="138" t="s">
        <v>98</v>
      </c>
      <c r="E35" s="23">
        <v>0</v>
      </c>
      <c r="F35" s="23">
        <v>0</v>
      </c>
      <c r="G35" s="141"/>
    </row>
    <row r="36" spans="1:7" ht="15.2" customHeight="1">
      <c r="A36" s="138" t="s">
        <v>44</v>
      </c>
      <c r="B36" s="23">
        <v>0</v>
      </c>
      <c r="C36" s="23">
        <v>0</v>
      </c>
      <c r="D36" s="138" t="s">
        <v>99</v>
      </c>
      <c r="E36" s="23">
        <v>0</v>
      </c>
      <c r="F36" s="23">
        <v>0</v>
      </c>
      <c r="G36" s="141"/>
    </row>
    <row r="37" spans="1:7" ht="15.2" customHeight="1">
      <c r="A37" s="137" t="s">
        <v>45</v>
      </c>
      <c r="B37" s="23">
        <v>0</v>
      </c>
      <c r="C37" s="23">
        <v>0</v>
      </c>
      <c r="D37" s="138" t="s">
        <v>100</v>
      </c>
      <c r="E37" s="23">
        <v>0</v>
      </c>
      <c r="F37" s="23">
        <v>0</v>
      </c>
      <c r="G37" s="141"/>
    </row>
    <row r="38" spans="1:7" ht="15.2" customHeight="1">
      <c r="A38" s="137" t="s">
        <v>46</v>
      </c>
      <c r="B38" s="23">
        <f>SUM(B39:B40)</f>
        <v>0</v>
      </c>
      <c r="C38" s="23">
        <f>SUM(C39:C40)</f>
        <v>0</v>
      </c>
      <c r="D38" s="137" t="s">
        <v>101</v>
      </c>
      <c r="E38" s="23">
        <f>SUM(E39:E41)</f>
        <v>0</v>
      </c>
      <c r="F38" s="23">
        <f>SUM(F39:F41)</f>
        <v>0</v>
      </c>
      <c r="G38" s="141"/>
    </row>
    <row r="39" spans="1:7" ht="15.2" customHeight="1">
      <c r="A39" s="138" t="s">
        <v>47</v>
      </c>
      <c r="B39" s="23">
        <v>0</v>
      </c>
      <c r="C39" s="23">
        <v>0</v>
      </c>
      <c r="D39" s="138" t="s">
        <v>102</v>
      </c>
      <c r="E39" s="23">
        <v>0</v>
      </c>
      <c r="F39" s="23">
        <v>0</v>
      </c>
      <c r="G39" s="141"/>
    </row>
    <row r="40" spans="1:7" ht="15.2" customHeight="1">
      <c r="A40" s="138" t="s">
        <v>48</v>
      </c>
      <c r="B40" s="23">
        <v>0</v>
      </c>
      <c r="C40" s="23">
        <v>0</v>
      </c>
      <c r="D40" s="138" t="s">
        <v>103</v>
      </c>
      <c r="E40" s="23">
        <v>0</v>
      </c>
      <c r="F40" s="23">
        <v>0</v>
      </c>
      <c r="G40" s="141"/>
    </row>
    <row r="41" spans="1:7" ht="15.2" customHeight="1">
      <c r="A41" s="137" t="s">
        <v>49</v>
      </c>
      <c r="B41" s="23">
        <f>SUM(B42:B45)</f>
        <v>0</v>
      </c>
      <c r="C41" s="23">
        <f>SUM(C42:C45)</f>
        <v>0</v>
      </c>
      <c r="D41" s="138" t="s">
        <v>104</v>
      </c>
      <c r="E41" s="23">
        <v>0</v>
      </c>
      <c r="F41" s="23">
        <v>0</v>
      </c>
      <c r="G41" s="141"/>
    </row>
    <row r="42" spans="1:7" ht="15.2" customHeight="1">
      <c r="A42" s="138" t="s">
        <v>50</v>
      </c>
      <c r="B42" s="23">
        <v>0</v>
      </c>
      <c r="C42" s="23">
        <v>0</v>
      </c>
      <c r="D42" s="137" t="s">
        <v>105</v>
      </c>
      <c r="E42" s="23">
        <f>SUM(E43:E45)</f>
        <v>0</v>
      </c>
      <c r="F42" s="23">
        <f>SUM(F43:F45)</f>
        <v>0</v>
      </c>
      <c r="G42" s="141"/>
    </row>
    <row r="43" spans="1:7" ht="15.2" customHeight="1">
      <c r="A43" s="138" t="s">
        <v>51</v>
      </c>
      <c r="B43" s="23">
        <v>0</v>
      </c>
      <c r="C43" s="23">
        <v>0</v>
      </c>
      <c r="D43" s="138" t="s">
        <v>106</v>
      </c>
      <c r="E43" s="23">
        <v>0</v>
      </c>
      <c r="F43" s="23">
        <v>0</v>
      </c>
      <c r="G43" s="141"/>
    </row>
    <row r="44" spans="1:7" ht="15.2" customHeight="1">
      <c r="A44" s="138" t="s">
        <v>52</v>
      </c>
      <c r="B44" s="23">
        <v>0</v>
      </c>
      <c r="C44" s="23">
        <v>0</v>
      </c>
      <c r="D44" s="138" t="s">
        <v>107</v>
      </c>
      <c r="E44" s="23">
        <v>0</v>
      </c>
      <c r="F44" s="23">
        <v>0</v>
      </c>
      <c r="G44" s="141"/>
    </row>
    <row r="45" spans="1:7" ht="15.2" customHeight="1">
      <c r="A45" s="138" t="s">
        <v>53</v>
      </c>
      <c r="B45" s="23">
        <v>0</v>
      </c>
      <c r="C45" s="23">
        <v>0</v>
      </c>
      <c r="D45" s="138" t="s">
        <v>108</v>
      </c>
      <c r="E45" s="23">
        <v>0</v>
      </c>
      <c r="F45" s="23">
        <v>0</v>
      </c>
      <c r="G45" s="141"/>
    </row>
    <row r="46" spans="1:7" ht="14.45" customHeight="1">
      <c r="A46" s="137"/>
      <c r="B46" s="17"/>
      <c r="C46" s="17"/>
      <c r="D46" s="137"/>
      <c r="E46" s="17"/>
      <c r="F46" s="17"/>
      <c r="G46" s="141"/>
    </row>
    <row r="47" spans="1:7" ht="15.2" customHeight="1">
      <c r="A47" s="136" t="s">
        <v>54</v>
      </c>
      <c r="B47" s="27">
        <f>B9+B17+B25+B31+B37+B38+B41</f>
        <v>31153324.260000002</v>
      </c>
      <c r="C47" s="27">
        <f>C9+C17+C25+C31+C37+C38+C41</f>
        <v>27752473.52</v>
      </c>
      <c r="D47" s="136" t="s">
        <v>109</v>
      </c>
      <c r="E47" s="27">
        <f>E9+E19+E23+E26+E27+E31+E38+E42</f>
        <v>2411377.38</v>
      </c>
      <c r="F47" s="27">
        <f>F9+F19+F23+F26+F27+F31+F38+F42</f>
        <v>1299791.99</v>
      </c>
      <c r="G47" s="141"/>
    </row>
    <row r="48" spans="1:7" ht="14.45" customHeight="1">
      <c r="A48" s="137"/>
      <c r="B48" s="17"/>
      <c r="C48" s="17"/>
      <c r="D48" s="137"/>
      <c r="E48" s="17"/>
      <c r="F48" s="17"/>
      <c r="G48" s="141"/>
    </row>
    <row r="49" spans="1:7" ht="15.2" customHeight="1">
      <c r="A49" s="136" t="s">
        <v>55</v>
      </c>
      <c r="B49" s="17"/>
      <c r="C49" s="17"/>
      <c r="D49" s="136" t="s">
        <v>110</v>
      </c>
      <c r="E49" s="17"/>
      <c r="F49" s="17"/>
      <c r="G49" s="141"/>
    </row>
    <row r="50" spans="1:7" ht="15.2" customHeight="1">
      <c r="A50" s="137" t="s">
        <v>56</v>
      </c>
      <c r="B50" s="23">
        <v>0</v>
      </c>
      <c r="C50" s="23">
        <v>0</v>
      </c>
      <c r="D50" s="137" t="s">
        <v>111</v>
      </c>
      <c r="E50" s="23">
        <v>0</v>
      </c>
      <c r="F50" s="23">
        <v>0</v>
      </c>
      <c r="G50" s="141"/>
    </row>
    <row r="51" spans="1:7" ht="15.2" customHeight="1">
      <c r="A51" s="137" t="s">
        <v>57</v>
      </c>
      <c r="B51" s="23">
        <v>0</v>
      </c>
      <c r="C51" s="23">
        <v>0</v>
      </c>
      <c r="D51" s="137" t="s">
        <v>112</v>
      </c>
      <c r="E51" s="23">
        <v>0</v>
      </c>
      <c r="F51" s="23">
        <v>0</v>
      </c>
      <c r="G51" s="141"/>
    </row>
    <row r="52" spans="1:7" ht="15.2" customHeight="1">
      <c r="A52" s="137" t="s">
        <v>58</v>
      </c>
      <c r="B52" s="23">
        <v>177713543.08000001</v>
      </c>
      <c r="C52" s="23">
        <v>177713543.08000001</v>
      </c>
      <c r="D52" s="137" t="s">
        <v>113</v>
      </c>
      <c r="E52" s="23">
        <v>0</v>
      </c>
      <c r="F52" s="23">
        <v>0</v>
      </c>
      <c r="G52" s="141"/>
    </row>
    <row r="53" spans="1:7" ht="15.2" customHeight="1">
      <c r="A53" s="137" t="s">
        <v>59</v>
      </c>
      <c r="B53" s="23">
        <v>63083927.359999999</v>
      </c>
      <c r="C53" s="23">
        <v>62818951.07</v>
      </c>
      <c r="D53" s="137" t="s">
        <v>114</v>
      </c>
      <c r="E53" s="23">
        <v>0</v>
      </c>
      <c r="F53" s="23">
        <v>0</v>
      </c>
      <c r="G53" s="141"/>
    </row>
    <row r="54" spans="1:7" ht="15.2" customHeight="1">
      <c r="A54" s="137" t="s">
        <v>60</v>
      </c>
      <c r="B54" s="23">
        <v>7587520.1200000001</v>
      </c>
      <c r="C54" s="23">
        <v>7587520.1200000001</v>
      </c>
      <c r="D54" s="137" t="s">
        <v>115</v>
      </c>
      <c r="E54" s="23">
        <v>0</v>
      </c>
      <c r="F54" s="23">
        <v>0</v>
      </c>
      <c r="G54" s="141"/>
    </row>
    <row r="55" spans="1:7" ht="15.2" customHeight="1">
      <c r="A55" s="137" t="s">
        <v>61</v>
      </c>
      <c r="B55" s="23">
        <v>-8736817.1899999995</v>
      </c>
      <c r="C55" s="23">
        <v>-8736817.1899999995</v>
      </c>
      <c r="D55" s="139" t="s">
        <v>116</v>
      </c>
      <c r="E55" s="23">
        <v>23535203.98</v>
      </c>
      <c r="F55" s="23">
        <v>22447566.059999999</v>
      </c>
      <c r="G55" s="141"/>
    </row>
    <row r="56" spans="1:7" ht="15.2" customHeight="1">
      <c r="A56" s="137" t="s">
        <v>62</v>
      </c>
      <c r="B56" s="23">
        <v>0</v>
      </c>
      <c r="C56" s="23">
        <v>0</v>
      </c>
      <c r="D56" s="137"/>
      <c r="E56" s="17"/>
      <c r="F56" s="17"/>
      <c r="G56" s="141"/>
    </row>
    <row r="57" spans="1:7" ht="15.2" customHeight="1">
      <c r="A57" s="137" t="s">
        <v>63</v>
      </c>
      <c r="B57" s="23">
        <v>0</v>
      </c>
      <c r="C57" s="23">
        <v>0</v>
      </c>
      <c r="D57" s="136" t="s">
        <v>117</v>
      </c>
      <c r="E57" s="27">
        <f>SUM(E50:E55)</f>
        <v>23535203.98</v>
      </c>
      <c r="F57" s="27">
        <f>SUM(F50:F55)</f>
        <v>22447566.059999999</v>
      </c>
      <c r="G57" s="141"/>
    </row>
    <row r="58" spans="1:7" ht="15.2" customHeight="1">
      <c r="A58" s="137" t="s">
        <v>64</v>
      </c>
      <c r="B58" s="23">
        <v>0</v>
      </c>
      <c r="C58" s="23">
        <v>0</v>
      </c>
      <c r="D58" s="137"/>
      <c r="E58" s="17"/>
      <c r="F58" s="17"/>
      <c r="G58" s="141"/>
    </row>
    <row r="59" spans="1:7" ht="15.2" customHeight="1">
      <c r="A59" s="137"/>
      <c r="B59" s="17"/>
      <c r="C59" s="17"/>
      <c r="D59" s="136" t="s">
        <v>118</v>
      </c>
      <c r="E59" s="27">
        <f>E47+E57</f>
        <v>25946581.359999999</v>
      </c>
      <c r="F59" s="27">
        <f>F47+F57</f>
        <v>23747358.049999997</v>
      </c>
      <c r="G59" s="141"/>
    </row>
    <row r="60" spans="1:7" ht="15.2" customHeight="1">
      <c r="A60" s="136" t="s">
        <v>65</v>
      </c>
      <c r="B60" s="27">
        <f>SUM(B50:B58)</f>
        <v>239648173.37</v>
      </c>
      <c r="C60" s="27">
        <f>SUM(C50:C58)</f>
        <v>239383197.08000001</v>
      </c>
      <c r="D60" s="137"/>
      <c r="E60" s="17"/>
      <c r="F60" s="17"/>
      <c r="G60" s="141"/>
    </row>
    <row r="61" spans="1:7" ht="15.2" customHeight="1">
      <c r="A61" s="137"/>
      <c r="B61" s="17"/>
      <c r="C61" s="17"/>
      <c r="D61" s="140" t="s">
        <v>119</v>
      </c>
      <c r="E61" s="17"/>
      <c r="F61" s="17"/>
      <c r="G61" s="141"/>
    </row>
    <row r="62" spans="1:7" ht="15.2" customHeight="1">
      <c r="A62" s="136" t="s">
        <v>66</v>
      </c>
      <c r="B62" s="27">
        <f>SUM(B47+B60)</f>
        <v>270801497.63</v>
      </c>
      <c r="C62" s="27">
        <f>SUM(C47+C60)</f>
        <v>267135670.60000002</v>
      </c>
      <c r="D62" s="137"/>
      <c r="E62" s="17"/>
      <c r="F62" s="17"/>
      <c r="G62" s="141"/>
    </row>
    <row r="63" spans="1:7" ht="15.2" customHeight="1">
      <c r="A63" s="137"/>
      <c r="B63" s="17"/>
      <c r="C63" s="17"/>
      <c r="D63" s="137" t="s">
        <v>120</v>
      </c>
      <c r="E63" s="23">
        <f>SUM(E64:E66)</f>
        <v>13848126.32</v>
      </c>
      <c r="F63" s="23">
        <f>SUM(F64:F66)</f>
        <v>13848126.32</v>
      </c>
      <c r="G63" s="141"/>
    </row>
    <row r="64" spans="1:7" ht="15.2" customHeight="1">
      <c r="A64" s="137"/>
      <c r="B64" s="17"/>
      <c r="C64" s="17"/>
      <c r="D64" s="137" t="s">
        <v>121</v>
      </c>
      <c r="E64" s="23">
        <v>0</v>
      </c>
      <c r="F64" s="23">
        <v>0</v>
      </c>
      <c r="G64" s="141"/>
    </row>
    <row r="65" spans="1:7" ht="15.2" customHeight="1">
      <c r="A65" s="137"/>
      <c r="B65" s="17"/>
      <c r="C65" s="17"/>
      <c r="D65" s="139" t="s">
        <v>122</v>
      </c>
      <c r="E65" s="23">
        <v>13848126.32</v>
      </c>
      <c r="F65" s="23">
        <v>13848126.32</v>
      </c>
      <c r="G65" s="141"/>
    </row>
    <row r="66" spans="1:7" ht="15.2" customHeight="1">
      <c r="A66" s="137"/>
      <c r="B66" s="17"/>
      <c r="C66" s="17"/>
      <c r="D66" s="137" t="s">
        <v>123</v>
      </c>
      <c r="E66" s="23">
        <v>0</v>
      </c>
      <c r="F66" s="23">
        <v>0</v>
      </c>
      <c r="G66" s="141"/>
    </row>
    <row r="67" spans="1:7" ht="14.45" customHeight="1">
      <c r="A67" s="137"/>
      <c r="B67" s="17"/>
      <c r="C67" s="17"/>
      <c r="D67" s="137"/>
      <c r="E67" s="17"/>
      <c r="F67" s="17"/>
      <c r="G67" s="141"/>
    </row>
    <row r="68" spans="1:7" ht="15.2" customHeight="1">
      <c r="A68" s="17"/>
      <c r="B68" s="17"/>
      <c r="C68" s="17"/>
      <c r="D68" s="137" t="s">
        <v>124</v>
      </c>
      <c r="E68" s="23">
        <f>SUM(E69:E73)</f>
        <v>231006789.95000002</v>
      </c>
      <c r="F68" s="23">
        <f>SUM(F69:F73)</f>
        <v>229540186.23000002</v>
      </c>
      <c r="G68" s="141"/>
    </row>
    <row r="69" spans="1:7" ht="15.2" customHeight="1">
      <c r="A69" s="18"/>
      <c r="B69" s="17"/>
      <c r="C69" s="17"/>
      <c r="D69" s="137" t="s">
        <v>125</v>
      </c>
      <c r="E69" s="23">
        <v>3529324.1</v>
      </c>
      <c r="F69" s="23">
        <v>669423.77</v>
      </c>
    </row>
    <row r="70" spans="1:7" ht="15.2" customHeight="1">
      <c r="A70" s="18"/>
      <c r="B70" s="17"/>
      <c r="C70" s="17"/>
      <c r="D70" s="137" t="s">
        <v>126</v>
      </c>
      <c r="E70" s="23">
        <v>226488947.52000001</v>
      </c>
      <c r="F70" s="23">
        <v>228379780.27000001</v>
      </c>
    </row>
    <row r="71" spans="1:7" ht="15.2" customHeight="1">
      <c r="A71" s="18"/>
      <c r="B71" s="17"/>
      <c r="C71" s="17"/>
      <c r="D71" s="137" t="s">
        <v>127</v>
      </c>
      <c r="E71" s="23">
        <v>0</v>
      </c>
      <c r="F71" s="23">
        <v>0</v>
      </c>
    </row>
    <row r="72" spans="1:7" ht="15.2" customHeight="1">
      <c r="A72" s="18"/>
      <c r="B72" s="17"/>
      <c r="C72" s="17"/>
      <c r="D72" s="137" t="s">
        <v>128</v>
      </c>
      <c r="E72" s="23">
        <v>989158.33</v>
      </c>
      <c r="F72" s="23">
        <v>491622.19</v>
      </c>
    </row>
    <row r="73" spans="1:7" ht="15.2" customHeight="1">
      <c r="A73" s="18"/>
      <c r="B73" s="17"/>
      <c r="C73" s="17"/>
      <c r="D73" s="137" t="s">
        <v>129</v>
      </c>
      <c r="E73" s="23">
        <v>-640</v>
      </c>
      <c r="F73" s="23">
        <v>-640</v>
      </c>
    </row>
    <row r="74" spans="1:7" ht="14.45" customHeight="1">
      <c r="A74" s="18"/>
      <c r="B74" s="17"/>
      <c r="C74" s="17"/>
      <c r="D74" s="137"/>
      <c r="E74" s="23"/>
      <c r="F74" s="23"/>
      <c r="G74" s="141"/>
    </row>
    <row r="75" spans="1:7" ht="15.2" customHeight="1">
      <c r="A75" s="18"/>
      <c r="B75" s="17"/>
      <c r="C75" s="17"/>
      <c r="D75" s="137" t="s">
        <v>130</v>
      </c>
      <c r="E75" s="23">
        <f>E76+E77</f>
        <v>0</v>
      </c>
      <c r="F75" s="23">
        <f>F76+F77</f>
        <v>0</v>
      </c>
      <c r="G75" s="141"/>
    </row>
    <row r="76" spans="1:7" ht="15.2" customHeight="1">
      <c r="A76" s="18"/>
      <c r="B76" s="17"/>
      <c r="C76" s="17"/>
      <c r="D76" s="137" t="s">
        <v>131</v>
      </c>
      <c r="E76" s="23">
        <v>0</v>
      </c>
      <c r="F76" s="23">
        <v>0</v>
      </c>
    </row>
    <row r="77" spans="1:7" ht="15.2" customHeight="1">
      <c r="A77" s="18"/>
      <c r="B77" s="17"/>
      <c r="C77" s="17"/>
      <c r="D77" s="137" t="s">
        <v>132</v>
      </c>
      <c r="E77" s="23">
        <v>0</v>
      </c>
      <c r="F77" s="23">
        <v>0</v>
      </c>
    </row>
    <row r="78" spans="1:7" ht="14.45" customHeight="1">
      <c r="A78" s="18"/>
      <c r="B78" s="17"/>
      <c r="C78" s="17"/>
      <c r="D78" s="137"/>
      <c r="E78" s="17"/>
      <c r="F78" s="17"/>
      <c r="G78" s="141"/>
    </row>
    <row r="79" spans="1:7" ht="15.2" customHeight="1">
      <c r="A79" s="18"/>
      <c r="B79" s="17"/>
      <c r="C79" s="17"/>
      <c r="D79" s="136" t="s">
        <v>133</v>
      </c>
      <c r="E79" s="27">
        <f>E63+E68+E75</f>
        <v>244854916.27000001</v>
      </c>
      <c r="F79" s="27">
        <f>F63+F68+F75</f>
        <v>243388312.55000001</v>
      </c>
      <c r="G79" s="141"/>
    </row>
    <row r="80" spans="1:7" ht="14.45" customHeight="1">
      <c r="A80" s="18"/>
      <c r="B80" s="17"/>
      <c r="C80" s="17"/>
      <c r="D80" s="137"/>
      <c r="E80" s="17"/>
      <c r="F80" s="17"/>
      <c r="G80" s="141"/>
    </row>
    <row r="81" spans="1:7" ht="15.2" customHeight="1">
      <c r="A81" s="18"/>
      <c r="B81" s="17"/>
      <c r="C81" s="17"/>
      <c r="D81" s="136" t="s">
        <v>134</v>
      </c>
      <c r="E81" s="27">
        <f>E59+E79</f>
        <v>270801497.63</v>
      </c>
      <c r="F81" s="27">
        <f>F59+F79</f>
        <v>267135670.60000002</v>
      </c>
      <c r="G81" s="141"/>
    </row>
    <row r="82" spans="1:7" ht="14.45" customHeight="1">
      <c r="A82" s="19"/>
      <c r="B82" s="24"/>
      <c r="C82" s="24"/>
      <c r="D82" s="24"/>
      <c r="E82" s="24"/>
      <c r="F82" s="24"/>
      <c r="G82" s="141"/>
    </row>
    <row r="83" spans="1:7">
      <c r="A83" s="20"/>
      <c r="B83" s="20"/>
      <c r="C83" s="20"/>
      <c r="D83" s="20"/>
      <c r="E83" s="20"/>
      <c r="F83" s="20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topLeftCell="A7" workbookViewId="0">
      <selection activeCell="H37" sqref="H37"/>
    </sheetView>
  </sheetViews>
  <sheetFormatPr baseColWidth="10" defaultRowHeight="15"/>
  <cols>
    <col min="1" max="1" width="35.28515625" customWidth="1"/>
    <col min="2" max="2" width="16.7109375" customWidth="1"/>
    <col min="3" max="4" width="17" customWidth="1"/>
    <col min="5" max="5" width="16.5703125" customWidth="1"/>
    <col min="6" max="6" width="20.140625" customWidth="1"/>
    <col min="7" max="7" width="17.7109375" customWidth="1"/>
    <col min="8" max="8" width="18.28515625" customWidth="1"/>
    <col min="9" max="9" width="0" hidden="1" customWidth="1"/>
    <col min="10" max="255" width="10.7109375" hidden="1" customWidth="1"/>
  </cols>
  <sheetData>
    <row r="1" spans="1:9" ht="26.25">
      <c r="A1" s="177" t="s">
        <v>137</v>
      </c>
      <c r="B1" s="177"/>
      <c r="C1" s="177"/>
      <c r="D1" s="177"/>
      <c r="E1" s="177"/>
      <c r="F1" s="177"/>
      <c r="G1" s="178"/>
      <c r="H1" s="178"/>
    </row>
    <row r="2" spans="1:9" ht="14.45" customHeight="1">
      <c r="A2" s="164" t="s">
        <v>6</v>
      </c>
      <c r="B2" s="165"/>
      <c r="C2" s="165"/>
      <c r="D2" s="165"/>
      <c r="E2" s="165"/>
      <c r="F2" s="165"/>
      <c r="G2" s="165"/>
      <c r="H2" s="166"/>
      <c r="I2" s="26"/>
    </row>
    <row r="3" spans="1:9" ht="14.45" customHeight="1">
      <c r="A3" s="167" t="s">
        <v>138</v>
      </c>
      <c r="B3" s="168"/>
      <c r="C3" s="168"/>
      <c r="D3" s="168"/>
      <c r="E3" s="168"/>
      <c r="F3" s="168"/>
      <c r="G3" s="168"/>
      <c r="H3" s="169"/>
      <c r="I3" s="26"/>
    </row>
    <row r="4" spans="1:9" ht="14.45" customHeight="1">
      <c r="A4" s="170" t="s">
        <v>12</v>
      </c>
      <c r="B4" s="171"/>
      <c r="C4" s="171"/>
      <c r="D4" s="171"/>
      <c r="E4" s="171"/>
      <c r="F4" s="171"/>
      <c r="G4" s="171"/>
      <c r="H4" s="172"/>
      <c r="I4" s="26"/>
    </row>
    <row r="5" spans="1:9" ht="14.45" customHeight="1">
      <c r="A5" s="173" t="s">
        <v>13</v>
      </c>
      <c r="B5" s="174"/>
      <c r="C5" s="174"/>
      <c r="D5" s="174"/>
      <c r="E5" s="174"/>
      <c r="F5" s="174"/>
      <c r="G5" s="174"/>
      <c r="H5" s="175"/>
      <c r="I5" s="26"/>
    </row>
    <row r="6" spans="1:9" ht="75.75" customHeight="1">
      <c r="A6" s="28" t="s">
        <v>139</v>
      </c>
      <c r="B6" s="25" t="s">
        <v>154</v>
      </c>
      <c r="C6" s="28" t="s">
        <v>156</v>
      </c>
      <c r="D6" s="28" t="s">
        <v>158</v>
      </c>
      <c r="E6" s="28" t="s">
        <v>160</v>
      </c>
      <c r="F6" s="28" t="s">
        <v>162</v>
      </c>
      <c r="G6" s="28" t="s">
        <v>164</v>
      </c>
      <c r="H6" s="28" t="s">
        <v>165</v>
      </c>
      <c r="I6" s="36"/>
    </row>
    <row r="7" spans="1:9" ht="14.45" customHeight="1">
      <c r="A7" s="143"/>
      <c r="B7" s="29"/>
      <c r="C7" s="29"/>
      <c r="D7" s="29"/>
      <c r="E7" s="29"/>
      <c r="F7" s="29"/>
      <c r="G7" s="29"/>
      <c r="H7" s="29"/>
      <c r="I7" s="36"/>
    </row>
    <row r="8" spans="1:9" ht="15.2" customHeight="1">
      <c r="A8" s="136" t="s">
        <v>140</v>
      </c>
      <c r="B8" s="27">
        <f t="shared" ref="B8:H8" si="0">B9+B13</f>
        <v>0</v>
      </c>
      <c r="C8" s="27">
        <f t="shared" si="0"/>
        <v>0</v>
      </c>
      <c r="D8" s="27">
        <f t="shared" si="0"/>
        <v>0</v>
      </c>
      <c r="E8" s="27">
        <f t="shared" si="0"/>
        <v>0</v>
      </c>
      <c r="F8" s="27">
        <f t="shared" si="0"/>
        <v>0</v>
      </c>
      <c r="G8" s="27">
        <f t="shared" si="0"/>
        <v>0</v>
      </c>
      <c r="H8" s="27">
        <f t="shared" si="0"/>
        <v>0</v>
      </c>
      <c r="I8" s="26"/>
    </row>
    <row r="9" spans="1:9" ht="15.2" customHeight="1">
      <c r="A9" s="138" t="s">
        <v>141</v>
      </c>
      <c r="B9" s="23">
        <f t="shared" ref="B9:H9" si="1">SUM(B10:B12)</f>
        <v>0</v>
      </c>
      <c r="C9" s="23">
        <f t="shared" si="1"/>
        <v>0</v>
      </c>
      <c r="D9" s="23">
        <f t="shared" si="1"/>
        <v>0</v>
      </c>
      <c r="E9" s="23">
        <f t="shared" si="1"/>
        <v>0</v>
      </c>
      <c r="F9" s="23">
        <f t="shared" si="1"/>
        <v>0</v>
      </c>
      <c r="G9" s="23">
        <f t="shared" si="1"/>
        <v>0</v>
      </c>
      <c r="H9" s="23">
        <f t="shared" si="1"/>
        <v>0</v>
      </c>
      <c r="I9" s="26"/>
    </row>
    <row r="10" spans="1:9" ht="15.2" customHeight="1">
      <c r="A10" s="146" t="s">
        <v>142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6"/>
    </row>
    <row r="11" spans="1:9" ht="15.2" customHeight="1">
      <c r="A11" s="146" t="s">
        <v>143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6"/>
    </row>
    <row r="12" spans="1:9" ht="15.2" customHeight="1">
      <c r="A12" s="146" t="s">
        <v>144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6"/>
    </row>
    <row r="13" spans="1:9" ht="15.2" customHeight="1">
      <c r="A13" s="138" t="s">
        <v>145</v>
      </c>
      <c r="B13" s="23">
        <f t="shared" ref="B13:H13" si="2">SUM(B14:B16)</f>
        <v>0</v>
      </c>
      <c r="C13" s="23">
        <f t="shared" si="2"/>
        <v>0</v>
      </c>
      <c r="D13" s="23">
        <f t="shared" si="2"/>
        <v>0</v>
      </c>
      <c r="E13" s="23">
        <f t="shared" si="2"/>
        <v>0</v>
      </c>
      <c r="F13" s="23">
        <f t="shared" si="2"/>
        <v>0</v>
      </c>
      <c r="G13" s="23">
        <f t="shared" si="2"/>
        <v>0</v>
      </c>
      <c r="H13" s="23">
        <f t="shared" si="2"/>
        <v>0</v>
      </c>
      <c r="I13" s="26"/>
    </row>
    <row r="14" spans="1:9" ht="15.2" customHeight="1">
      <c r="A14" s="146" t="s">
        <v>146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6"/>
    </row>
    <row r="15" spans="1:9" ht="15.2" customHeight="1">
      <c r="A15" s="146" t="s">
        <v>147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6"/>
    </row>
    <row r="16" spans="1:9" ht="15.2" customHeight="1">
      <c r="A16" s="146" t="s">
        <v>148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6"/>
    </row>
    <row r="17" spans="1:9" ht="14.45" customHeight="1">
      <c r="A17" s="137"/>
      <c r="B17" s="18"/>
      <c r="C17" s="18"/>
      <c r="D17" s="18"/>
      <c r="E17" s="18"/>
      <c r="F17" s="18"/>
      <c r="G17" s="18"/>
      <c r="H17" s="18"/>
      <c r="I17" s="26"/>
    </row>
    <row r="18" spans="1:9" ht="15.2" customHeight="1">
      <c r="A18" s="136" t="s">
        <v>149</v>
      </c>
      <c r="B18" s="142">
        <v>23747358.050000001</v>
      </c>
      <c r="C18" s="35"/>
      <c r="D18" s="35"/>
      <c r="E18" s="35"/>
      <c r="F18" s="27">
        <v>25946581.359999999</v>
      </c>
      <c r="G18" s="35"/>
      <c r="H18" s="35"/>
      <c r="I18" s="26"/>
    </row>
    <row r="19" spans="1:9" ht="14.45" customHeight="1">
      <c r="A19" s="137"/>
      <c r="B19" s="18"/>
      <c r="C19" s="18"/>
      <c r="D19" s="18"/>
      <c r="E19" s="18"/>
      <c r="F19" s="18"/>
      <c r="G19" s="18"/>
      <c r="H19" s="18"/>
      <c r="I19" s="26"/>
    </row>
    <row r="20" spans="1:9" ht="30" customHeight="1">
      <c r="A20" s="145" t="s">
        <v>150</v>
      </c>
      <c r="B20" s="27">
        <f t="shared" ref="B20:H20" si="3">B8+B18</f>
        <v>23747358.050000001</v>
      </c>
      <c r="C20" s="27">
        <f t="shared" si="3"/>
        <v>0</v>
      </c>
      <c r="D20" s="27">
        <f t="shared" si="3"/>
        <v>0</v>
      </c>
      <c r="E20" s="27">
        <f t="shared" si="3"/>
        <v>0</v>
      </c>
      <c r="F20" s="27">
        <f t="shared" si="3"/>
        <v>25946581.359999999</v>
      </c>
      <c r="G20" s="27">
        <f t="shared" si="3"/>
        <v>0</v>
      </c>
      <c r="H20" s="27">
        <f t="shared" si="3"/>
        <v>0</v>
      </c>
      <c r="I20" s="26"/>
    </row>
    <row r="21" spans="1:9" ht="14.45" customHeight="1">
      <c r="A21" s="137"/>
      <c r="B21" s="17"/>
      <c r="C21" s="17"/>
      <c r="D21" s="17"/>
      <c r="E21" s="17"/>
      <c r="F21" s="17"/>
      <c r="G21" s="17"/>
      <c r="H21" s="17"/>
      <c r="I21" s="26"/>
    </row>
    <row r="22" spans="1:9" ht="16.7" customHeight="1">
      <c r="A22" s="147" t="s">
        <v>683</v>
      </c>
      <c r="B22" s="27">
        <v>0</v>
      </c>
      <c r="C22" s="27">
        <v>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6"/>
    </row>
    <row r="23" spans="1:9" ht="15.2" customHeight="1">
      <c r="A23" s="144" t="s">
        <v>151</v>
      </c>
      <c r="B23" s="17"/>
      <c r="C23" s="17"/>
      <c r="D23" s="17"/>
      <c r="E23" s="17"/>
      <c r="F23" s="17"/>
      <c r="G23" s="17"/>
      <c r="H23" s="17"/>
      <c r="I23" s="26"/>
    </row>
    <row r="24" spans="1:9" ht="33" customHeight="1">
      <c r="A24" s="148" t="s">
        <v>684</v>
      </c>
      <c r="B24" s="27">
        <v>0</v>
      </c>
      <c r="C24" s="27">
        <v>0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6"/>
    </row>
    <row r="25" spans="1:9" ht="15.2" customHeight="1">
      <c r="A25" s="30" t="s">
        <v>151</v>
      </c>
      <c r="B25" s="19"/>
      <c r="C25" s="19"/>
      <c r="D25" s="19"/>
      <c r="E25" s="19"/>
      <c r="F25" s="19"/>
      <c r="G25" s="19"/>
      <c r="H25" s="19"/>
      <c r="I25" s="26"/>
    </row>
    <row r="26" spans="1:9">
      <c r="A26" s="31"/>
      <c r="B26" s="20"/>
      <c r="C26" s="20"/>
      <c r="D26" s="20"/>
      <c r="E26" s="20"/>
      <c r="F26" s="20"/>
      <c r="G26" s="20"/>
      <c r="H26" s="20"/>
    </row>
    <row r="27" spans="1:9" ht="12.2" customHeight="1">
      <c r="A27" s="176" t="s">
        <v>685</v>
      </c>
      <c r="B27" s="176"/>
      <c r="C27" s="176"/>
      <c r="D27" s="176"/>
      <c r="E27" s="176"/>
      <c r="F27" s="176"/>
      <c r="G27" s="176"/>
      <c r="H27" s="176"/>
    </row>
    <row r="28" spans="1:9" ht="12.2" customHeight="1">
      <c r="A28" s="176"/>
      <c r="B28" s="176"/>
      <c r="C28" s="176"/>
      <c r="D28" s="176"/>
      <c r="E28" s="176"/>
      <c r="F28" s="176"/>
      <c r="G28" s="176"/>
      <c r="H28" s="176"/>
    </row>
    <row r="29" spans="1:9" ht="12.2" customHeight="1">
      <c r="A29" s="176"/>
      <c r="B29" s="176"/>
      <c r="C29" s="176"/>
      <c r="D29" s="176"/>
      <c r="E29" s="176"/>
      <c r="F29" s="176"/>
      <c r="G29" s="176"/>
      <c r="H29" s="176"/>
    </row>
    <row r="30" spans="1:9" ht="12.2" customHeight="1">
      <c r="A30" s="176"/>
      <c r="B30" s="176"/>
      <c r="C30" s="176"/>
      <c r="D30" s="176"/>
      <c r="E30" s="176"/>
      <c r="F30" s="176"/>
      <c r="G30" s="176"/>
      <c r="H30" s="176"/>
    </row>
    <row r="31" spans="1:9" ht="21.75" customHeight="1">
      <c r="A31" s="176"/>
      <c r="B31" s="176"/>
      <c r="C31" s="176"/>
      <c r="D31" s="176"/>
      <c r="E31" s="176"/>
      <c r="F31" s="176"/>
      <c r="G31" s="176"/>
      <c r="H31" s="176"/>
    </row>
    <row r="32" spans="1:9" ht="14.45" customHeight="1">
      <c r="A32" s="32"/>
      <c r="B32" s="34"/>
      <c r="C32" s="34"/>
      <c r="D32" s="34"/>
      <c r="E32" s="34"/>
      <c r="F32" s="34"/>
    </row>
    <row r="33" spans="1:7" ht="30.2" customHeight="1">
      <c r="A33" s="28" t="s">
        <v>152</v>
      </c>
      <c r="B33" s="28" t="s">
        <v>155</v>
      </c>
      <c r="C33" s="28" t="s">
        <v>157</v>
      </c>
      <c r="D33" s="28" t="s">
        <v>159</v>
      </c>
      <c r="E33" s="28" t="s">
        <v>161</v>
      </c>
      <c r="F33" s="28" t="s">
        <v>163</v>
      </c>
      <c r="G33" s="26"/>
    </row>
    <row r="34" spans="1:7" ht="14.45" customHeight="1">
      <c r="A34" s="22"/>
      <c r="B34" s="29"/>
      <c r="C34" s="29"/>
      <c r="D34" s="29"/>
      <c r="E34" s="29"/>
      <c r="F34" s="29"/>
      <c r="G34" s="26"/>
    </row>
    <row r="35" spans="1:7" ht="15.2" customHeight="1">
      <c r="A35" s="16" t="s">
        <v>153</v>
      </c>
      <c r="B35" s="27">
        <v>0</v>
      </c>
      <c r="C35" s="27">
        <v>0</v>
      </c>
      <c r="D35" s="27">
        <v>0</v>
      </c>
      <c r="E35" s="27">
        <v>0</v>
      </c>
      <c r="F35" s="27">
        <v>0</v>
      </c>
      <c r="G35" s="26"/>
    </row>
    <row r="36" spans="1:7" ht="15.2" customHeight="1">
      <c r="A36" s="33" t="s">
        <v>151</v>
      </c>
      <c r="B36" s="19"/>
      <c r="C36" s="19"/>
      <c r="D36" s="19"/>
      <c r="E36" s="19"/>
      <c r="F36" s="19"/>
      <c r="G36" s="26"/>
    </row>
    <row r="37" spans="1:7">
      <c r="A37" s="20"/>
      <c r="B37" s="20"/>
      <c r="C37" s="20"/>
      <c r="D37" s="20"/>
      <c r="E37" s="20"/>
      <c r="F37" s="20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D14" sqref="D14"/>
    </sheetView>
  </sheetViews>
  <sheetFormatPr baseColWidth="10" defaultColWidth="19.85546875" defaultRowHeight="15"/>
  <cols>
    <col min="1" max="1" width="48.85546875" customWidth="1"/>
    <col min="2" max="6" width="20.140625" customWidth="1"/>
    <col min="7" max="7" width="19.140625" customWidth="1"/>
    <col min="8" max="8" width="19.42578125" customWidth="1"/>
  </cols>
  <sheetData>
    <row r="1" spans="1:12" ht="21">
      <c r="A1" s="163" t="s">
        <v>166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44"/>
    </row>
    <row r="2" spans="1:12" ht="14.45" customHeight="1">
      <c r="A2" s="164" t="s">
        <v>6</v>
      </c>
      <c r="B2" s="165"/>
      <c r="C2" s="165"/>
      <c r="D2" s="165"/>
      <c r="E2" s="165"/>
      <c r="F2" s="165"/>
      <c r="G2" s="165"/>
      <c r="H2" s="165"/>
      <c r="I2" s="165"/>
      <c r="J2" s="165"/>
      <c r="K2" s="166"/>
      <c r="L2" s="26"/>
    </row>
    <row r="3" spans="1:12" ht="14.45" customHeight="1">
      <c r="A3" s="167" t="s">
        <v>167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26"/>
    </row>
    <row r="4" spans="1:12" ht="14.45" customHeight="1">
      <c r="A4" s="170" t="s">
        <v>168</v>
      </c>
      <c r="B4" s="171"/>
      <c r="C4" s="171"/>
      <c r="D4" s="171"/>
      <c r="E4" s="171"/>
      <c r="F4" s="171"/>
      <c r="G4" s="171"/>
      <c r="H4" s="171"/>
      <c r="I4" s="171"/>
      <c r="J4" s="171"/>
      <c r="K4" s="172"/>
      <c r="L4" s="26"/>
    </row>
    <row r="5" spans="1:12" ht="14.45" customHeigh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5"/>
      <c r="L5" s="26"/>
    </row>
    <row r="6" spans="1:12" ht="105" customHeight="1">
      <c r="A6" s="37" t="s">
        <v>169</v>
      </c>
      <c r="B6" s="37" t="s">
        <v>173</v>
      </c>
      <c r="C6" s="37" t="s">
        <v>174</v>
      </c>
      <c r="D6" s="37" t="s">
        <v>175</v>
      </c>
      <c r="E6" s="37" t="s">
        <v>176</v>
      </c>
      <c r="F6" s="37" t="s">
        <v>177</v>
      </c>
      <c r="G6" s="37" t="s">
        <v>178</v>
      </c>
      <c r="H6" s="149" t="s">
        <v>686</v>
      </c>
      <c r="I6" s="25" t="s">
        <v>179</v>
      </c>
      <c r="J6" s="25" t="s">
        <v>180</v>
      </c>
      <c r="K6" s="25" t="s">
        <v>181</v>
      </c>
      <c r="L6" s="26"/>
    </row>
    <row r="7" spans="1:12" ht="14.45" customHeight="1">
      <c r="A7" s="38"/>
      <c r="B7" s="29"/>
      <c r="C7" s="29"/>
      <c r="D7" s="29"/>
      <c r="E7" s="29"/>
      <c r="F7" s="29"/>
      <c r="G7" s="29"/>
      <c r="H7" s="29"/>
      <c r="I7" s="29"/>
      <c r="J7" s="29"/>
      <c r="K7" s="29"/>
      <c r="L7" s="26"/>
    </row>
    <row r="8" spans="1:12" ht="15.2" customHeight="1">
      <c r="A8" s="16" t="s">
        <v>170</v>
      </c>
      <c r="B8" s="17"/>
      <c r="C8" s="17"/>
      <c r="D8" s="17"/>
      <c r="E8" s="23">
        <v>0</v>
      </c>
      <c r="F8" s="52"/>
      <c r="G8" s="23">
        <v>0</v>
      </c>
      <c r="H8" s="42">
        <v>0</v>
      </c>
      <c r="I8" s="42">
        <v>0</v>
      </c>
      <c r="J8" s="42">
        <v>0</v>
      </c>
      <c r="K8" s="23">
        <v>0</v>
      </c>
      <c r="L8" s="26"/>
    </row>
    <row r="9" spans="1:12" ht="15.2" customHeight="1">
      <c r="A9" s="39" t="s">
        <v>151</v>
      </c>
      <c r="B9" s="41"/>
      <c r="C9" s="41"/>
      <c r="D9" s="41"/>
      <c r="E9" s="17"/>
      <c r="F9" s="17"/>
      <c r="G9" s="17"/>
      <c r="H9" s="17"/>
      <c r="I9" s="17"/>
      <c r="J9" s="17"/>
      <c r="K9" s="17"/>
      <c r="L9" s="26"/>
    </row>
    <row r="10" spans="1:12" ht="15.2" customHeight="1">
      <c r="A10" s="16" t="s">
        <v>171</v>
      </c>
      <c r="B10" s="17"/>
      <c r="C10" s="17"/>
      <c r="D10" s="17"/>
      <c r="E10" s="23">
        <v>0</v>
      </c>
      <c r="F10" s="17"/>
      <c r="G10" s="23">
        <v>0</v>
      </c>
      <c r="H10" s="42">
        <v>0</v>
      </c>
      <c r="I10" s="42">
        <v>0</v>
      </c>
      <c r="J10" s="42">
        <v>0</v>
      </c>
      <c r="K10" s="23">
        <v>0</v>
      </c>
      <c r="L10" s="26"/>
    </row>
    <row r="11" spans="1:12" ht="15.2" customHeight="1">
      <c r="A11" s="39" t="s">
        <v>151</v>
      </c>
      <c r="B11" s="41"/>
      <c r="C11" s="41"/>
      <c r="D11" s="41"/>
      <c r="E11" s="17"/>
      <c r="F11" s="17"/>
      <c r="G11" s="17"/>
      <c r="H11" s="17"/>
      <c r="I11" s="17"/>
      <c r="J11" s="17"/>
      <c r="K11" s="17"/>
      <c r="L11" s="26"/>
    </row>
    <row r="12" spans="1:12" ht="28.5" customHeight="1">
      <c r="A12" s="71" t="s">
        <v>172</v>
      </c>
      <c r="B12" s="17"/>
      <c r="C12" s="17"/>
      <c r="D12" s="17"/>
      <c r="E12" s="23">
        <v>0</v>
      </c>
      <c r="F12" s="17"/>
      <c r="G12" s="27">
        <v>0</v>
      </c>
      <c r="H12" s="43">
        <v>0</v>
      </c>
      <c r="I12" s="43">
        <v>0</v>
      </c>
      <c r="J12" s="43">
        <v>0</v>
      </c>
      <c r="K12" s="27">
        <v>0</v>
      </c>
      <c r="L12" s="26"/>
    </row>
    <row r="13" spans="1:12" ht="14.45" customHeight="1">
      <c r="A13" s="24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6"/>
    </row>
    <row r="14" spans="1:12" ht="14.45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topLeftCell="A13" workbookViewId="0">
      <selection activeCell="D25" sqref="D25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79" t="s">
        <v>182</v>
      </c>
      <c r="B1" s="179"/>
      <c r="C1" s="179"/>
      <c r="D1" s="179"/>
      <c r="E1" s="62"/>
      <c r="F1" s="62"/>
      <c r="G1" s="62"/>
      <c r="H1" s="62"/>
      <c r="I1" s="62"/>
      <c r="J1" s="62"/>
      <c r="K1" s="62"/>
    </row>
    <row r="2" spans="1:11" ht="14.45" customHeight="1">
      <c r="A2" s="164" t="s">
        <v>6</v>
      </c>
      <c r="B2" s="165"/>
      <c r="C2" s="165"/>
      <c r="D2" s="166"/>
      <c r="E2" s="26"/>
    </row>
    <row r="3" spans="1:11" ht="14.45" customHeight="1">
      <c r="A3" s="170" t="s">
        <v>183</v>
      </c>
      <c r="B3" s="171"/>
      <c r="C3" s="171"/>
      <c r="D3" s="172"/>
      <c r="E3" s="26"/>
    </row>
    <row r="4" spans="1:11" ht="14.45" customHeight="1">
      <c r="A4" s="170" t="s">
        <v>168</v>
      </c>
      <c r="B4" s="171"/>
      <c r="C4" s="171"/>
      <c r="D4" s="172"/>
      <c r="E4" s="26"/>
    </row>
    <row r="5" spans="1:11" ht="14.45" customHeight="1">
      <c r="A5" s="180" t="s">
        <v>13</v>
      </c>
      <c r="B5" s="181"/>
      <c r="C5" s="181"/>
      <c r="D5" s="182"/>
      <c r="E5" s="26"/>
    </row>
    <row r="6" spans="1:11" ht="14.45" customHeight="1">
      <c r="A6" s="8"/>
      <c r="B6" s="8"/>
      <c r="C6" s="8"/>
      <c r="D6" s="8"/>
    </row>
    <row r="7" spans="1:11" ht="39.200000000000003" customHeight="1">
      <c r="A7" s="45" t="s">
        <v>184</v>
      </c>
      <c r="B7" s="37" t="s">
        <v>218</v>
      </c>
      <c r="C7" s="37" t="s">
        <v>222</v>
      </c>
      <c r="D7" s="37" t="s">
        <v>223</v>
      </c>
      <c r="E7" s="26"/>
    </row>
    <row r="8" spans="1:11" ht="15.2" customHeight="1">
      <c r="A8" s="46" t="s">
        <v>185</v>
      </c>
      <c r="B8" s="63">
        <f>SUM(B9:B11)</f>
        <v>45442137</v>
      </c>
      <c r="C8" s="63">
        <f>SUM(C9:C11)</f>
        <v>49774084.57</v>
      </c>
      <c r="D8" s="63">
        <f>SUM(D9:D11)</f>
        <v>49356084.57</v>
      </c>
      <c r="E8" s="26"/>
    </row>
    <row r="9" spans="1:11" ht="15.2" customHeight="1">
      <c r="A9" s="47" t="s">
        <v>186</v>
      </c>
      <c r="B9" s="57">
        <f>+'Formato 5'!B41</f>
        <v>26194465</v>
      </c>
      <c r="C9" s="57">
        <f>+'Formato 5'!E41</f>
        <v>28866784.52</v>
      </c>
      <c r="D9" s="57">
        <f>+'Formato 5'!F41</f>
        <v>28448784.52</v>
      </c>
      <c r="E9" s="26"/>
    </row>
    <row r="10" spans="1:11" ht="15.2" customHeight="1">
      <c r="A10" s="47" t="s">
        <v>187</v>
      </c>
      <c r="B10" s="57">
        <f>+'Formato 5'!B65</f>
        <v>19247672</v>
      </c>
      <c r="C10" s="57">
        <f>+'Formato 5'!D65</f>
        <v>20907300.050000001</v>
      </c>
      <c r="D10" s="57">
        <f>+'Formato 5'!F65</f>
        <v>20907300.050000001</v>
      </c>
      <c r="E10" s="26"/>
    </row>
    <row r="11" spans="1:11" ht="15.2" customHeight="1">
      <c r="A11" s="47" t="s">
        <v>188</v>
      </c>
      <c r="B11" s="57">
        <v>0</v>
      </c>
      <c r="C11" s="57">
        <v>0</v>
      </c>
      <c r="D11" s="57">
        <v>0</v>
      </c>
      <c r="E11" s="26"/>
    </row>
    <row r="12" spans="1:11" ht="14.45" customHeight="1">
      <c r="A12" s="47"/>
      <c r="B12" s="58"/>
      <c r="C12" s="58"/>
      <c r="D12" s="58"/>
      <c r="E12" s="26"/>
    </row>
    <row r="13" spans="1:11" ht="15.2" customHeight="1">
      <c r="A13" s="48" t="s">
        <v>189</v>
      </c>
      <c r="B13" s="64">
        <f>B14+B15</f>
        <v>45442137</v>
      </c>
      <c r="C13" s="64">
        <f>C14+C15</f>
        <v>46509736.760000005</v>
      </c>
      <c r="D13" s="64">
        <f>D14+D15</f>
        <v>46370443.609999999</v>
      </c>
      <c r="E13" s="26"/>
    </row>
    <row r="14" spans="1:11" ht="15.2" customHeight="1">
      <c r="A14" s="47" t="s">
        <v>190</v>
      </c>
      <c r="B14" s="57">
        <f>+'Formato 6 a)'!B9</f>
        <v>26194465</v>
      </c>
      <c r="C14" s="57">
        <f>+'Formato 6 a)'!E9</f>
        <v>26656490.670000002</v>
      </c>
      <c r="D14" s="57">
        <f>+'Formato 6 a)'!F9</f>
        <v>26540404.990000002</v>
      </c>
      <c r="E14" s="26"/>
    </row>
    <row r="15" spans="1:11" ht="15.2" customHeight="1">
      <c r="A15" s="47" t="s">
        <v>191</v>
      </c>
      <c r="B15" s="57">
        <f>+'Formato 6 a)'!B84</f>
        <v>19247672</v>
      </c>
      <c r="C15" s="57">
        <f>+'Formato 6 a)'!E84</f>
        <v>19853246.09</v>
      </c>
      <c r="D15" s="57">
        <f>+GASTO_E_T5</f>
        <v>19830038.619999997</v>
      </c>
      <c r="E15" s="26"/>
    </row>
    <row r="16" spans="1:11" ht="14.45" customHeight="1">
      <c r="A16" s="47"/>
      <c r="B16" s="58"/>
      <c r="C16" s="58"/>
      <c r="D16" s="58"/>
      <c r="E16" s="26"/>
    </row>
    <row r="17" spans="1:5" ht="15.2" customHeight="1">
      <c r="A17" s="48" t="s">
        <v>192</v>
      </c>
      <c r="B17" s="65">
        <f>B18+B19</f>
        <v>0</v>
      </c>
      <c r="C17" s="64">
        <f>C18+C19</f>
        <v>721015.75</v>
      </c>
      <c r="D17" s="64">
        <f>D18+D19</f>
        <v>721015.75</v>
      </c>
      <c r="E17" s="26"/>
    </row>
    <row r="18" spans="1:5" ht="15.2" customHeight="1">
      <c r="A18" s="47" t="s">
        <v>193</v>
      </c>
      <c r="B18" s="59" t="s">
        <v>219</v>
      </c>
      <c r="C18" s="57">
        <v>721015.75</v>
      </c>
      <c r="D18" s="57">
        <v>721015.75</v>
      </c>
      <c r="E18" s="26"/>
    </row>
    <row r="19" spans="1:5" ht="15.2" customHeight="1">
      <c r="A19" s="47" t="s">
        <v>194</v>
      </c>
      <c r="B19" s="59" t="s">
        <v>219</v>
      </c>
      <c r="C19" s="57">
        <v>0</v>
      </c>
      <c r="D19" s="155">
        <v>0</v>
      </c>
      <c r="E19" s="26"/>
    </row>
    <row r="20" spans="1:5" ht="14.45" customHeight="1">
      <c r="A20" s="47"/>
      <c r="B20" s="58"/>
      <c r="C20" s="58"/>
      <c r="D20" s="58"/>
      <c r="E20" s="26"/>
    </row>
    <row r="21" spans="1:5" ht="15.2" customHeight="1">
      <c r="A21" s="48" t="s">
        <v>195</v>
      </c>
      <c r="B21" s="64">
        <f>B8-B13+B17</f>
        <v>0</v>
      </c>
      <c r="C21" s="64">
        <f>C8-C13+C17</f>
        <v>3985363.5599999949</v>
      </c>
      <c r="D21" s="64">
        <f>D8-D13+D17</f>
        <v>3706656.7100000009</v>
      </c>
      <c r="E21" s="26"/>
    </row>
    <row r="22" spans="1:5" ht="14.45" customHeight="1">
      <c r="A22" s="48"/>
      <c r="B22" s="58"/>
      <c r="C22" s="58"/>
      <c r="D22" s="58"/>
      <c r="E22" s="26"/>
    </row>
    <row r="23" spans="1:5" ht="15.2" customHeight="1">
      <c r="A23" s="48" t="s">
        <v>196</v>
      </c>
      <c r="B23" s="64">
        <f>B21-B11</f>
        <v>0</v>
      </c>
      <c r="C23" s="64">
        <f>C21-C11</f>
        <v>3985363.5599999949</v>
      </c>
      <c r="D23" s="64">
        <f>D21-D11</f>
        <v>3706656.7100000009</v>
      </c>
      <c r="E23" s="26"/>
    </row>
    <row r="24" spans="1:5" ht="14.45" customHeight="1">
      <c r="A24" s="48"/>
      <c r="B24" s="60"/>
      <c r="C24" s="60"/>
      <c r="D24" s="60"/>
      <c r="E24" s="26"/>
    </row>
    <row r="25" spans="1:5" ht="17.45" customHeight="1">
      <c r="A25" s="49" t="s">
        <v>197</v>
      </c>
      <c r="B25" s="64">
        <f>B23-B17</f>
        <v>0</v>
      </c>
      <c r="C25" s="64">
        <f>C23-C17</f>
        <v>3264347.8099999949</v>
      </c>
      <c r="D25" s="64">
        <f>D23-D17</f>
        <v>2985640.9600000009</v>
      </c>
      <c r="E25" s="26"/>
    </row>
    <row r="26" spans="1:5" ht="14.45" customHeight="1">
      <c r="A26" s="50"/>
      <c r="B26" s="61"/>
      <c r="C26" s="61"/>
      <c r="D26" s="61"/>
      <c r="E26" s="26"/>
    </row>
    <row r="27" spans="1:5" ht="14.45" customHeight="1">
      <c r="A27" s="51"/>
      <c r="B27" s="8"/>
      <c r="C27" s="8"/>
      <c r="D27" s="8"/>
    </row>
    <row r="28" spans="1:5" ht="30.2" customHeight="1">
      <c r="A28" s="45" t="s">
        <v>198</v>
      </c>
      <c r="B28" s="37" t="s">
        <v>220</v>
      </c>
      <c r="C28" s="37" t="s">
        <v>222</v>
      </c>
      <c r="D28" s="37" t="s">
        <v>224</v>
      </c>
      <c r="E28" s="26"/>
    </row>
    <row r="29" spans="1:5" ht="15.2" customHeight="1">
      <c r="A29" s="46" t="s">
        <v>199</v>
      </c>
      <c r="B29" s="66">
        <f>B30+B31</f>
        <v>0</v>
      </c>
      <c r="C29" s="66">
        <f>C30+C31</f>
        <v>0</v>
      </c>
      <c r="D29" s="66">
        <f>D30+D31</f>
        <v>0</v>
      </c>
      <c r="E29" s="26"/>
    </row>
    <row r="30" spans="1:5" ht="15.2" customHeight="1">
      <c r="A30" s="47" t="s">
        <v>200</v>
      </c>
      <c r="B30" s="23">
        <v>0</v>
      </c>
      <c r="C30" s="23">
        <v>0</v>
      </c>
      <c r="D30" s="23">
        <v>0</v>
      </c>
      <c r="E30" s="26"/>
    </row>
    <row r="31" spans="1:5" ht="15.2" customHeight="1">
      <c r="A31" s="47" t="s">
        <v>201</v>
      </c>
      <c r="B31" s="23">
        <v>0</v>
      </c>
      <c r="C31" s="23">
        <v>0</v>
      </c>
      <c r="D31" s="23">
        <v>0</v>
      </c>
      <c r="E31" s="26"/>
    </row>
    <row r="32" spans="1:5" ht="14.45" customHeight="1">
      <c r="A32" s="52"/>
      <c r="B32" s="52"/>
      <c r="C32" s="52"/>
      <c r="D32" s="52"/>
      <c r="E32" s="26"/>
    </row>
    <row r="33" spans="1:5" ht="15.2" customHeight="1">
      <c r="A33" s="48" t="s">
        <v>202</v>
      </c>
      <c r="B33" s="27">
        <f>B25+B29</f>
        <v>0</v>
      </c>
      <c r="C33" s="27">
        <f>C25+C29</f>
        <v>3264347.8099999949</v>
      </c>
      <c r="D33" s="27">
        <f>D25+D29</f>
        <v>2985640.9600000009</v>
      </c>
      <c r="E33" s="26"/>
    </row>
    <row r="34" spans="1:5" ht="14.45" customHeight="1">
      <c r="A34" s="53"/>
      <c r="B34" s="53"/>
      <c r="C34" s="53"/>
      <c r="D34" s="53"/>
      <c r="E34" s="26"/>
    </row>
    <row r="35" spans="1:5" ht="14.45" customHeight="1">
      <c r="A35" s="51"/>
      <c r="B35" s="8"/>
      <c r="C35" s="8"/>
      <c r="D35" s="8"/>
    </row>
    <row r="36" spans="1:5" ht="30.2" customHeight="1">
      <c r="A36" s="45" t="s">
        <v>198</v>
      </c>
      <c r="B36" s="37" t="s">
        <v>221</v>
      </c>
      <c r="C36" s="37" t="s">
        <v>222</v>
      </c>
      <c r="D36" s="37" t="s">
        <v>223</v>
      </c>
      <c r="E36" s="26"/>
    </row>
    <row r="37" spans="1:5" ht="15.2" customHeight="1">
      <c r="A37" s="46" t="s">
        <v>203</v>
      </c>
      <c r="B37" s="66">
        <f>B38+B39</f>
        <v>0</v>
      </c>
      <c r="C37" s="66">
        <f>C38+C39</f>
        <v>0</v>
      </c>
      <c r="D37" s="66">
        <f>D38+D39</f>
        <v>0</v>
      </c>
      <c r="E37" s="26"/>
    </row>
    <row r="38" spans="1:5" ht="15.2" customHeight="1">
      <c r="A38" s="47" t="s">
        <v>204</v>
      </c>
      <c r="B38" s="23">
        <v>0</v>
      </c>
      <c r="C38" s="23">
        <v>0</v>
      </c>
      <c r="D38" s="23">
        <v>0</v>
      </c>
      <c r="E38" s="26"/>
    </row>
    <row r="39" spans="1:5" ht="15.2" customHeight="1">
      <c r="A39" s="47" t="s">
        <v>205</v>
      </c>
      <c r="B39" s="23">
        <v>0</v>
      </c>
      <c r="C39" s="23">
        <v>0</v>
      </c>
      <c r="D39" s="23">
        <v>0</v>
      </c>
      <c r="E39" s="26"/>
    </row>
    <row r="40" spans="1:5" ht="15.2" customHeight="1">
      <c r="A40" s="48" t="s">
        <v>206</v>
      </c>
      <c r="B40" s="27">
        <f>B41+B42</f>
        <v>0</v>
      </c>
      <c r="C40" s="27">
        <f>C41+C42</f>
        <v>0</v>
      </c>
      <c r="D40" s="27">
        <f>D41+D42</f>
        <v>0</v>
      </c>
      <c r="E40" s="26"/>
    </row>
    <row r="41" spans="1:5" ht="15.2" customHeight="1">
      <c r="A41" s="47" t="s">
        <v>207</v>
      </c>
      <c r="B41" s="23">
        <v>0</v>
      </c>
      <c r="C41" s="23">
        <v>0</v>
      </c>
      <c r="D41" s="23">
        <v>0</v>
      </c>
      <c r="E41" s="26"/>
    </row>
    <row r="42" spans="1:5" ht="15.2" customHeight="1">
      <c r="A42" s="47" t="s">
        <v>208</v>
      </c>
      <c r="B42" s="23">
        <v>0</v>
      </c>
      <c r="C42" s="23">
        <v>0</v>
      </c>
      <c r="D42" s="23">
        <v>0</v>
      </c>
      <c r="E42" s="26"/>
    </row>
    <row r="43" spans="1:5" ht="14.45" customHeight="1">
      <c r="A43" s="52"/>
      <c r="B43" s="52"/>
      <c r="C43" s="52"/>
      <c r="D43" s="52"/>
      <c r="E43" s="26"/>
    </row>
    <row r="44" spans="1:5" ht="15.2" customHeight="1">
      <c r="A44" s="48" t="s">
        <v>209</v>
      </c>
      <c r="B44" s="27">
        <f>B37-B40</f>
        <v>0</v>
      </c>
      <c r="C44" s="27">
        <f>C37-C40</f>
        <v>0</v>
      </c>
      <c r="D44" s="27">
        <f>D37-D40</f>
        <v>0</v>
      </c>
      <c r="E44" s="26"/>
    </row>
    <row r="45" spans="1:5" ht="14.45" customHeight="1">
      <c r="A45" s="54"/>
      <c r="B45" s="53"/>
      <c r="C45" s="53"/>
      <c r="D45" s="53"/>
      <c r="E45" s="26"/>
    </row>
    <row r="46" spans="1:5" ht="14.45" customHeight="1">
      <c r="A46" s="8"/>
      <c r="B46" s="8"/>
      <c r="C46" s="8"/>
      <c r="D46" s="8"/>
    </row>
    <row r="47" spans="1:5" ht="30.2" customHeight="1">
      <c r="A47" s="45" t="s">
        <v>198</v>
      </c>
      <c r="B47" s="37" t="s">
        <v>221</v>
      </c>
      <c r="C47" s="37" t="s">
        <v>222</v>
      </c>
      <c r="D47" s="37" t="s">
        <v>223</v>
      </c>
      <c r="E47" s="26"/>
    </row>
    <row r="48" spans="1:5" ht="15.2" customHeight="1">
      <c r="A48" s="55" t="s">
        <v>210</v>
      </c>
      <c r="B48" s="67">
        <f>B9</f>
        <v>26194465</v>
      </c>
      <c r="C48" s="67">
        <f>C9</f>
        <v>28866784.52</v>
      </c>
      <c r="D48" s="67">
        <f>D9</f>
        <v>28448784.52</v>
      </c>
      <c r="E48" s="26"/>
    </row>
    <row r="49" spans="1:5" ht="17.45" customHeight="1">
      <c r="A49" s="49" t="s">
        <v>211</v>
      </c>
      <c r="B49" s="27">
        <f>B50-B51</f>
        <v>0</v>
      </c>
      <c r="C49" s="27">
        <f>C50-C51</f>
        <v>0</v>
      </c>
      <c r="D49" s="27">
        <f>D50-D51</f>
        <v>0</v>
      </c>
      <c r="E49" s="26"/>
    </row>
    <row r="50" spans="1:5" ht="15.2" customHeight="1">
      <c r="A50" s="47" t="s">
        <v>204</v>
      </c>
      <c r="B50" s="23">
        <v>0</v>
      </c>
      <c r="C50" s="23">
        <v>0</v>
      </c>
      <c r="D50" s="23">
        <v>0</v>
      </c>
      <c r="E50" s="26"/>
    </row>
    <row r="51" spans="1:5" ht="15.2" customHeight="1">
      <c r="A51" s="47" t="s">
        <v>207</v>
      </c>
      <c r="B51" s="23">
        <v>0</v>
      </c>
      <c r="C51" s="23">
        <v>0</v>
      </c>
      <c r="D51" s="23">
        <v>0</v>
      </c>
      <c r="E51" s="26"/>
    </row>
    <row r="52" spans="1:5" ht="14.45" customHeight="1">
      <c r="A52" s="52"/>
      <c r="B52" s="52"/>
      <c r="C52" s="52"/>
      <c r="D52" s="52"/>
      <c r="E52" s="26"/>
    </row>
    <row r="53" spans="1:5" ht="15.2" customHeight="1">
      <c r="A53" s="47" t="s">
        <v>190</v>
      </c>
      <c r="B53" s="23">
        <f>B14</f>
        <v>26194465</v>
      </c>
      <c r="C53" s="23">
        <f>C14</f>
        <v>26656490.670000002</v>
      </c>
      <c r="D53" s="23">
        <f>D14</f>
        <v>26540404.990000002</v>
      </c>
      <c r="E53" s="26"/>
    </row>
    <row r="54" spans="1:5" ht="14.45" customHeight="1">
      <c r="A54" s="52"/>
      <c r="B54" s="52"/>
      <c r="C54" s="52"/>
      <c r="D54" s="52"/>
      <c r="E54" s="26"/>
    </row>
    <row r="55" spans="1:5" ht="15.2" customHeight="1">
      <c r="A55" s="47" t="s">
        <v>193</v>
      </c>
      <c r="B55" s="68" t="str">
        <f>B18</f>
        <v>0</v>
      </c>
      <c r="C55" s="23">
        <f>C18</f>
        <v>721015.75</v>
      </c>
      <c r="D55" s="23">
        <f>D18</f>
        <v>721015.75</v>
      </c>
      <c r="E55" s="26"/>
    </row>
    <row r="56" spans="1:5" ht="14.45" customHeight="1">
      <c r="A56" s="52"/>
      <c r="B56" s="52"/>
      <c r="C56" s="52"/>
      <c r="D56" s="52"/>
      <c r="E56" s="26"/>
    </row>
    <row r="57" spans="1:5" ht="32.450000000000003" customHeight="1">
      <c r="A57" s="49" t="s">
        <v>212</v>
      </c>
      <c r="B57" s="27">
        <f>B48+B49-B53+B55</f>
        <v>0</v>
      </c>
      <c r="C57" s="27">
        <f>C48+C49-C53+C55</f>
        <v>2931309.5999999978</v>
      </c>
      <c r="D57" s="27">
        <f>D48+D49-D53+D55</f>
        <v>2629395.2799999975</v>
      </c>
      <c r="E57" s="26"/>
    </row>
    <row r="58" spans="1:5" ht="14.45" customHeight="1">
      <c r="A58" s="56"/>
      <c r="B58" s="56"/>
      <c r="C58" s="56"/>
      <c r="D58" s="56"/>
      <c r="E58" s="26"/>
    </row>
    <row r="59" spans="1:5" ht="30.2" customHeight="1">
      <c r="A59" s="49" t="s">
        <v>213</v>
      </c>
      <c r="B59" s="27">
        <f>B57-B49</f>
        <v>0</v>
      </c>
      <c r="C59" s="27">
        <f>C57-C49</f>
        <v>2931309.5999999978</v>
      </c>
      <c r="D59" s="27">
        <f>D57-D49</f>
        <v>2629395.2799999975</v>
      </c>
      <c r="E59" s="26"/>
    </row>
    <row r="60" spans="1:5" ht="14.45" customHeight="1">
      <c r="A60" s="53"/>
      <c r="B60" s="53"/>
      <c r="C60" s="53"/>
      <c r="D60" s="53"/>
      <c r="E60" s="26"/>
    </row>
    <row r="61" spans="1:5" ht="14.45" customHeight="1">
      <c r="A61" s="8"/>
      <c r="B61" s="8"/>
      <c r="C61" s="8"/>
      <c r="D61" s="8"/>
    </row>
    <row r="62" spans="1:5" ht="30.2" customHeight="1">
      <c r="A62" s="45" t="s">
        <v>198</v>
      </c>
      <c r="B62" s="37" t="s">
        <v>221</v>
      </c>
      <c r="C62" s="37" t="s">
        <v>222</v>
      </c>
      <c r="D62" s="37" t="s">
        <v>223</v>
      </c>
      <c r="E62" s="26"/>
    </row>
    <row r="63" spans="1:5" ht="15.2" customHeight="1">
      <c r="A63" s="55" t="s">
        <v>187</v>
      </c>
      <c r="B63" s="69">
        <f>B10</f>
        <v>19247672</v>
      </c>
      <c r="C63" s="69">
        <f>C10</f>
        <v>20907300.050000001</v>
      </c>
      <c r="D63" s="69">
        <f>D10</f>
        <v>20907300.050000001</v>
      </c>
      <c r="E63" s="26"/>
    </row>
    <row r="64" spans="1:5" ht="17.45" customHeight="1">
      <c r="A64" s="49" t="s">
        <v>214</v>
      </c>
      <c r="B64" s="64">
        <f>B65-B66</f>
        <v>0</v>
      </c>
      <c r="C64" s="64">
        <f>C65-C66</f>
        <v>0</v>
      </c>
      <c r="D64" s="64">
        <f>D65-D66</f>
        <v>0</v>
      </c>
      <c r="E64" s="26"/>
    </row>
    <row r="65" spans="1:5" ht="15.2" customHeight="1">
      <c r="A65" s="47" t="s">
        <v>205</v>
      </c>
      <c r="B65" s="57">
        <v>0</v>
      </c>
      <c r="C65" s="57">
        <v>0</v>
      </c>
      <c r="D65" s="57">
        <v>0</v>
      </c>
      <c r="E65" s="26"/>
    </row>
    <row r="66" spans="1:5" ht="15.2" customHeight="1">
      <c r="A66" s="47" t="s">
        <v>208</v>
      </c>
      <c r="B66" s="57">
        <v>0</v>
      </c>
      <c r="C66" s="57">
        <v>0</v>
      </c>
      <c r="D66" s="57">
        <v>0</v>
      </c>
      <c r="E66" s="26"/>
    </row>
    <row r="67" spans="1:5" ht="14.45" customHeight="1">
      <c r="A67" s="52"/>
      <c r="B67" s="58"/>
      <c r="C67" s="58"/>
      <c r="D67" s="58"/>
      <c r="E67" s="26"/>
    </row>
    <row r="68" spans="1:5" ht="15.2" customHeight="1">
      <c r="A68" s="47" t="s">
        <v>215</v>
      </c>
      <c r="B68" s="57">
        <f>B15</f>
        <v>19247672</v>
      </c>
      <c r="C68" s="57">
        <f>C15</f>
        <v>19853246.09</v>
      </c>
      <c r="D68" s="57">
        <f>D15</f>
        <v>19830038.619999997</v>
      </c>
      <c r="E68" s="26"/>
    </row>
    <row r="69" spans="1:5" ht="14.45" customHeight="1">
      <c r="A69" s="52"/>
      <c r="B69" s="58"/>
      <c r="C69" s="58"/>
      <c r="D69" s="58"/>
      <c r="E69" s="26"/>
    </row>
    <row r="70" spans="1:5" ht="15.2" customHeight="1">
      <c r="A70" s="47" t="s">
        <v>194</v>
      </c>
      <c r="B70" s="59" t="str">
        <f>B19</f>
        <v>0</v>
      </c>
      <c r="C70" s="57">
        <f>C19</f>
        <v>0</v>
      </c>
      <c r="D70" s="57">
        <f>D19</f>
        <v>0</v>
      </c>
      <c r="E70" s="26"/>
    </row>
    <row r="71" spans="1:5" ht="14.45" customHeight="1">
      <c r="A71" s="52"/>
      <c r="B71" s="58"/>
      <c r="C71" s="58"/>
      <c r="D71" s="58"/>
      <c r="E71" s="26"/>
    </row>
    <row r="72" spans="1:5" ht="30.2" customHeight="1">
      <c r="A72" s="49" t="s">
        <v>216</v>
      </c>
      <c r="B72" s="64">
        <f>B63+B64-B68+B70</f>
        <v>0</v>
      </c>
      <c r="C72" s="64">
        <f>C63+C64-C68+C70</f>
        <v>1054053.9600000009</v>
      </c>
      <c r="D72" s="64">
        <f>D63+D64-D68+D70</f>
        <v>1077261.4300000034</v>
      </c>
      <c r="E72" s="26"/>
    </row>
    <row r="73" spans="1:5" ht="14.45" customHeight="1">
      <c r="A73" s="52"/>
      <c r="B73" s="58"/>
      <c r="C73" s="58"/>
      <c r="D73" s="58"/>
      <c r="E73" s="26"/>
    </row>
    <row r="74" spans="1:5" ht="30.2" customHeight="1">
      <c r="A74" s="49" t="s">
        <v>217</v>
      </c>
      <c r="B74" s="64">
        <f>B72-B64</f>
        <v>0</v>
      </c>
      <c r="C74" s="64">
        <f>C72-C64</f>
        <v>1054053.9600000009</v>
      </c>
      <c r="D74" s="64">
        <f>D72-D64</f>
        <v>1077261.4300000034</v>
      </c>
      <c r="E74" s="26"/>
    </row>
    <row r="75" spans="1:5" ht="14.45" customHeight="1">
      <c r="A75" s="53"/>
      <c r="B75" s="61"/>
      <c r="C75" s="61"/>
      <c r="D75" s="61"/>
      <c r="E75" s="26"/>
    </row>
    <row r="76" spans="1:5">
      <c r="A76" s="20"/>
      <c r="B76" s="20"/>
      <c r="C76" s="20"/>
      <c r="D76" s="20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topLeftCell="B31" workbookViewId="0">
      <selection activeCell="C20" sqref="C20"/>
    </sheetView>
  </sheetViews>
  <sheetFormatPr baseColWidth="10" defaultRowHeight="15"/>
  <cols>
    <col min="1" max="1" width="73.5703125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63" t="s">
        <v>225</v>
      </c>
      <c r="B1" s="163"/>
      <c r="C1" s="163"/>
      <c r="D1" s="163"/>
      <c r="E1" s="163"/>
      <c r="F1" s="163"/>
      <c r="G1" s="163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226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70" t="s">
        <v>168</v>
      </c>
      <c r="B4" s="171"/>
      <c r="C4" s="171"/>
      <c r="D4" s="171"/>
      <c r="E4" s="171"/>
      <c r="F4" s="171"/>
      <c r="G4" s="172"/>
      <c r="H4" s="26"/>
    </row>
    <row r="5" spans="1:8" ht="14.45" customHeight="1">
      <c r="A5" s="180" t="s">
        <v>13</v>
      </c>
      <c r="B5" s="181"/>
      <c r="C5" s="181"/>
      <c r="D5" s="181"/>
      <c r="E5" s="181"/>
      <c r="F5" s="181"/>
      <c r="G5" s="182"/>
      <c r="H5" s="26"/>
    </row>
    <row r="6" spans="1:8" ht="14.45" customHeight="1">
      <c r="A6" s="183" t="s">
        <v>227</v>
      </c>
      <c r="B6" s="185" t="s">
        <v>290</v>
      </c>
      <c r="C6" s="185"/>
      <c r="D6" s="185"/>
      <c r="E6" s="185"/>
      <c r="F6" s="185"/>
      <c r="G6" s="185" t="s">
        <v>295</v>
      </c>
      <c r="H6" s="26"/>
    </row>
    <row r="7" spans="1:8" ht="30.2" customHeight="1">
      <c r="A7" s="184"/>
      <c r="B7" s="72" t="s">
        <v>291</v>
      </c>
      <c r="C7" s="28" t="s">
        <v>292</v>
      </c>
      <c r="D7" s="72" t="s">
        <v>293</v>
      </c>
      <c r="E7" s="72" t="s">
        <v>222</v>
      </c>
      <c r="F7" s="72" t="s">
        <v>294</v>
      </c>
      <c r="G7" s="185"/>
      <c r="H7" s="26"/>
    </row>
    <row r="8" spans="1:8" ht="15.2" customHeight="1">
      <c r="A8" s="135" t="s">
        <v>228</v>
      </c>
      <c r="B8" s="29"/>
      <c r="C8" s="29"/>
      <c r="D8" s="29"/>
      <c r="E8" s="29"/>
      <c r="F8" s="29"/>
      <c r="G8" s="29"/>
      <c r="H8" s="26"/>
    </row>
    <row r="9" spans="1:8" ht="15.2" customHeight="1">
      <c r="A9" s="138" t="s">
        <v>229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74"/>
    </row>
    <row r="10" spans="1:8" ht="15.2" customHeight="1">
      <c r="A10" s="138" t="s">
        <v>230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6"/>
    </row>
    <row r="11" spans="1:8" ht="15.2" customHeight="1">
      <c r="A11" s="138" t="s">
        <v>231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6"/>
    </row>
    <row r="12" spans="1:8" ht="15.2" customHeight="1">
      <c r="A12" s="138" t="s">
        <v>232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6"/>
    </row>
    <row r="13" spans="1:8" ht="15.2" customHeight="1">
      <c r="A13" s="138" t="s">
        <v>233</v>
      </c>
      <c r="B13" s="23">
        <v>0</v>
      </c>
      <c r="C13" s="23">
        <v>64004.39</v>
      </c>
      <c r="D13" s="23">
        <v>64004.39</v>
      </c>
      <c r="E13" s="23">
        <v>64004.39</v>
      </c>
      <c r="F13" s="23">
        <v>64004.39</v>
      </c>
      <c r="G13" s="23">
        <v>64004.39</v>
      </c>
      <c r="H13" s="26"/>
    </row>
    <row r="14" spans="1:8" ht="15.2" customHeight="1">
      <c r="A14" s="138" t="s">
        <v>234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6"/>
    </row>
    <row r="15" spans="1:8" ht="15.2" customHeight="1">
      <c r="A15" s="152" t="s">
        <v>235</v>
      </c>
      <c r="B15" s="23">
        <v>6946793</v>
      </c>
      <c r="C15" s="23">
        <v>3008647.13</v>
      </c>
      <c r="D15" s="23">
        <v>9955440.1300000008</v>
      </c>
      <c r="E15" s="23">
        <v>9955440.1300000008</v>
      </c>
      <c r="F15" s="23">
        <v>9537440.1300000008</v>
      </c>
      <c r="G15" s="23">
        <v>2590647.13</v>
      </c>
      <c r="H15" s="26"/>
    </row>
    <row r="16" spans="1:8" ht="15.2" customHeight="1">
      <c r="A16" s="153" t="s">
        <v>236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6"/>
    </row>
    <row r="17" spans="1:8" ht="15.2" customHeight="1">
      <c r="A17" s="146" t="s">
        <v>237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6"/>
    </row>
    <row r="18" spans="1:8" ht="15.2" customHeight="1">
      <c r="A18" s="146" t="s">
        <v>238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6"/>
    </row>
    <row r="19" spans="1:8" ht="15.2" customHeight="1">
      <c r="A19" s="146" t="s">
        <v>239</v>
      </c>
      <c r="B19" s="23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6"/>
    </row>
    <row r="20" spans="1:8" ht="15.2" customHeight="1">
      <c r="A20" s="146" t="s">
        <v>240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6"/>
    </row>
    <row r="21" spans="1:8" ht="15.2" customHeight="1">
      <c r="A21" s="146" t="s">
        <v>241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6"/>
    </row>
    <row r="22" spans="1:8" ht="15.2" customHeight="1">
      <c r="A22" s="146" t="s">
        <v>242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6"/>
    </row>
    <row r="23" spans="1:8" ht="15.2" customHeight="1">
      <c r="A23" s="146" t="s">
        <v>243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6"/>
    </row>
    <row r="24" spans="1:8" ht="15.2" customHeight="1">
      <c r="A24" s="146" t="s">
        <v>244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6"/>
    </row>
    <row r="25" spans="1:8" ht="15.2" customHeight="1">
      <c r="A25" s="146" t="s">
        <v>245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6"/>
    </row>
    <row r="26" spans="1:8" ht="15.2" customHeight="1">
      <c r="A26" s="146" t="s">
        <v>246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6"/>
    </row>
    <row r="27" spans="1:8" ht="15.2" customHeight="1">
      <c r="A27" s="146" t="s">
        <v>247</v>
      </c>
      <c r="B27" s="23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6"/>
    </row>
    <row r="28" spans="1:8" ht="15.2" customHeight="1">
      <c r="A28" s="138" t="s">
        <v>248</v>
      </c>
      <c r="B28" s="23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6"/>
    </row>
    <row r="29" spans="1:8" ht="15.2" customHeight="1">
      <c r="A29" s="146" t="s">
        <v>249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6"/>
    </row>
    <row r="30" spans="1:8" ht="15.2" customHeight="1">
      <c r="A30" s="146" t="s">
        <v>250</v>
      </c>
      <c r="B30" s="23">
        <v>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6"/>
    </row>
    <row r="31" spans="1:8" ht="15.2" customHeight="1">
      <c r="A31" s="146" t="s">
        <v>251</v>
      </c>
      <c r="B31" s="23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6"/>
    </row>
    <row r="32" spans="1:8" ht="15.2" customHeight="1">
      <c r="A32" s="146" t="s">
        <v>252</v>
      </c>
      <c r="B32" s="23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6"/>
    </row>
    <row r="33" spans="1:8" ht="15.2" customHeight="1">
      <c r="A33" s="146" t="s">
        <v>253</v>
      </c>
      <c r="B33" s="23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6"/>
    </row>
    <row r="34" spans="1:8" ht="15.2" customHeight="1">
      <c r="A34" s="138" t="s">
        <v>254</v>
      </c>
      <c r="B34" s="23">
        <v>19247672</v>
      </c>
      <c r="C34" s="23">
        <v>-400332</v>
      </c>
      <c r="D34" s="23">
        <v>18847340</v>
      </c>
      <c r="E34" s="23">
        <v>18847340</v>
      </c>
      <c r="F34" s="23">
        <v>18847340</v>
      </c>
      <c r="G34" s="23">
        <v>-400332</v>
      </c>
      <c r="H34" s="26"/>
    </row>
    <row r="35" spans="1:8" ht="15.2" customHeight="1">
      <c r="A35" s="138" t="s">
        <v>255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6"/>
    </row>
    <row r="36" spans="1:8" ht="15.2" customHeight="1">
      <c r="A36" s="146" t="s">
        <v>256</v>
      </c>
      <c r="B36" s="23">
        <v>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6"/>
    </row>
    <row r="37" spans="1:8" ht="15.2" customHeight="1">
      <c r="A37" s="138" t="s">
        <v>257</v>
      </c>
      <c r="B37" s="23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6"/>
    </row>
    <row r="38" spans="1:8" ht="15.2" customHeight="1">
      <c r="A38" s="146" t="s">
        <v>258</v>
      </c>
      <c r="B38" s="23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6"/>
    </row>
    <row r="39" spans="1:8" ht="15.2" customHeight="1">
      <c r="A39" s="146" t="s">
        <v>259</v>
      </c>
      <c r="B39" s="23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6"/>
    </row>
    <row r="40" spans="1:8" ht="14.45" customHeight="1">
      <c r="A40" s="137"/>
      <c r="B40" s="73"/>
      <c r="C40" s="73"/>
      <c r="D40" s="73"/>
      <c r="E40" s="73"/>
      <c r="F40" s="73"/>
      <c r="G40" s="73"/>
      <c r="H40" s="26"/>
    </row>
    <row r="41" spans="1:8" ht="15.2" customHeight="1">
      <c r="A41" s="136" t="s">
        <v>260</v>
      </c>
      <c r="B41" s="27">
        <v>26194465</v>
      </c>
      <c r="C41" s="27">
        <v>2672319.52</v>
      </c>
      <c r="D41" s="27">
        <v>28866784.52</v>
      </c>
      <c r="E41" s="27">
        <v>28866784.52</v>
      </c>
      <c r="F41" s="27">
        <v>28448784.52</v>
      </c>
      <c r="G41" s="27">
        <v>2254319.52</v>
      </c>
      <c r="H41" s="26"/>
    </row>
    <row r="42" spans="1:8" ht="15.2" customHeight="1">
      <c r="A42" s="136" t="s">
        <v>261</v>
      </c>
      <c r="B42" s="40"/>
      <c r="C42" s="40"/>
      <c r="D42" s="40"/>
      <c r="E42" s="40"/>
      <c r="F42" s="40"/>
      <c r="G42" s="27">
        <v>2254319.52</v>
      </c>
      <c r="H42" s="74"/>
    </row>
    <row r="43" spans="1:8" ht="14.45" customHeight="1">
      <c r="A43" s="137"/>
      <c r="B43" s="17"/>
      <c r="C43" s="17"/>
      <c r="D43" s="17"/>
      <c r="E43" s="17"/>
      <c r="F43" s="17"/>
      <c r="G43" s="17"/>
      <c r="H43" s="26"/>
    </row>
    <row r="44" spans="1:8" ht="15.2" customHeight="1">
      <c r="A44" s="136" t="s">
        <v>262</v>
      </c>
      <c r="B44" s="17"/>
      <c r="C44" s="17"/>
      <c r="D44" s="17"/>
      <c r="E44" s="17"/>
      <c r="F44" s="17"/>
      <c r="G44" s="17"/>
      <c r="H44" s="26"/>
    </row>
    <row r="45" spans="1:8" ht="15.2" customHeight="1">
      <c r="A45" s="137" t="s">
        <v>263</v>
      </c>
      <c r="B45" s="23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6"/>
    </row>
    <row r="46" spans="1:8">
      <c r="A46" s="150" t="s">
        <v>264</v>
      </c>
      <c r="B46" s="23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6"/>
    </row>
    <row r="47" spans="1:8">
      <c r="A47" s="150" t="s">
        <v>265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6"/>
    </row>
    <row r="48" spans="1:8">
      <c r="A48" s="150" t="s">
        <v>266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6"/>
    </row>
    <row r="49" spans="1:8" ht="30.2" customHeight="1">
      <c r="A49" s="150" t="s">
        <v>267</v>
      </c>
      <c r="B49" s="23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6"/>
    </row>
    <row r="50" spans="1:8">
      <c r="A50" s="150" t="s">
        <v>268</v>
      </c>
      <c r="B50" s="23"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6"/>
    </row>
    <row r="51" spans="1:8">
      <c r="A51" s="150" t="s">
        <v>269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6"/>
    </row>
    <row r="52" spans="1:8" ht="30">
      <c r="A52" s="151" t="s">
        <v>270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6"/>
    </row>
    <row r="53" spans="1:8" ht="15.2" customHeight="1">
      <c r="A53" s="137" t="s">
        <v>271</v>
      </c>
      <c r="B53" s="23"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6"/>
    </row>
    <row r="54" spans="1:8" ht="15.2" customHeight="1">
      <c r="A54" s="137" t="s">
        <v>272</v>
      </c>
      <c r="B54" s="23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6"/>
    </row>
    <row r="55" spans="1:8">
      <c r="A55" s="151" t="s">
        <v>273</v>
      </c>
      <c r="B55" s="23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6"/>
    </row>
    <row r="56" spans="1:8">
      <c r="A56" s="150" t="s">
        <v>274</v>
      </c>
      <c r="B56" s="23">
        <v>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6"/>
    </row>
    <row r="57" spans="1:8">
      <c r="A57" s="150" t="s">
        <v>275</v>
      </c>
      <c r="B57" s="23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6"/>
    </row>
    <row r="58" spans="1:8">
      <c r="A58" s="151" t="s">
        <v>276</v>
      </c>
      <c r="B58" s="23">
        <v>0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6"/>
    </row>
    <row r="59" spans="1:8" ht="15.2" customHeight="1">
      <c r="A59" s="137" t="s">
        <v>277</v>
      </c>
      <c r="B59" s="23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6"/>
    </row>
    <row r="60" spans="1:8" ht="30">
      <c r="A60" s="150" t="s">
        <v>278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6"/>
    </row>
    <row r="61" spans="1:8">
      <c r="A61" s="150" t="s">
        <v>279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6"/>
    </row>
    <row r="62" spans="1:8" ht="15.2" customHeight="1">
      <c r="A62" s="137" t="s">
        <v>280</v>
      </c>
      <c r="B62" s="23">
        <v>19247672</v>
      </c>
      <c r="C62" s="23">
        <v>1640439.97</v>
      </c>
      <c r="D62" s="23">
        <v>20888111.969999999</v>
      </c>
      <c r="E62" s="23">
        <v>20888111.969999999</v>
      </c>
      <c r="F62" s="23">
        <v>20888111.969999999</v>
      </c>
      <c r="G62" s="23">
        <v>1640439.97</v>
      </c>
      <c r="H62" s="26"/>
    </row>
    <row r="63" spans="1:8" ht="15.2" customHeight="1">
      <c r="A63" s="137" t="s">
        <v>281</v>
      </c>
      <c r="B63" s="23">
        <v>0</v>
      </c>
      <c r="C63" s="23">
        <v>19188.080000000002</v>
      </c>
      <c r="D63" s="23">
        <v>19188.080000000002</v>
      </c>
      <c r="E63" s="23">
        <v>19188.080000000002</v>
      </c>
      <c r="F63" s="23">
        <v>19188.080000000002</v>
      </c>
      <c r="G63" s="23">
        <v>19188.080000000002</v>
      </c>
      <c r="H63" s="26"/>
    </row>
    <row r="64" spans="1:8" ht="14.45" customHeight="1">
      <c r="A64" s="137"/>
      <c r="B64" s="17"/>
      <c r="C64" s="17"/>
      <c r="D64" s="17"/>
      <c r="E64" s="17"/>
      <c r="F64" s="17"/>
      <c r="G64" s="17"/>
      <c r="H64" s="26"/>
    </row>
    <row r="65" spans="1:8" ht="15.2" customHeight="1">
      <c r="A65" s="136" t="s">
        <v>282</v>
      </c>
      <c r="B65" s="27">
        <v>19247672</v>
      </c>
      <c r="C65" s="27">
        <v>1659628.05</v>
      </c>
      <c r="D65" s="27">
        <v>20907300.050000001</v>
      </c>
      <c r="E65" s="27">
        <v>20907300.050000001</v>
      </c>
      <c r="F65" s="27">
        <v>20907300.050000001</v>
      </c>
      <c r="G65" s="27">
        <v>1659628.05</v>
      </c>
      <c r="H65" s="26"/>
    </row>
    <row r="66" spans="1:8" ht="14.45" customHeight="1">
      <c r="A66" s="137"/>
      <c r="B66" s="17"/>
      <c r="C66" s="17"/>
      <c r="D66" s="17"/>
      <c r="E66" s="17"/>
      <c r="F66" s="17"/>
      <c r="G66" s="17"/>
      <c r="H66" s="26"/>
    </row>
    <row r="67" spans="1:8" ht="15.2" customHeight="1">
      <c r="A67" s="136" t="s">
        <v>283</v>
      </c>
      <c r="B67" s="27">
        <v>0</v>
      </c>
      <c r="C67" s="27">
        <v>839854.37</v>
      </c>
      <c r="D67" s="27">
        <v>839854.37</v>
      </c>
      <c r="E67" s="27">
        <v>0</v>
      </c>
      <c r="F67" s="27">
        <v>0</v>
      </c>
      <c r="G67" s="27">
        <v>0</v>
      </c>
      <c r="H67" s="26"/>
    </row>
    <row r="68" spans="1:8" ht="15.2" customHeight="1">
      <c r="A68" s="137" t="s">
        <v>284</v>
      </c>
      <c r="B68" s="23">
        <v>0</v>
      </c>
      <c r="C68" s="23">
        <v>839854.37</v>
      </c>
      <c r="D68" s="23">
        <v>839854.37</v>
      </c>
      <c r="E68" s="23">
        <v>0</v>
      </c>
      <c r="F68" s="23">
        <v>0</v>
      </c>
      <c r="G68" s="23">
        <v>0</v>
      </c>
      <c r="H68" s="26"/>
    </row>
    <row r="69" spans="1:8" ht="14.45" customHeight="1">
      <c r="A69" s="137"/>
      <c r="B69" s="17"/>
      <c r="C69" s="17"/>
      <c r="D69" s="17"/>
      <c r="E69" s="17"/>
      <c r="F69" s="17"/>
      <c r="G69" s="17"/>
      <c r="H69" s="26"/>
    </row>
    <row r="70" spans="1:8" ht="15.2" customHeight="1">
      <c r="A70" s="136" t="s">
        <v>285</v>
      </c>
      <c r="B70" s="27">
        <v>45442137</v>
      </c>
      <c r="C70" s="27">
        <v>5171801.9400000004</v>
      </c>
      <c r="D70" s="27">
        <v>50613938.939999998</v>
      </c>
      <c r="E70" s="27">
        <v>49774084.57</v>
      </c>
      <c r="F70" s="27">
        <v>49356084.57</v>
      </c>
      <c r="G70" s="27">
        <v>3913947.57</v>
      </c>
      <c r="H70" s="26"/>
    </row>
    <row r="71" spans="1:8" ht="14.45" customHeight="1">
      <c r="A71" s="137"/>
      <c r="B71" s="17"/>
      <c r="C71" s="17"/>
      <c r="D71" s="17"/>
      <c r="E71" s="17"/>
      <c r="F71" s="17"/>
      <c r="G71" s="17"/>
      <c r="H71" s="26"/>
    </row>
    <row r="72" spans="1:8" ht="15.2" customHeight="1">
      <c r="A72" s="136" t="s">
        <v>286</v>
      </c>
      <c r="B72" s="17"/>
      <c r="C72" s="17"/>
      <c r="D72" s="17"/>
      <c r="E72" s="17"/>
      <c r="F72" s="17"/>
      <c r="G72" s="17"/>
      <c r="H72" s="26"/>
    </row>
    <row r="73" spans="1:8" ht="30">
      <c r="A73" s="150" t="s">
        <v>287</v>
      </c>
      <c r="B73" s="23">
        <v>0</v>
      </c>
      <c r="C73" s="23">
        <v>839854.37</v>
      </c>
      <c r="D73" s="23">
        <v>839854.37</v>
      </c>
      <c r="E73" s="23">
        <v>0</v>
      </c>
      <c r="F73" s="23">
        <v>0</v>
      </c>
      <c r="G73" s="23">
        <v>0</v>
      </c>
      <c r="H73" s="26"/>
    </row>
    <row r="74" spans="1:8" ht="30">
      <c r="A74" s="150" t="s">
        <v>288</v>
      </c>
      <c r="B74" s="23">
        <v>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6"/>
    </row>
    <row r="75" spans="1:8">
      <c r="A75" s="145" t="s">
        <v>289</v>
      </c>
      <c r="B75" s="27">
        <v>0</v>
      </c>
      <c r="C75" s="27">
        <v>839854.37</v>
      </c>
      <c r="D75" s="27">
        <v>839854.37</v>
      </c>
      <c r="E75" s="27">
        <v>0</v>
      </c>
      <c r="F75" s="27">
        <v>0</v>
      </c>
      <c r="G75" s="27">
        <v>0</v>
      </c>
      <c r="H75" s="26"/>
    </row>
    <row r="76" spans="1:8" ht="14.45" customHeight="1">
      <c r="A76" s="24"/>
      <c r="B76" s="19"/>
      <c r="C76" s="19"/>
      <c r="D76" s="19"/>
      <c r="E76" s="19"/>
      <c r="F76" s="19"/>
      <c r="G76" s="19"/>
      <c r="H76" s="26"/>
    </row>
    <row r="77" spans="1:8">
      <c r="A77" s="20"/>
      <c r="B77" s="20"/>
      <c r="C77" s="20"/>
      <c r="D77" s="20"/>
      <c r="E77" s="20"/>
      <c r="F77" s="20"/>
      <c r="G77" s="20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61"/>
  <sheetViews>
    <sheetView workbookViewId="0">
      <selection activeCell="A11" sqref="A11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256" ht="56.65" customHeight="1">
      <c r="A1" s="187" t="s">
        <v>296</v>
      </c>
      <c r="B1" s="179"/>
      <c r="C1" s="179"/>
      <c r="D1" s="179"/>
      <c r="E1" s="179"/>
      <c r="F1" s="179"/>
      <c r="G1" s="179"/>
    </row>
    <row r="2" spans="1:256" ht="14.45" customHeight="1">
      <c r="A2" s="188" t="s">
        <v>6</v>
      </c>
      <c r="B2" s="188"/>
      <c r="C2" s="188"/>
      <c r="D2" s="188"/>
      <c r="E2" s="188"/>
      <c r="F2" s="188"/>
      <c r="G2" s="188"/>
      <c r="H2" s="26"/>
    </row>
    <row r="3" spans="1:256" ht="14.45" customHeight="1">
      <c r="A3" s="189" t="s">
        <v>297</v>
      </c>
      <c r="B3" s="189"/>
      <c r="C3" s="189"/>
      <c r="D3" s="189"/>
      <c r="E3" s="189"/>
      <c r="F3" s="189"/>
      <c r="G3" s="189"/>
      <c r="H3" s="26"/>
    </row>
    <row r="4" spans="1:256" ht="14.45" customHeight="1">
      <c r="A4" s="189" t="s">
        <v>298</v>
      </c>
      <c r="B4" s="189"/>
      <c r="C4" s="189"/>
      <c r="D4" s="189"/>
      <c r="E4" s="189"/>
      <c r="F4" s="189"/>
      <c r="G4" s="189"/>
      <c r="H4" s="26"/>
    </row>
    <row r="5" spans="1:256" ht="14.45" customHeight="1">
      <c r="A5" s="189" t="s">
        <v>168</v>
      </c>
      <c r="B5" s="189"/>
      <c r="C5" s="189"/>
      <c r="D5" s="189"/>
      <c r="E5" s="189"/>
      <c r="F5" s="189"/>
      <c r="G5" s="189"/>
      <c r="H5" s="26"/>
    </row>
    <row r="6" spans="1:256" ht="14.45" customHeight="1">
      <c r="A6" s="190" t="s">
        <v>13</v>
      </c>
      <c r="B6" s="190"/>
      <c r="C6" s="190"/>
      <c r="D6" s="190"/>
      <c r="E6" s="190"/>
      <c r="F6" s="190"/>
      <c r="G6" s="190"/>
      <c r="H6" s="26"/>
    </row>
    <row r="7" spans="1:256" ht="15.2" customHeight="1">
      <c r="A7" s="186" t="s">
        <v>184</v>
      </c>
      <c r="B7" s="186" t="s">
        <v>375</v>
      </c>
      <c r="C7" s="186"/>
      <c r="D7" s="186"/>
      <c r="E7" s="186"/>
      <c r="F7" s="186"/>
      <c r="G7" s="186" t="s">
        <v>380</v>
      </c>
      <c r="H7" s="26"/>
    </row>
    <row r="8" spans="1:256" ht="30.2" customHeight="1">
      <c r="A8" s="186"/>
      <c r="B8" s="37" t="s">
        <v>376</v>
      </c>
      <c r="C8" s="37" t="s">
        <v>377</v>
      </c>
      <c r="D8" s="37" t="s">
        <v>378</v>
      </c>
      <c r="E8" s="37" t="s">
        <v>222</v>
      </c>
      <c r="F8" s="37" t="s">
        <v>379</v>
      </c>
      <c r="G8" s="186"/>
      <c r="H8" s="26"/>
    </row>
    <row r="9" spans="1:256" ht="15.2" customHeight="1">
      <c r="A9" s="46" t="s">
        <v>299</v>
      </c>
      <c r="B9" s="66">
        <v>26194465</v>
      </c>
      <c r="C9" s="66">
        <v>3512173.89</v>
      </c>
      <c r="D9" s="66">
        <v>29706638.890000001</v>
      </c>
      <c r="E9" s="66">
        <v>26656490.670000002</v>
      </c>
      <c r="F9" s="66">
        <f>+F10+F18+F28+F38+F48</f>
        <v>26540404.990000002</v>
      </c>
      <c r="G9" s="66">
        <v>3050143.59</v>
      </c>
      <c r="H9" s="26"/>
      <c r="IV9" s="154"/>
    </row>
    <row r="10" spans="1:256" ht="15.2" customHeight="1">
      <c r="A10" s="47" t="s">
        <v>300</v>
      </c>
      <c r="B10" s="23">
        <v>19247672</v>
      </c>
      <c r="C10" s="23">
        <v>-299855.92</v>
      </c>
      <c r="D10" s="23">
        <v>18947816.079999998</v>
      </c>
      <c r="E10" s="23">
        <v>18658307.710000001</v>
      </c>
      <c r="F10" s="23">
        <v>18542222.030000001</v>
      </c>
      <c r="G10" s="23">
        <v>289508.37</v>
      </c>
      <c r="H10" s="26"/>
    </row>
    <row r="11" spans="1:256" ht="15.2" customHeight="1">
      <c r="A11" s="47" t="s">
        <v>301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6"/>
    </row>
    <row r="12" spans="1:256" ht="15.2" customHeight="1">
      <c r="A12" s="47" t="s">
        <v>302</v>
      </c>
      <c r="B12" s="23">
        <v>13505595.810000001</v>
      </c>
      <c r="C12" s="23">
        <v>4228249.67</v>
      </c>
      <c r="D12" s="23">
        <v>17733845.48</v>
      </c>
      <c r="E12" s="23">
        <v>17602455.329999998</v>
      </c>
      <c r="F12" s="23">
        <v>17600443.68</v>
      </c>
      <c r="G12" s="23">
        <v>131390.15</v>
      </c>
      <c r="H12" s="26"/>
      <c r="IV12" s="154"/>
    </row>
    <row r="13" spans="1:256" ht="15.2" customHeight="1">
      <c r="A13" s="47" t="s">
        <v>303</v>
      </c>
      <c r="B13" s="23">
        <v>2258048.87</v>
      </c>
      <c r="C13" s="23">
        <v>-1928651.72</v>
      </c>
      <c r="D13" s="23">
        <v>329397.15000000002</v>
      </c>
      <c r="E13" s="23">
        <v>255258.43</v>
      </c>
      <c r="F13" s="23">
        <v>255258.43</v>
      </c>
      <c r="G13" s="23">
        <v>74138.720000000001</v>
      </c>
      <c r="H13" s="26"/>
      <c r="IV13" s="154"/>
    </row>
    <row r="14" spans="1:256" ht="15.2" customHeight="1">
      <c r="A14" s="47" t="s">
        <v>304</v>
      </c>
      <c r="B14" s="23">
        <v>1533695.32</v>
      </c>
      <c r="C14" s="23">
        <v>-1467153.05</v>
      </c>
      <c r="D14" s="23">
        <v>66542.27</v>
      </c>
      <c r="E14" s="23">
        <v>0</v>
      </c>
      <c r="F14" s="23">
        <v>0</v>
      </c>
      <c r="G14" s="23">
        <v>66542.27</v>
      </c>
      <c r="H14" s="26"/>
    </row>
    <row r="15" spans="1:256" ht="15.2" customHeight="1">
      <c r="A15" s="47" t="s">
        <v>305</v>
      </c>
      <c r="B15" s="23">
        <v>0</v>
      </c>
      <c r="C15" s="23">
        <v>818031.18</v>
      </c>
      <c r="D15" s="23">
        <v>818031.18</v>
      </c>
      <c r="E15" s="23">
        <v>800593.95</v>
      </c>
      <c r="F15" s="23">
        <v>686519.92</v>
      </c>
      <c r="G15" s="23">
        <v>17437.23</v>
      </c>
      <c r="H15" s="26"/>
    </row>
    <row r="16" spans="1:256" ht="15.2" customHeight="1">
      <c r="A16" s="47" t="s">
        <v>306</v>
      </c>
      <c r="B16" s="23">
        <v>1950332</v>
      </c>
      <c r="C16" s="23">
        <v>-1950332</v>
      </c>
      <c r="D16" s="23">
        <v>0</v>
      </c>
      <c r="E16" s="23">
        <v>0</v>
      </c>
      <c r="F16" s="23">
        <v>0</v>
      </c>
      <c r="G16" s="23">
        <v>0</v>
      </c>
      <c r="H16" s="26"/>
    </row>
    <row r="17" spans="1:256" ht="15.2" customHeight="1">
      <c r="A17" s="47" t="s">
        <v>307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6"/>
    </row>
    <row r="18" spans="1:256" ht="15.2" customHeight="1">
      <c r="A18" s="47" t="s">
        <v>308</v>
      </c>
      <c r="B18" s="23">
        <v>1410631.26</v>
      </c>
      <c r="C18" s="23">
        <v>762061.73</v>
      </c>
      <c r="D18" s="23">
        <v>2172692.9900000002</v>
      </c>
      <c r="E18" s="23">
        <v>1767288.17</v>
      </c>
      <c r="F18" s="23">
        <v>1767288.17</v>
      </c>
      <c r="G18" s="23">
        <v>405404.82000000007</v>
      </c>
      <c r="H18" s="26"/>
      <c r="IV18" s="154"/>
    </row>
    <row r="19" spans="1:256" ht="15.2" customHeight="1">
      <c r="A19" s="47" t="s">
        <v>309</v>
      </c>
      <c r="B19" s="23">
        <v>698715.25</v>
      </c>
      <c r="C19" s="23">
        <v>285008.15000000002</v>
      </c>
      <c r="D19" s="23">
        <v>983723.4</v>
      </c>
      <c r="E19" s="23">
        <v>758061.74</v>
      </c>
      <c r="F19" s="23">
        <v>758061.74</v>
      </c>
      <c r="G19" s="23">
        <v>225661.66</v>
      </c>
      <c r="H19" s="26"/>
    </row>
    <row r="20" spans="1:256" ht="15.2" customHeight="1">
      <c r="A20" s="47" t="s">
        <v>310</v>
      </c>
      <c r="B20" s="23">
        <v>50637.7</v>
      </c>
      <c r="C20" s="23">
        <v>38582.699999999997</v>
      </c>
      <c r="D20" s="23">
        <v>89220.4</v>
      </c>
      <c r="E20" s="23">
        <v>71595.23</v>
      </c>
      <c r="F20" s="23">
        <v>71595.23</v>
      </c>
      <c r="G20" s="23">
        <v>17625.169999999998</v>
      </c>
      <c r="H20" s="26"/>
    </row>
    <row r="21" spans="1:256" ht="15.2" customHeight="1">
      <c r="A21" s="47" t="s">
        <v>311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6"/>
    </row>
    <row r="22" spans="1:256" ht="15.2" customHeight="1">
      <c r="A22" s="47" t="s">
        <v>312</v>
      </c>
      <c r="B22" s="23">
        <v>198482.9</v>
      </c>
      <c r="C22" s="23">
        <v>109110.66</v>
      </c>
      <c r="D22" s="23">
        <v>307593.56</v>
      </c>
      <c r="E22" s="23">
        <v>203683.09</v>
      </c>
      <c r="F22" s="23">
        <v>203683.09</v>
      </c>
      <c r="G22" s="23">
        <v>103910.47</v>
      </c>
      <c r="H22" s="26"/>
    </row>
    <row r="23" spans="1:256" ht="15.2" customHeight="1">
      <c r="A23" s="47" t="s">
        <v>313</v>
      </c>
      <c r="B23" s="23">
        <v>46803.41</v>
      </c>
      <c r="C23" s="23">
        <v>8742.24</v>
      </c>
      <c r="D23" s="23">
        <v>55545.65</v>
      </c>
      <c r="E23" s="23">
        <v>47004.57</v>
      </c>
      <c r="F23" s="23">
        <v>47004.57</v>
      </c>
      <c r="G23" s="23">
        <v>8541.08</v>
      </c>
      <c r="H23" s="26"/>
    </row>
    <row r="24" spans="1:256" ht="15.2" customHeight="1">
      <c r="A24" s="47" t="s">
        <v>314</v>
      </c>
      <c r="B24" s="23">
        <v>202733.24</v>
      </c>
      <c r="C24" s="23">
        <v>-33057.15</v>
      </c>
      <c r="D24" s="23">
        <v>169676.09</v>
      </c>
      <c r="E24" s="23">
        <v>146983.04000000001</v>
      </c>
      <c r="F24" s="23">
        <v>146983.04000000001</v>
      </c>
      <c r="G24" s="23">
        <v>22693.05</v>
      </c>
      <c r="H24" s="26"/>
    </row>
    <row r="25" spans="1:256" ht="15.2" customHeight="1">
      <c r="A25" s="47" t="s">
        <v>315</v>
      </c>
      <c r="B25" s="23">
        <v>81136.67</v>
      </c>
      <c r="C25" s="23">
        <v>310072.46000000002</v>
      </c>
      <c r="D25" s="23">
        <v>391209.13</v>
      </c>
      <c r="E25" s="23">
        <v>386202.77</v>
      </c>
      <c r="F25" s="23">
        <v>386202.77</v>
      </c>
      <c r="G25" s="23">
        <v>5006.3599999999997</v>
      </c>
      <c r="H25" s="26"/>
    </row>
    <row r="26" spans="1:256" ht="15.2" customHeight="1">
      <c r="A26" s="47" t="s">
        <v>316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6"/>
    </row>
    <row r="27" spans="1:256" ht="15.2" customHeight="1">
      <c r="A27" s="47" t="s">
        <v>317</v>
      </c>
      <c r="B27" s="23">
        <v>132122.09</v>
      </c>
      <c r="C27" s="23">
        <v>43602.67</v>
      </c>
      <c r="D27" s="23">
        <v>175724.76</v>
      </c>
      <c r="E27" s="23">
        <v>153757.73000000001</v>
      </c>
      <c r="F27" s="23">
        <v>153757.73000000001</v>
      </c>
      <c r="G27" s="23">
        <v>21967.03</v>
      </c>
      <c r="H27" s="26"/>
    </row>
    <row r="28" spans="1:256" ht="15.2" customHeight="1">
      <c r="A28" s="47" t="s">
        <v>318</v>
      </c>
      <c r="B28" s="23">
        <v>5352687.63</v>
      </c>
      <c r="C28" s="23">
        <v>2988163.55</v>
      </c>
      <c r="D28" s="23">
        <v>8340851.1799999997</v>
      </c>
      <c r="E28" s="23">
        <v>6022298.5099999998</v>
      </c>
      <c r="F28" s="23">
        <v>6022298.5099999988</v>
      </c>
      <c r="G28" s="23">
        <v>2318552.67</v>
      </c>
      <c r="H28" s="26"/>
    </row>
    <row r="29" spans="1:256" ht="15.2" customHeight="1">
      <c r="A29" s="47" t="s">
        <v>319</v>
      </c>
      <c r="B29" s="23">
        <v>12688.32</v>
      </c>
      <c r="C29" s="23">
        <v>835023.73</v>
      </c>
      <c r="D29" s="23">
        <v>847712.05</v>
      </c>
      <c r="E29" s="23">
        <v>927</v>
      </c>
      <c r="F29" s="23">
        <v>927</v>
      </c>
      <c r="G29" s="23">
        <v>846785.05</v>
      </c>
      <c r="H29" s="26"/>
    </row>
    <row r="30" spans="1:256" ht="15.2" customHeight="1">
      <c r="A30" s="47" t="s">
        <v>320</v>
      </c>
      <c r="B30" s="23">
        <v>325196.90000000002</v>
      </c>
      <c r="C30" s="23">
        <v>580398.17000000004</v>
      </c>
      <c r="D30" s="23">
        <v>905595.07</v>
      </c>
      <c r="E30" s="23">
        <v>873650.12</v>
      </c>
      <c r="F30" s="23">
        <v>873650.12</v>
      </c>
      <c r="G30" s="23">
        <v>31944.95</v>
      </c>
      <c r="H30" s="26"/>
    </row>
    <row r="31" spans="1:256" ht="15.2" customHeight="1">
      <c r="A31" s="47" t="s">
        <v>321</v>
      </c>
      <c r="B31" s="23">
        <v>1321137.82</v>
      </c>
      <c r="C31" s="23">
        <v>1621813.03</v>
      </c>
      <c r="D31" s="23">
        <v>2942950.85</v>
      </c>
      <c r="E31" s="23">
        <v>1761815.26</v>
      </c>
      <c r="F31" s="23">
        <v>1761815.26</v>
      </c>
      <c r="G31" s="23">
        <v>1181135.5900000001</v>
      </c>
      <c r="H31" s="26"/>
    </row>
    <row r="32" spans="1:256" ht="15.2" customHeight="1">
      <c r="A32" s="47" t="s">
        <v>322</v>
      </c>
      <c r="B32" s="23">
        <v>156989.78</v>
      </c>
      <c r="C32" s="23">
        <v>-36577.879999999997</v>
      </c>
      <c r="D32" s="23">
        <v>120412</v>
      </c>
      <c r="E32" s="23">
        <v>111036.77</v>
      </c>
      <c r="F32" s="23">
        <v>111036.77</v>
      </c>
      <c r="G32" s="23">
        <v>9375.23</v>
      </c>
      <c r="H32" s="26"/>
    </row>
    <row r="33" spans="1:8" ht="15.2" customHeight="1">
      <c r="A33" s="47" t="s">
        <v>323</v>
      </c>
      <c r="B33" s="23">
        <v>1778007.06</v>
      </c>
      <c r="C33" s="23">
        <v>-39562.800000000003</v>
      </c>
      <c r="D33" s="23">
        <v>1738444.26</v>
      </c>
      <c r="E33" s="23">
        <v>1696586.85</v>
      </c>
      <c r="F33" s="23">
        <v>1696586.85</v>
      </c>
      <c r="G33" s="23">
        <v>41857.410000000003</v>
      </c>
      <c r="H33" s="26"/>
    </row>
    <row r="34" spans="1:8" ht="15.2" customHeight="1">
      <c r="A34" s="47" t="s">
        <v>324</v>
      </c>
      <c r="B34" s="23">
        <v>282143.2</v>
      </c>
      <c r="C34" s="23">
        <v>-20724.61</v>
      </c>
      <c r="D34" s="23">
        <v>261418.59</v>
      </c>
      <c r="E34" s="23">
        <v>245029.31</v>
      </c>
      <c r="F34" s="23">
        <v>245029.31</v>
      </c>
      <c r="G34" s="23">
        <v>16389.28</v>
      </c>
      <c r="H34" s="26"/>
    </row>
    <row r="35" spans="1:8" ht="15.2" customHeight="1">
      <c r="A35" s="47" t="s">
        <v>325</v>
      </c>
      <c r="B35" s="23">
        <v>247132.21</v>
      </c>
      <c r="C35" s="23">
        <v>271307.21000000002</v>
      </c>
      <c r="D35" s="23">
        <v>518439.42</v>
      </c>
      <c r="E35" s="23">
        <v>442695.01</v>
      </c>
      <c r="F35" s="23">
        <v>442695.01</v>
      </c>
      <c r="G35" s="23">
        <v>75744.41</v>
      </c>
      <c r="H35" s="26"/>
    </row>
    <row r="36" spans="1:8" ht="15.2" customHeight="1">
      <c r="A36" s="47" t="s">
        <v>326</v>
      </c>
      <c r="B36" s="23">
        <v>1194392.3400000001</v>
      </c>
      <c r="C36" s="23">
        <v>-453945.04</v>
      </c>
      <c r="D36" s="23">
        <v>740447.3</v>
      </c>
      <c r="E36" s="23">
        <v>704620.93</v>
      </c>
      <c r="F36" s="23">
        <v>704620.93</v>
      </c>
      <c r="G36" s="23">
        <v>35826.370000000003</v>
      </c>
      <c r="H36" s="26"/>
    </row>
    <row r="37" spans="1:8" ht="15.2" customHeight="1">
      <c r="A37" s="47" t="s">
        <v>327</v>
      </c>
      <c r="B37" s="23">
        <v>35000</v>
      </c>
      <c r="C37" s="23">
        <v>230431.64</v>
      </c>
      <c r="D37" s="23">
        <v>265431.64</v>
      </c>
      <c r="E37" s="23">
        <v>185937.26</v>
      </c>
      <c r="F37" s="23">
        <v>185937.26</v>
      </c>
      <c r="G37" s="23">
        <v>79494.38</v>
      </c>
      <c r="H37" s="26"/>
    </row>
    <row r="38" spans="1:8" ht="15.2" customHeight="1">
      <c r="A38" s="47" t="s">
        <v>328</v>
      </c>
      <c r="B38" s="23">
        <v>0</v>
      </c>
      <c r="C38" s="23">
        <v>32000</v>
      </c>
      <c r="D38" s="23">
        <v>32000</v>
      </c>
      <c r="E38" s="23">
        <v>22000</v>
      </c>
      <c r="F38" s="23">
        <v>22000</v>
      </c>
      <c r="G38" s="23">
        <v>10000</v>
      </c>
      <c r="H38" s="26"/>
    </row>
    <row r="39" spans="1:8" ht="15.2" customHeight="1">
      <c r="A39" s="47" t="s">
        <v>329</v>
      </c>
      <c r="B39" s="23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6"/>
    </row>
    <row r="40" spans="1:8" ht="15.2" customHeight="1">
      <c r="A40" s="47" t="s">
        <v>330</v>
      </c>
      <c r="B40" s="23">
        <v>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6"/>
    </row>
    <row r="41" spans="1:8" ht="15.2" customHeight="1">
      <c r="A41" s="47" t="s">
        <v>331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6"/>
    </row>
    <row r="42" spans="1:8" ht="15.2" customHeight="1">
      <c r="A42" s="47" t="s">
        <v>332</v>
      </c>
      <c r="B42" s="23">
        <v>0</v>
      </c>
      <c r="C42" s="23">
        <v>32000</v>
      </c>
      <c r="D42" s="23">
        <v>32000</v>
      </c>
      <c r="E42" s="23">
        <v>22000</v>
      </c>
      <c r="F42" s="23">
        <v>22000</v>
      </c>
      <c r="G42" s="23">
        <v>10000</v>
      </c>
      <c r="H42" s="26"/>
    </row>
    <row r="43" spans="1:8" ht="15.2" customHeight="1">
      <c r="A43" s="47" t="s">
        <v>333</v>
      </c>
      <c r="B43" s="23">
        <v>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6"/>
    </row>
    <row r="44" spans="1:8" ht="15.2" customHeight="1">
      <c r="A44" s="47" t="s">
        <v>334</v>
      </c>
      <c r="B44" s="23">
        <v>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6"/>
    </row>
    <row r="45" spans="1:8" ht="15.2" customHeight="1">
      <c r="A45" s="47" t="s">
        <v>335</v>
      </c>
      <c r="B45" s="23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6"/>
    </row>
    <row r="46" spans="1:8" ht="15.2" customHeight="1">
      <c r="A46" s="47" t="s">
        <v>336</v>
      </c>
      <c r="B46" s="23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6"/>
    </row>
    <row r="47" spans="1:8" ht="15.2" customHeight="1">
      <c r="A47" s="47" t="s">
        <v>337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6"/>
    </row>
    <row r="48" spans="1:8" ht="15.2" customHeight="1">
      <c r="A48" s="47" t="s">
        <v>338</v>
      </c>
      <c r="B48" s="23">
        <v>183474.11</v>
      </c>
      <c r="C48" s="23">
        <v>29804.53</v>
      </c>
      <c r="D48" s="23">
        <v>213278.64</v>
      </c>
      <c r="E48" s="23">
        <v>186596.28</v>
      </c>
      <c r="F48" s="23">
        <v>186596.28</v>
      </c>
      <c r="G48" s="23">
        <v>26682.36</v>
      </c>
      <c r="H48" s="26"/>
    </row>
    <row r="49" spans="1:8" ht="15.2" customHeight="1">
      <c r="A49" s="47" t="s">
        <v>339</v>
      </c>
      <c r="B49" s="23">
        <v>107474.11</v>
      </c>
      <c r="C49" s="23">
        <v>62693.91</v>
      </c>
      <c r="D49" s="23">
        <v>170168.02</v>
      </c>
      <c r="E49" s="23">
        <v>143485.72</v>
      </c>
      <c r="F49" s="23">
        <v>143485.72</v>
      </c>
      <c r="G49" s="23">
        <v>26682.3</v>
      </c>
      <c r="H49" s="26"/>
    </row>
    <row r="50" spans="1:8" ht="15.2" customHeight="1">
      <c r="A50" s="47" t="s">
        <v>340</v>
      </c>
      <c r="B50" s="23">
        <v>21000</v>
      </c>
      <c r="C50" s="23">
        <v>22110.62</v>
      </c>
      <c r="D50" s="23">
        <v>43110.62</v>
      </c>
      <c r="E50" s="23">
        <v>43110.559999999998</v>
      </c>
      <c r="F50" s="23">
        <v>43110.559999999998</v>
      </c>
      <c r="G50" s="23">
        <v>0.06</v>
      </c>
      <c r="H50" s="26"/>
    </row>
    <row r="51" spans="1:8" ht="15.2" customHeight="1">
      <c r="A51" s="47" t="s">
        <v>341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6"/>
    </row>
    <row r="52" spans="1:8" ht="15.2" customHeight="1">
      <c r="A52" s="47" t="s">
        <v>342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6"/>
    </row>
    <row r="53" spans="1:8" ht="15.2" customHeight="1">
      <c r="A53" s="47" t="s">
        <v>343</v>
      </c>
      <c r="B53" s="23"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6"/>
    </row>
    <row r="54" spans="1:8" ht="15.2" customHeight="1">
      <c r="A54" s="47" t="s">
        <v>344</v>
      </c>
      <c r="B54" s="23">
        <v>55000</v>
      </c>
      <c r="C54" s="23">
        <v>-55000</v>
      </c>
      <c r="D54" s="23">
        <v>0</v>
      </c>
      <c r="E54" s="23">
        <v>0</v>
      </c>
      <c r="F54" s="23">
        <v>0</v>
      </c>
      <c r="G54" s="23">
        <v>0</v>
      </c>
      <c r="H54" s="26"/>
    </row>
    <row r="55" spans="1:8" ht="15.2" customHeight="1">
      <c r="A55" s="47" t="s">
        <v>345</v>
      </c>
      <c r="B55" s="23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6"/>
    </row>
    <row r="56" spans="1:8" ht="15.2" customHeight="1">
      <c r="A56" s="47" t="s">
        <v>346</v>
      </c>
      <c r="B56" s="23">
        <v>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6"/>
    </row>
    <row r="57" spans="1:8" ht="15.2" customHeight="1">
      <c r="A57" s="47" t="s">
        <v>347</v>
      </c>
      <c r="B57" s="23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6"/>
    </row>
    <row r="58" spans="1:8" ht="15.2" customHeight="1">
      <c r="A58" s="47" t="s">
        <v>348</v>
      </c>
      <c r="B58" s="23">
        <v>0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6"/>
    </row>
    <row r="59" spans="1:8" ht="15.2" customHeight="1">
      <c r="A59" s="47" t="s">
        <v>349</v>
      </c>
      <c r="B59" s="23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6"/>
    </row>
    <row r="60" spans="1:8" ht="15.2" customHeight="1">
      <c r="A60" s="47" t="s">
        <v>350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6"/>
    </row>
    <row r="61" spans="1:8" ht="15.2" customHeight="1">
      <c r="A61" s="47" t="s">
        <v>351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6"/>
    </row>
    <row r="62" spans="1:8" ht="15.2" customHeight="1">
      <c r="A62" s="47" t="s">
        <v>352</v>
      </c>
      <c r="B62" s="23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6"/>
    </row>
    <row r="63" spans="1:8" ht="15.2" customHeight="1">
      <c r="A63" s="47" t="s">
        <v>353</v>
      </c>
      <c r="B63" s="23">
        <v>0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6"/>
    </row>
    <row r="64" spans="1:8" ht="15.2" customHeight="1">
      <c r="A64" s="47" t="s">
        <v>354</v>
      </c>
      <c r="B64" s="23">
        <v>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6"/>
    </row>
    <row r="65" spans="1:8" ht="15.2" customHeight="1">
      <c r="A65" s="47" t="s">
        <v>355</v>
      </c>
      <c r="B65" s="23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6"/>
    </row>
    <row r="66" spans="1:8" ht="15.2" customHeight="1">
      <c r="A66" s="47" t="s">
        <v>356</v>
      </c>
      <c r="B66" s="23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6"/>
    </row>
    <row r="67" spans="1:8" ht="15.2" customHeight="1">
      <c r="A67" s="47" t="s">
        <v>357</v>
      </c>
      <c r="B67" s="23">
        <v>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6"/>
    </row>
    <row r="68" spans="1:8" ht="15.2" customHeight="1">
      <c r="A68" s="47" t="s">
        <v>358</v>
      </c>
      <c r="B68" s="23">
        <v>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6"/>
    </row>
    <row r="69" spans="1:8" ht="15.2" customHeight="1">
      <c r="A69" s="47" t="s">
        <v>359</v>
      </c>
      <c r="B69" s="23">
        <v>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6"/>
    </row>
    <row r="70" spans="1:8" ht="15.2" customHeight="1">
      <c r="A70" s="47" t="s">
        <v>360</v>
      </c>
      <c r="B70" s="23">
        <v>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6"/>
    </row>
    <row r="71" spans="1:8" ht="15.2" customHeight="1">
      <c r="A71" s="47" t="s">
        <v>361</v>
      </c>
      <c r="B71" s="23">
        <v>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6"/>
    </row>
    <row r="72" spans="1:8" ht="15.2" customHeight="1">
      <c r="A72" s="47" t="s">
        <v>362</v>
      </c>
      <c r="B72" s="23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6"/>
    </row>
    <row r="73" spans="1:8" ht="15.2" customHeight="1">
      <c r="A73" s="47" t="s">
        <v>363</v>
      </c>
      <c r="B73" s="23">
        <v>0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6"/>
    </row>
    <row r="74" spans="1:8" ht="15.2" customHeight="1">
      <c r="A74" s="47" t="s">
        <v>364</v>
      </c>
      <c r="B74" s="23">
        <v>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6"/>
    </row>
    <row r="75" spans="1:8" ht="15.2" customHeight="1">
      <c r="A75" s="47" t="s">
        <v>365</v>
      </c>
      <c r="B75" s="23">
        <v>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6"/>
    </row>
    <row r="76" spans="1:8" ht="15.2" customHeight="1">
      <c r="A76" s="47" t="s">
        <v>366</v>
      </c>
      <c r="B76" s="23">
        <v>0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6"/>
    </row>
    <row r="77" spans="1:8" ht="15.2" customHeight="1">
      <c r="A77" s="47" t="s">
        <v>367</v>
      </c>
      <c r="B77" s="23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6"/>
    </row>
    <row r="78" spans="1:8" ht="15.2" customHeight="1">
      <c r="A78" s="47" t="s">
        <v>368</v>
      </c>
      <c r="B78" s="23">
        <v>0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6"/>
    </row>
    <row r="79" spans="1:8" ht="15.2" customHeight="1">
      <c r="A79" s="47" t="s">
        <v>369</v>
      </c>
      <c r="B79" s="23">
        <v>0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6"/>
    </row>
    <row r="80" spans="1:8" ht="15.2" customHeight="1">
      <c r="A80" s="47" t="s">
        <v>370</v>
      </c>
      <c r="B80" s="23">
        <v>0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6"/>
    </row>
    <row r="81" spans="1:256" ht="15.2" customHeight="1">
      <c r="A81" s="47" t="s">
        <v>371</v>
      </c>
      <c r="B81" s="23">
        <v>0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6"/>
    </row>
    <row r="82" spans="1:256" ht="15.2" customHeight="1">
      <c r="A82" s="47" t="s">
        <v>372</v>
      </c>
      <c r="B82" s="23">
        <v>0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6"/>
    </row>
    <row r="83" spans="1:256" ht="14.45" customHeight="1">
      <c r="A83" s="47"/>
      <c r="B83" s="52"/>
      <c r="C83" s="52"/>
      <c r="D83" s="52"/>
      <c r="E83" s="52"/>
      <c r="F83" s="52"/>
      <c r="G83" s="52"/>
      <c r="H83" s="26"/>
    </row>
    <row r="84" spans="1:256" ht="15.2" customHeight="1">
      <c r="A84" s="48" t="s">
        <v>373</v>
      </c>
      <c r="B84" s="27">
        <v>19247672</v>
      </c>
      <c r="C84" s="27">
        <v>1659628.05</v>
      </c>
      <c r="D84" s="27">
        <v>20907300.050000001</v>
      </c>
      <c r="E84" s="27">
        <v>19853246.09</v>
      </c>
      <c r="F84" s="27">
        <v>19830038.620000001</v>
      </c>
      <c r="G84" s="27">
        <v>1054053.96</v>
      </c>
      <c r="H84" s="26"/>
    </row>
    <row r="85" spans="1:256" ht="15.2" customHeight="1">
      <c r="A85" s="47" t="s">
        <v>300</v>
      </c>
      <c r="B85" s="23">
        <v>16211427</v>
      </c>
      <c r="C85" s="23">
        <v>2529676</v>
      </c>
      <c r="D85" s="23">
        <v>18741103</v>
      </c>
      <c r="E85" s="23">
        <v>17704191.739999998</v>
      </c>
      <c r="F85" s="23">
        <v>17680984.27</v>
      </c>
      <c r="G85" s="23">
        <v>1036911.26</v>
      </c>
      <c r="H85" s="26"/>
      <c r="IV85" s="154"/>
    </row>
    <row r="86" spans="1:256" ht="15.2" customHeight="1">
      <c r="A86" s="47" t="s">
        <v>301</v>
      </c>
      <c r="B86" s="23">
        <v>0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6"/>
    </row>
    <row r="87" spans="1:256" ht="15.2" customHeight="1">
      <c r="A87" s="47" t="s">
        <v>302</v>
      </c>
      <c r="B87" s="23">
        <v>12571807</v>
      </c>
      <c r="C87" s="23">
        <v>-1352237.19</v>
      </c>
      <c r="D87" s="23">
        <v>11219569.810000001</v>
      </c>
      <c r="E87" s="23">
        <v>10259019.33</v>
      </c>
      <c r="F87" s="23">
        <v>10235811.859999999</v>
      </c>
      <c r="G87" s="23">
        <v>960550.48</v>
      </c>
      <c r="H87" s="26"/>
    </row>
    <row r="88" spans="1:256" ht="15.2" customHeight="1">
      <c r="A88" s="47" t="s">
        <v>303</v>
      </c>
      <c r="B88" s="23">
        <v>1968000</v>
      </c>
      <c r="C88" s="23">
        <v>2229797</v>
      </c>
      <c r="D88" s="23">
        <v>4197797</v>
      </c>
      <c r="E88" s="23">
        <v>4197797</v>
      </c>
      <c r="F88" s="23">
        <v>4197797</v>
      </c>
      <c r="G88" s="23">
        <v>0</v>
      </c>
      <c r="H88" s="26"/>
    </row>
    <row r="89" spans="1:256" ht="15.2" customHeight="1">
      <c r="A89" s="47" t="s">
        <v>304</v>
      </c>
      <c r="B89" s="23">
        <v>1415250</v>
      </c>
      <c r="C89" s="23">
        <v>1832125.41</v>
      </c>
      <c r="D89" s="23">
        <v>3247375.41</v>
      </c>
      <c r="E89" s="23">
        <v>3247375.41</v>
      </c>
      <c r="F89" s="23">
        <v>3247375.41</v>
      </c>
      <c r="G89" s="23">
        <v>0</v>
      </c>
      <c r="H89" s="26"/>
    </row>
    <row r="90" spans="1:256" ht="15.2" customHeight="1">
      <c r="A90" s="47" t="s">
        <v>305</v>
      </c>
      <c r="B90" s="23">
        <v>0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6"/>
    </row>
    <row r="91" spans="1:256" ht="15.2" customHeight="1">
      <c r="A91" s="47" t="s">
        <v>306</v>
      </c>
      <c r="B91" s="23">
        <v>256370</v>
      </c>
      <c r="C91" s="23">
        <v>-180009.22</v>
      </c>
      <c r="D91" s="23">
        <v>76360.78</v>
      </c>
      <c r="E91" s="23">
        <v>0</v>
      </c>
      <c r="F91" s="23">
        <v>0</v>
      </c>
      <c r="G91" s="23">
        <v>76360.78</v>
      </c>
      <c r="H91" s="26"/>
    </row>
    <row r="92" spans="1:256" ht="15.2" customHeight="1">
      <c r="A92" s="47" t="s">
        <v>307</v>
      </c>
      <c r="B92" s="23">
        <v>0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6"/>
    </row>
    <row r="93" spans="1:256" ht="15.2" customHeight="1">
      <c r="A93" s="47" t="s">
        <v>308</v>
      </c>
      <c r="B93" s="23">
        <v>945000</v>
      </c>
      <c r="C93" s="23">
        <v>-363380.72</v>
      </c>
      <c r="D93" s="23">
        <v>581619.28</v>
      </c>
      <c r="E93" s="23">
        <v>581608.25</v>
      </c>
      <c r="F93" s="23">
        <v>581608.25</v>
      </c>
      <c r="G93" s="23">
        <v>11.03</v>
      </c>
      <c r="H93" s="26"/>
    </row>
    <row r="94" spans="1:256" ht="15.2" customHeight="1">
      <c r="A94" s="47" t="s">
        <v>309</v>
      </c>
      <c r="B94" s="23">
        <v>450000</v>
      </c>
      <c r="C94" s="23">
        <v>91581.69</v>
      </c>
      <c r="D94" s="23">
        <v>541581.68999999994</v>
      </c>
      <c r="E94" s="23">
        <v>541570.66</v>
      </c>
      <c r="F94" s="23">
        <v>541570.66</v>
      </c>
      <c r="G94" s="23">
        <v>11.03</v>
      </c>
      <c r="H94" s="26"/>
    </row>
    <row r="95" spans="1:256" ht="15.2" customHeight="1">
      <c r="A95" s="47" t="s">
        <v>310</v>
      </c>
      <c r="B95" s="23">
        <v>0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6"/>
    </row>
    <row r="96" spans="1:256" ht="15.2" customHeight="1">
      <c r="A96" s="47" t="s">
        <v>311</v>
      </c>
      <c r="B96" s="23">
        <v>0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6"/>
    </row>
    <row r="97" spans="1:8" ht="15.2" customHeight="1">
      <c r="A97" s="47" t="s">
        <v>312</v>
      </c>
      <c r="B97" s="23">
        <v>60000</v>
      </c>
      <c r="C97" s="23">
        <v>-58000</v>
      </c>
      <c r="D97" s="23">
        <v>2000</v>
      </c>
      <c r="E97" s="23">
        <v>2000</v>
      </c>
      <c r="F97" s="23">
        <v>2000</v>
      </c>
      <c r="G97" s="23">
        <v>0</v>
      </c>
      <c r="H97" s="26"/>
    </row>
    <row r="98" spans="1:8" ht="15.2" customHeight="1">
      <c r="A98" s="75" t="s">
        <v>313</v>
      </c>
      <c r="B98" s="23">
        <v>40000</v>
      </c>
      <c r="C98" s="23">
        <v>-40000</v>
      </c>
      <c r="D98" s="23">
        <v>0</v>
      </c>
      <c r="E98" s="23">
        <v>0</v>
      </c>
      <c r="F98" s="23">
        <v>0</v>
      </c>
      <c r="G98" s="23">
        <v>0</v>
      </c>
      <c r="H98" s="26"/>
    </row>
    <row r="99" spans="1:8" ht="15.2" customHeight="1">
      <c r="A99" s="47" t="s">
        <v>314</v>
      </c>
      <c r="B99" s="23">
        <v>0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6"/>
    </row>
    <row r="100" spans="1:8" ht="15.2" customHeight="1">
      <c r="A100" s="47" t="s">
        <v>315</v>
      </c>
      <c r="B100" s="23">
        <v>340000</v>
      </c>
      <c r="C100" s="23">
        <v>-340000</v>
      </c>
      <c r="D100" s="23">
        <v>0</v>
      </c>
      <c r="E100" s="23">
        <v>0</v>
      </c>
      <c r="F100" s="23">
        <v>0</v>
      </c>
      <c r="G100" s="23">
        <v>0</v>
      </c>
      <c r="H100" s="26"/>
    </row>
    <row r="101" spans="1:8" ht="15.2" customHeight="1">
      <c r="A101" s="47" t="s">
        <v>316</v>
      </c>
      <c r="B101" s="23">
        <v>0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6"/>
    </row>
    <row r="102" spans="1:8" ht="15.2" customHeight="1">
      <c r="A102" s="47" t="s">
        <v>317</v>
      </c>
      <c r="B102" s="23">
        <v>55000</v>
      </c>
      <c r="C102" s="23">
        <v>-16962.41</v>
      </c>
      <c r="D102" s="23">
        <v>38037.589999999997</v>
      </c>
      <c r="E102" s="23">
        <v>38037.589999999997</v>
      </c>
      <c r="F102" s="23">
        <v>38037.589999999997</v>
      </c>
      <c r="G102" s="23">
        <v>0</v>
      </c>
      <c r="H102" s="26"/>
    </row>
    <row r="103" spans="1:8" ht="15.2" customHeight="1">
      <c r="A103" s="47" t="s">
        <v>318</v>
      </c>
      <c r="B103" s="23">
        <v>2091245</v>
      </c>
      <c r="C103" s="23">
        <v>-585047.24</v>
      </c>
      <c r="D103" s="23">
        <v>1506197.76</v>
      </c>
      <c r="E103" s="23">
        <v>1489066.09</v>
      </c>
      <c r="F103" s="23">
        <v>1489066.09</v>
      </c>
      <c r="G103" s="23">
        <v>17131.669999999998</v>
      </c>
      <c r="H103" s="26"/>
    </row>
    <row r="104" spans="1:8" ht="15.2" customHeight="1">
      <c r="A104" s="47" t="s">
        <v>319</v>
      </c>
      <c r="B104" s="23">
        <v>736187.7</v>
      </c>
      <c r="C104" s="23">
        <v>192418.3</v>
      </c>
      <c r="D104" s="23">
        <v>928606</v>
      </c>
      <c r="E104" s="23">
        <v>928606</v>
      </c>
      <c r="F104" s="23">
        <v>928606</v>
      </c>
      <c r="G104" s="23">
        <v>0</v>
      </c>
      <c r="H104" s="26"/>
    </row>
    <row r="105" spans="1:8" ht="15.2" customHeight="1">
      <c r="A105" s="47" t="s">
        <v>320</v>
      </c>
      <c r="B105" s="23">
        <v>340600</v>
      </c>
      <c r="C105" s="23">
        <v>120398.56</v>
      </c>
      <c r="D105" s="23">
        <v>460998.56</v>
      </c>
      <c r="E105" s="23">
        <v>444413.28</v>
      </c>
      <c r="F105" s="23">
        <v>444413.28</v>
      </c>
      <c r="G105" s="23">
        <v>16585.28</v>
      </c>
      <c r="H105" s="26"/>
    </row>
    <row r="106" spans="1:8" ht="15.2" customHeight="1">
      <c r="A106" s="47" t="s">
        <v>321</v>
      </c>
      <c r="B106" s="23">
        <v>438549</v>
      </c>
      <c r="C106" s="23">
        <v>-366239.99</v>
      </c>
      <c r="D106" s="23">
        <v>72309.009999999995</v>
      </c>
      <c r="E106" s="23">
        <v>72309.009999999995</v>
      </c>
      <c r="F106" s="23">
        <v>72309.009999999995</v>
      </c>
      <c r="G106" s="23">
        <v>0</v>
      </c>
      <c r="H106" s="26"/>
    </row>
    <row r="107" spans="1:8" ht="15.2" customHeight="1">
      <c r="A107" s="47" t="s">
        <v>322</v>
      </c>
      <c r="B107" s="23">
        <v>0</v>
      </c>
      <c r="C107" s="23">
        <v>552.19000000000005</v>
      </c>
      <c r="D107" s="23">
        <v>552.19000000000005</v>
      </c>
      <c r="E107" s="23">
        <v>5.8</v>
      </c>
      <c r="F107" s="23">
        <v>5.8</v>
      </c>
      <c r="G107" s="23">
        <v>546.39</v>
      </c>
      <c r="H107" s="26"/>
    </row>
    <row r="108" spans="1:8" ht="15.2" customHeight="1">
      <c r="A108" s="47" t="s">
        <v>323</v>
      </c>
      <c r="B108" s="23">
        <v>575908.30000000005</v>
      </c>
      <c r="C108" s="23">
        <v>-532176.30000000005</v>
      </c>
      <c r="D108" s="23">
        <v>43732</v>
      </c>
      <c r="E108" s="23">
        <v>43732</v>
      </c>
      <c r="F108" s="23">
        <v>43732</v>
      </c>
      <c r="G108" s="23">
        <v>0</v>
      </c>
      <c r="H108" s="26"/>
    </row>
    <row r="109" spans="1:8" ht="15.2" customHeight="1">
      <c r="A109" s="47" t="s">
        <v>324</v>
      </c>
      <c r="B109" s="23">
        <v>0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6"/>
    </row>
    <row r="110" spans="1:8" ht="15.2" customHeight="1">
      <c r="A110" s="47" t="s">
        <v>325</v>
      </c>
      <c r="B110" s="23">
        <v>0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6"/>
    </row>
    <row r="111" spans="1:8" ht="15.2" customHeight="1">
      <c r="A111" s="47" t="s">
        <v>326</v>
      </c>
      <c r="B111" s="23">
        <v>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6"/>
    </row>
    <row r="112" spans="1:8" ht="15.2" customHeight="1">
      <c r="A112" s="47" t="s">
        <v>327</v>
      </c>
      <c r="B112" s="23">
        <v>0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6"/>
    </row>
    <row r="113" spans="1:8" ht="15.2" customHeight="1">
      <c r="A113" s="47" t="s">
        <v>328</v>
      </c>
      <c r="B113" s="23">
        <v>0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6"/>
    </row>
    <row r="114" spans="1:8" ht="15.2" customHeight="1">
      <c r="A114" s="47" t="s">
        <v>329</v>
      </c>
      <c r="B114" s="23">
        <v>0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6"/>
    </row>
    <row r="115" spans="1:8" ht="15.2" customHeight="1">
      <c r="A115" s="47" t="s">
        <v>330</v>
      </c>
      <c r="B115" s="23">
        <v>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6"/>
    </row>
    <row r="116" spans="1:8" ht="15.2" customHeight="1">
      <c r="A116" s="47" t="s">
        <v>331</v>
      </c>
      <c r="B116" s="23">
        <v>0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6"/>
    </row>
    <row r="117" spans="1:8" ht="15.2" customHeight="1">
      <c r="A117" s="47" t="s">
        <v>332</v>
      </c>
      <c r="B117" s="23">
        <v>0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6"/>
    </row>
    <row r="118" spans="1:8" ht="15.2" customHeight="1">
      <c r="A118" s="47" t="s">
        <v>333</v>
      </c>
      <c r="B118" s="23">
        <v>0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6"/>
    </row>
    <row r="119" spans="1:8" ht="15.2" customHeight="1">
      <c r="A119" s="47" t="s">
        <v>334</v>
      </c>
      <c r="B119" s="23">
        <v>0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6"/>
    </row>
    <row r="120" spans="1:8" ht="15.2" customHeight="1">
      <c r="A120" s="47" t="s">
        <v>335</v>
      </c>
      <c r="B120" s="23">
        <v>0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6"/>
    </row>
    <row r="121" spans="1:8" ht="15.2" customHeight="1">
      <c r="A121" s="47" t="s">
        <v>336</v>
      </c>
      <c r="B121" s="23">
        <v>0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6"/>
    </row>
    <row r="122" spans="1:8" ht="15.2" customHeight="1">
      <c r="A122" s="47" t="s">
        <v>337</v>
      </c>
      <c r="B122" s="23">
        <v>0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6"/>
    </row>
    <row r="123" spans="1:8" ht="15.2" customHeight="1">
      <c r="A123" s="47" t="s">
        <v>338</v>
      </c>
      <c r="B123" s="23">
        <v>0</v>
      </c>
      <c r="C123" s="23">
        <v>78380.009999999995</v>
      </c>
      <c r="D123" s="23">
        <v>78380.009999999995</v>
      </c>
      <c r="E123" s="23">
        <v>78380.009999999995</v>
      </c>
      <c r="F123" s="23">
        <v>78380.009999999995</v>
      </c>
      <c r="G123" s="23">
        <v>0</v>
      </c>
      <c r="H123" s="26"/>
    </row>
    <row r="124" spans="1:8" ht="15.2" customHeight="1">
      <c r="A124" s="47" t="s">
        <v>339</v>
      </c>
      <c r="B124" s="23">
        <v>0</v>
      </c>
      <c r="C124" s="23">
        <v>78380.009999999995</v>
      </c>
      <c r="D124" s="23">
        <v>78380.009999999995</v>
      </c>
      <c r="E124" s="23">
        <v>78380.009999999995</v>
      </c>
      <c r="F124" s="23">
        <v>78380.009999999995</v>
      </c>
      <c r="G124" s="23">
        <v>0</v>
      </c>
      <c r="H124" s="26"/>
    </row>
    <row r="125" spans="1:8" ht="15.2" customHeight="1">
      <c r="A125" s="47" t="s">
        <v>340</v>
      </c>
      <c r="B125" s="23">
        <v>0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6"/>
    </row>
    <row r="126" spans="1:8" ht="15.2" customHeight="1">
      <c r="A126" s="47" t="s">
        <v>341</v>
      </c>
      <c r="B126" s="23">
        <v>0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6"/>
    </row>
    <row r="127" spans="1:8" ht="15.2" customHeight="1">
      <c r="A127" s="47" t="s">
        <v>342</v>
      </c>
      <c r="B127" s="23">
        <v>0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6"/>
    </row>
    <row r="128" spans="1:8" ht="15.2" customHeight="1">
      <c r="A128" s="47" t="s">
        <v>343</v>
      </c>
      <c r="B128" s="23">
        <v>0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6"/>
    </row>
    <row r="129" spans="1:8" ht="15.2" customHeight="1">
      <c r="A129" s="47" t="s">
        <v>344</v>
      </c>
      <c r="B129" s="23">
        <v>0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6"/>
    </row>
    <row r="130" spans="1:8" ht="15.2" customHeight="1">
      <c r="A130" s="47" t="s">
        <v>345</v>
      </c>
      <c r="B130" s="23">
        <v>0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6"/>
    </row>
    <row r="131" spans="1:8" ht="15.2" customHeight="1">
      <c r="A131" s="47" t="s">
        <v>346</v>
      </c>
      <c r="B131" s="23">
        <v>0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6"/>
    </row>
    <row r="132" spans="1:8" ht="15.2" customHeight="1">
      <c r="A132" s="47" t="s">
        <v>347</v>
      </c>
      <c r="B132" s="23">
        <v>0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6"/>
    </row>
    <row r="133" spans="1:8" ht="15.2" customHeight="1">
      <c r="A133" s="47" t="s">
        <v>348</v>
      </c>
      <c r="B133" s="23">
        <v>0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6"/>
    </row>
    <row r="134" spans="1:8" ht="15.2" customHeight="1">
      <c r="A134" s="47" t="s">
        <v>349</v>
      </c>
      <c r="B134" s="23">
        <v>0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6"/>
    </row>
    <row r="135" spans="1:8" ht="15.2" customHeight="1">
      <c r="A135" s="47" t="s">
        <v>350</v>
      </c>
      <c r="B135" s="23">
        <v>0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6"/>
    </row>
    <row r="136" spans="1:8" ht="15.2" customHeight="1">
      <c r="A136" s="47" t="s">
        <v>351</v>
      </c>
      <c r="B136" s="23">
        <v>0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6"/>
    </row>
    <row r="137" spans="1:8" ht="15.2" customHeight="1">
      <c r="A137" s="47" t="s">
        <v>352</v>
      </c>
      <c r="B137" s="23">
        <v>0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6"/>
    </row>
    <row r="138" spans="1:8" ht="15.2" customHeight="1">
      <c r="A138" s="47" t="s">
        <v>353</v>
      </c>
      <c r="B138" s="23">
        <v>0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6"/>
    </row>
    <row r="139" spans="1:8" ht="15.2" customHeight="1">
      <c r="A139" s="47" t="s">
        <v>354</v>
      </c>
      <c r="B139" s="23">
        <v>0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6"/>
    </row>
    <row r="140" spans="1:8" ht="15.2" customHeight="1">
      <c r="A140" s="47" t="s">
        <v>355</v>
      </c>
      <c r="B140" s="23">
        <v>0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6"/>
    </row>
    <row r="141" spans="1:8" ht="15.2" customHeight="1">
      <c r="A141" s="47" t="s">
        <v>356</v>
      </c>
      <c r="B141" s="23">
        <v>0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6"/>
    </row>
    <row r="142" spans="1:8" ht="15.2" customHeight="1">
      <c r="A142" s="47" t="s">
        <v>357</v>
      </c>
      <c r="B142" s="23">
        <v>0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6"/>
    </row>
    <row r="143" spans="1:8" ht="15.2" customHeight="1">
      <c r="A143" s="47" t="s">
        <v>358</v>
      </c>
      <c r="B143" s="23">
        <v>0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6"/>
    </row>
    <row r="144" spans="1:8" ht="15.2" customHeight="1">
      <c r="A144" s="47" t="s">
        <v>359</v>
      </c>
      <c r="B144" s="23">
        <v>0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6"/>
    </row>
    <row r="145" spans="1:8" ht="15.2" customHeight="1">
      <c r="A145" s="47" t="s">
        <v>360</v>
      </c>
      <c r="B145" s="23">
        <v>0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6"/>
    </row>
    <row r="146" spans="1:8" ht="15.2" customHeight="1">
      <c r="A146" s="47" t="s">
        <v>361</v>
      </c>
      <c r="B146" s="23">
        <v>0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6"/>
    </row>
    <row r="147" spans="1:8" ht="15.2" customHeight="1">
      <c r="A147" s="47" t="s">
        <v>362</v>
      </c>
      <c r="B147" s="23">
        <v>0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6"/>
    </row>
    <row r="148" spans="1:8" ht="15.2" customHeight="1">
      <c r="A148" s="47" t="s">
        <v>363</v>
      </c>
      <c r="B148" s="23">
        <v>0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6"/>
    </row>
    <row r="149" spans="1:8" ht="15.2" customHeight="1">
      <c r="A149" s="47" t="s">
        <v>364</v>
      </c>
      <c r="B149" s="23">
        <v>0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6"/>
    </row>
    <row r="150" spans="1:8" ht="15.2" customHeight="1">
      <c r="A150" s="47" t="s">
        <v>365</v>
      </c>
      <c r="B150" s="23">
        <v>0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6"/>
    </row>
    <row r="151" spans="1:8" ht="15.2" customHeight="1">
      <c r="A151" s="47" t="s">
        <v>366</v>
      </c>
      <c r="B151" s="23">
        <v>0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6"/>
    </row>
    <row r="152" spans="1:8" ht="15.2" customHeight="1">
      <c r="A152" s="47" t="s">
        <v>367</v>
      </c>
      <c r="B152" s="23">
        <v>0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6"/>
    </row>
    <row r="153" spans="1:8" ht="15.2" customHeight="1">
      <c r="A153" s="47" t="s">
        <v>368</v>
      </c>
      <c r="B153" s="23">
        <v>0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6"/>
    </row>
    <row r="154" spans="1:8" ht="15.2" customHeight="1">
      <c r="A154" s="75" t="s">
        <v>369</v>
      </c>
      <c r="B154" s="23">
        <v>0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6"/>
    </row>
    <row r="155" spans="1:8" ht="15.2" customHeight="1">
      <c r="A155" s="47" t="s">
        <v>370</v>
      </c>
      <c r="B155" s="23">
        <v>0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6"/>
    </row>
    <row r="156" spans="1:8" ht="15.2" customHeight="1">
      <c r="A156" s="47" t="s">
        <v>371</v>
      </c>
      <c r="B156" s="23">
        <v>0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6"/>
    </row>
    <row r="157" spans="1:8" ht="15.2" customHeight="1">
      <c r="A157" s="47" t="s">
        <v>372</v>
      </c>
      <c r="B157" s="23">
        <v>0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6"/>
    </row>
    <row r="158" spans="1:8" ht="14.45" customHeight="1">
      <c r="A158" s="75"/>
      <c r="B158" s="52"/>
      <c r="C158" s="52"/>
      <c r="D158" s="52"/>
      <c r="E158" s="52"/>
      <c r="F158" s="52"/>
      <c r="G158" s="52"/>
      <c r="H158" s="26"/>
    </row>
    <row r="159" spans="1:8" ht="15.2" customHeight="1">
      <c r="A159" s="76" t="s">
        <v>374</v>
      </c>
      <c r="B159" s="27">
        <v>45442137</v>
      </c>
      <c r="C159" s="27">
        <v>5171801.9400000004</v>
      </c>
      <c r="D159" s="27">
        <v>50613938.939999998</v>
      </c>
      <c r="E159" s="27">
        <v>46509736.759999998</v>
      </c>
      <c r="F159" s="27">
        <v>46370443.609999999</v>
      </c>
      <c r="G159" s="27">
        <v>4104202.18</v>
      </c>
      <c r="H159" s="26"/>
    </row>
    <row r="160" spans="1:8" ht="14.45" customHeight="1">
      <c r="A160" s="53"/>
      <c r="B160" s="61"/>
      <c r="C160" s="61"/>
      <c r="D160" s="61"/>
      <c r="E160" s="61"/>
      <c r="F160" s="61"/>
      <c r="G160" s="61"/>
      <c r="H160" s="26"/>
    </row>
    <row r="161" spans="1:7">
      <c r="A161" s="20"/>
      <c r="B161" s="20"/>
      <c r="C161" s="20"/>
      <c r="D161" s="20"/>
      <c r="E161" s="20"/>
      <c r="F161" s="20"/>
      <c r="G161" s="20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4"/>
  <sheetViews>
    <sheetView topLeftCell="A46" workbookViewId="0">
      <selection activeCell="B53" sqref="B53:G53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87" t="s">
        <v>381</v>
      </c>
      <c r="B1" s="187"/>
      <c r="C1" s="187"/>
      <c r="D1" s="187"/>
      <c r="E1" s="187"/>
      <c r="F1" s="187"/>
      <c r="G1" s="187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297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70" t="s">
        <v>382</v>
      </c>
      <c r="B4" s="171"/>
      <c r="C4" s="171"/>
      <c r="D4" s="171"/>
      <c r="E4" s="171"/>
      <c r="F4" s="171"/>
      <c r="G4" s="172"/>
      <c r="H4" s="26"/>
    </row>
    <row r="5" spans="1:8" ht="14.45" customHeight="1">
      <c r="A5" s="170" t="s">
        <v>168</v>
      </c>
      <c r="B5" s="171"/>
      <c r="C5" s="171"/>
      <c r="D5" s="171"/>
      <c r="E5" s="171"/>
      <c r="F5" s="171"/>
      <c r="G5" s="172"/>
      <c r="H5" s="26"/>
    </row>
    <row r="6" spans="1:8" ht="14.45" customHeight="1">
      <c r="A6" s="180" t="s">
        <v>13</v>
      </c>
      <c r="B6" s="181"/>
      <c r="C6" s="181"/>
      <c r="D6" s="181"/>
      <c r="E6" s="181"/>
      <c r="F6" s="181"/>
      <c r="G6" s="182"/>
      <c r="H6" s="26"/>
    </row>
    <row r="7" spans="1:8" ht="14.45" customHeight="1">
      <c r="A7" s="188" t="s">
        <v>184</v>
      </c>
      <c r="B7" s="191" t="s">
        <v>375</v>
      </c>
      <c r="C7" s="191"/>
      <c r="D7" s="191"/>
      <c r="E7" s="191"/>
      <c r="F7" s="191"/>
      <c r="G7" s="186" t="s">
        <v>380</v>
      </c>
      <c r="H7" s="26"/>
    </row>
    <row r="8" spans="1:8" ht="30.2" customHeight="1">
      <c r="A8" s="190"/>
      <c r="B8" s="78" t="s">
        <v>376</v>
      </c>
      <c r="C8" s="37" t="s">
        <v>292</v>
      </c>
      <c r="D8" s="78" t="s">
        <v>293</v>
      </c>
      <c r="E8" s="78" t="s">
        <v>222</v>
      </c>
      <c r="F8" s="78" t="s">
        <v>224</v>
      </c>
      <c r="G8" s="186"/>
      <c r="H8" s="26"/>
    </row>
    <row r="9" spans="1:8" ht="15.2" customHeight="1">
      <c r="A9" s="46" t="s">
        <v>383</v>
      </c>
      <c r="B9" s="66">
        <v>26194465</v>
      </c>
      <c r="C9" s="66">
        <v>3512173.8899999997</v>
      </c>
      <c r="D9" s="66">
        <v>29706638.890000001</v>
      </c>
      <c r="E9" s="66">
        <v>26656490.670000002</v>
      </c>
      <c r="F9" s="66">
        <v>26540404.990000002</v>
      </c>
      <c r="G9" s="66">
        <v>3050148.22</v>
      </c>
      <c r="H9" s="26"/>
    </row>
    <row r="10" spans="1:8">
      <c r="A10" s="47" t="s">
        <v>384</v>
      </c>
      <c r="B10" s="79">
        <v>0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26"/>
    </row>
    <row r="11" spans="1:8">
      <c r="A11" s="47" t="s">
        <v>385</v>
      </c>
      <c r="B11" s="79">
        <v>326141.78999999998</v>
      </c>
      <c r="C11" s="79">
        <v>-72382.070000000007</v>
      </c>
      <c r="D11" s="79">
        <v>253759.72</v>
      </c>
      <c r="E11" s="79">
        <v>247023.86</v>
      </c>
      <c r="F11" s="79">
        <v>247023.86</v>
      </c>
      <c r="G11" s="79">
        <v>6735.86</v>
      </c>
      <c r="H11" s="26"/>
    </row>
    <row r="12" spans="1:8">
      <c r="A12" s="47" t="s">
        <v>386</v>
      </c>
      <c r="B12" s="79">
        <v>110000</v>
      </c>
      <c r="C12" s="79">
        <v>-35402.26</v>
      </c>
      <c r="D12" s="79">
        <v>74597.740000000005</v>
      </c>
      <c r="E12" s="79">
        <v>1283.8599999999999</v>
      </c>
      <c r="F12" s="79">
        <v>1283.8599999999999</v>
      </c>
      <c r="G12" s="79">
        <v>73313.88</v>
      </c>
      <c r="H12" s="26"/>
    </row>
    <row r="13" spans="1:8">
      <c r="A13" s="47" t="s">
        <v>387</v>
      </c>
      <c r="B13" s="79">
        <v>511289.2</v>
      </c>
      <c r="C13" s="79">
        <v>-199234.54</v>
      </c>
      <c r="D13" s="79">
        <v>312054.65999999997</v>
      </c>
      <c r="E13" s="79">
        <v>301845.98</v>
      </c>
      <c r="F13" s="79">
        <v>301845.98</v>
      </c>
      <c r="G13" s="79">
        <v>10208.68</v>
      </c>
      <c r="H13" s="26"/>
    </row>
    <row r="14" spans="1:8">
      <c r="A14" s="47" t="s">
        <v>388</v>
      </c>
      <c r="B14" s="79">
        <v>110721</v>
      </c>
      <c r="C14" s="79">
        <v>909700.57</v>
      </c>
      <c r="D14" s="79">
        <v>1020421.57</v>
      </c>
      <c r="E14" s="79">
        <v>1017053.27</v>
      </c>
      <c r="F14" s="79">
        <v>1017053.27</v>
      </c>
      <c r="G14" s="79">
        <v>3368.3</v>
      </c>
      <c r="H14" s="26"/>
    </row>
    <row r="15" spans="1:8">
      <c r="A15" s="47" t="s">
        <v>389</v>
      </c>
      <c r="B15" s="79">
        <v>20025307.02</v>
      </c>
      <c r="C15" s="79">
        <v>-245412.6</v>
      </c>
      <c r="D15" s="79">
        <v>19779894.420000002</v>
      </c>
      <c r="E15" s="79">
        <v>18792433.620000001</v>
      </c>
      <c r="F15" s="79">
        <v>18676347.940000001</v>
      </c>
      <c r="G15" s="79">
        <v>987460.8</v>
      </c>
      <c r="H15" s="26"/>
    </row>
    <row r="16" spans="1:8">
      <c r="A16" s="47" t="s">
        <v>390</v>
      </c>
      <c r="B16" s="79">
        <v>449852.83</v>
      </c>
      <c r="C16" s="79">
        <v>179134.62</v>
      </c>
      <c r="D16" s="79">
        <v>628987.44999999995</v>
      </c>
      <c r="E16" s="79">
        <v>436157.8</v>
      </c>
      <c r="F16" s="79">
        <v>436157.8</v>
      </c>
      <c r="G16" s="79">
        <v>192829.65</v>
      </c>
      <c r="H16" s="26"/>
    </row>
    <row r="17" spans="1:8">
      <c r="A17" s="47" t="s">
        <v>391</v>
      </c>
      <c r="B17" s="79">
        <v>90071.49</v>
      </c>
      <c r="C17" s="79">
        <v>271424.90000000002</v>
      </c>
      <c r="D17" s="79">
        <v>361496.39</v>
      </c>
      <c r="E17" s="79">
        <v>116759.54</v>
      </c>
      <c r="F17" s="79">
        <v>116759.54</v>
      </c>
      <c r="G17" s="79">
        <v>244736.85</v>
      </c>
      <c r="H17" s="26"/>
    </row>
    <row r="18" spans="1:8">
      <c r="A18" s="47" t="s">
        <v>392</v>
      </c>
      <c r="B18" s="79">
        <v>17530.2</v>
      </c>
      <c r="C18" s="79">
        <v>229271.05</v>
      </c>
      <c r="D18" s="79">
        <v>246801.25</v>
      </c>
      <c r="E18" s="79">
        <v>245511.51</v>
      </c>
      <c r="F18" s="79">
        <v>245511.51</v>
      </c>
      <c r="G18" s="79">
        <v>1289.74</v>
      </c>
      <c r="H18" s="26"/>
    </row>
    <row r="19" spans="1:8">
      <c r="A19" s="47" t="s">
        <v>393</v>
      </c>
      <c r="B19" s="79">
        <v>3341630.1</v>
      </c>
      <c r="C19" s="79">
        <v>486434.79</v>
      </c>
      <c r="D19" s="79">
        <v>3828064.89</v>
      </c>
      <c r="E19" s="79">
        <v>3160901.9</v>
      </c>
      <c r="F19" s="79">
        <v>3160901.9</v>
      </c>
      <c r="G19" s="79">
        <v>667162.99</v>
      </c>
      <c r="H19" s="26"/>
    </row>
    <row r="20" spans="1:8">
      <c r="A20" s="47" t="s">
        <v>394</v>
      </c>
      <c r="B20" s="79">
        <v>48000</v>
      </c>
      <c r="C20" s="79">
        <v>-48000</v>
      </c>
      <c r="D20" s="79">
        <v>0</v>
      </c>
      <c r="E20" s="79">
        <v>0</v>
      </c>
      <c r="F20" s="79">
        <v>0</v>
      </c>
      <c r="G20" s="79">
        <v>0</v>
      </c>
      <c r="H20" s="26"/>
    </row>
    <row r="21" spans="1:8">
      <c r="A21" s="47" t="s">
        <v>395</v>
      </c>
      <c r="B21" s="79">
        <v>71400</v>
      </c>
      <c r="C21" s="79">
        <v>-69600</v>
      </c>
      <c r="D21" s="79">
        <v>1800</v>
      </c>
      <c r="E21" s="79">
        <v>1800</v>
      </c>
      <c r="F21" s="79">
        <v>1800</v>
      </c>
      <c r="G21" s="79">
        <v>0</v>
      </c>
      <c r="H21" s="26"/>
    </row>
    <row r="22" spans="1:8">
      <c r="A22" s="47" t="s">
        <v>396</v>
      </c>
      <c r="B22" s="79">
        <v>117087.03</v>
      </c>
      <c r="C22" s="79">
        <v>10629.11</v>
      </c>
      <c r="D22" s="79">
        <v>127716.14</v>
      </c>
      <c r="E22" s="79">
        <v>124068.66</v>
      </c>
      <c r="F22" s="79">
        <v>124068.66</v>
      </c>
      <c r="G22" s="79">
        <v>3647.48</v>
      </c>
      <c r="H22" s="26"/>
    </row>
    <row r="23" spans="1:8">
      <c r="A23" s="47" t="s">
        <v>397</v>
      </c>
      <c r="B23" s="79">
        <v>113984</v>
      </c>
      <c r="C23" s="79">
        <v>-75498.84</v>
      </c>
      <c r="D23" s="79">
        <v>38485.160000000003</v>
      </c>
      <c r="E23" s="79">
        <v>26026.58</v>
      </c>
      <c r="F23" s="79">
        <v>26026.58</v>
      </c>
      <c r="G23" s="79">
        <v>12458.58</v>
      </c>
      <c r="H23" s="26"/>
    </row>
    <row r="24" spans="1:8">
      <c r="A24" s="47" t="s">
        <v>398</v>
      </c>
      <c r="B24" s="79">
        <v>36700</v>
      </c>
      <c r="C24" s="79">
        <v>36893.879999999997</v>
      </c>
      <c r="D24" s="79">
        <v>73593.88</v>
      </c>
      <c r="E24" s="79">
        <v>62205.87</v>
      </c>
      <c r="F24" s="79">
        <v>62205.87</v>
      </c>
      <c r="G24" s="79">
        <v>11388.01</v>
      </c>
      <c r="H24" s="26"/>
    </row>
    <row r="25" spans="1:8">
      <c r="A25" s="47" t="s">
        <v>399</v>
      </c>
      <c r="B25" s="79">
        <v>51358</v>
      </c>
      <c r="C25" s="79">
        <v>-1704.8</v>
      </c>
      <c r="D25" s="79">
        <v>49653.2</v>
      </c>
      <c r="E25" s="79">
        <v>33675.96</v>
      </c>
      <c r="F25" s="79">
        <v>33675.96</v>
      </c>
      <c r="G25" s="79">
        <v>15977.24</v>
      </c>
      <c r="H25" s="26"/>
    </row>
    <row r="26" spans="1:8">
      <c r="A26" s="47" t="s">
        <v>400</v>
      </c>
      <c r="B26" s="79">
        <v>0</v>
      </c>
      <c r="C26" s="79">
        <v>1883582.4</v>
      </c>
      <c r="D26" s="79">
        <v>1883582.4</v>
      </c>
      <c r="E26" s="79">
        <v>1261136.28</v>
      </c>
      <c r="F26" s="79">
        <v>1261136.28</v>
      </c>
      <c r="G26" s="79">
        <v>622446.12</v>
      </c>
      <c r="H26" s="26"/>
    </row>
    <row r="27" spans="1:8">
      <c r="A27" s="47" t="s">
        <v>401</v>
      </c>
      <c r="B27" s="79">
        <v>0</v>
      </c>
      <c r="C27" s="79">
        <v>185482.61</v>
      </c>
      <c r="D27" s="79">
        <v>185482.61</v>
      </c>
      <c r="E27" s="79">
        <v>87218.94</v>
      </c>
      <c r="F27" s="79">
        <v>87218.94</v>
      </c>
      <c r="G27" s="79">
        <v>98263.67</v>
      </c>
      <c r="H27" s="26"/>
    </row>
    <row r="28" spans="1:8">
      <c r="A28" s="47" t="s">
        <v>402</v>
      </c>
      <c r="B28" s="79">
        <v>773392.34</v>
      </c>
      <c r="C28" s="79">
        <v>-125742.14</v>
      </c>
      <c r="D28" s="79">
        <v>647650.19999999995</v>
      </c>
      <c r="E28" s="79">
        <v>591387.06999999995</v>
      </c>
      <c r="F28" s="79">
        <v>591387.06999999995</v>
      </c>
      <c r="G28" s="79">
        <v>56263.13</v>
      </c>
      <c r="H28" s="26"/>
    </row>
    <row r="29" spans="1:8">
      <c r="A29" s="47" t="s">
        <v>403</v>
      </c>
      <c r="B29" s="79">
        <v>0</v>
      </c>
      <c r="C29" s="79">
        <v>192597.21</v>
      </c>
      <c r="D29" s="79">
        <v>192597.21</v>
      </c>
      <c r="E29" s="79">
        <v>149999.97</v>
      </c>
      <c r="F29" s="79">
        <v>149999.97</v>
      </c>
      <c r="G29" s="79">
        <v>42597.24</v>
      </c>
      <c r="H29" s="26"/>
    </row>
    <row r="30" spans="1:8" ht="15.2" customHeight="1">
      <c r="A30" s="77" t="s">
        <v>151</v>
      </c>
      <c r="B30" s="52"/>
      <c r="C30" s="52"/>
      <c r="D30" s="52"/>
      <c r="E30" s="52"/>
      <c r="F30" s="52"/>
      <c r="G30" s="52"/>
      <c r="H30" s="26"/>
    </row>
    <row r="31" spans="1:8" ht="15.2" customHeight="1">
      <c r="A31" s="48" t="s">
        <v>404</v>
      </c>
      <c r="B31" s="27">
        <v>19247672</v>
      </c>
      <c r="C31" s="27">
        <v>1659628.0500000003</v>
      </c>
      <c r="D31" s="27">
        <v>20907300.049999997</v>
      </c>
      <c r="E31" s="27">
        <v>19853246.089999996</v>
      </c>
      <c r="F31" s="27">
        <v>19830038.619999997</v>
      </c>
      <c r="G31" s="27">
        <v>1054053.96</v>
      </c>
      <c r="H31" s="26"/>
    </row>
    <row r="32" spans="1:8">
      <c r="A32" s="47" t="s">
        <v>384</v>
      </c>
      <c r="B32" s="79">
        <v>0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26"/>
    </row>
    <row r="33" spans="1:8">
      <c r="A33" s="47" t="s">
        <v>385</v>
      </c>
      <c r="B33" s="79">
        <v>0</v>
      </c>
      <c r="C33" s="79">
        <v>5138.8</v>
      </c>
      <c r="D33" s="79">
        <v>5138.8</v>
      </c>
      <c r="E33" s="79">
        <v>5138.8</v>
      </c>
      <c r="F33" s="79">
        <v>5138.8</v>
      </c>
      <c r="G33" s="79">
        <v>0</v>
      </c>
      <c r="H33" s="26"/>
    </row>
    <row r="34" spans="1:8">
      <c r="A34" s="47" t="s">
        <v>386</v>
      </c>
      <c r="B34" s="79">
        <v>72309</v>
      </c>
      <c r="C34" s="79">
        <v>0.01</v>
      </c>
      <c r="D34" s="79">
        <v>72309.009999999995</v>
      </c>
      <c r="E34" s="79">
        <v>72309.009999999995</v>
      </c>
      <c r="F34" s="79">
        <v>72309.009999999995</v>
      </c>
      <c r="G34" s="79">
        <v>0</v>
      </c>
      <c r="H34" s="26"/>
    </row>
    <row r="35" spans="1:8">
      <c r="A35" s="47" t="s">
        <v>387</v>
      </c>
      <c r="B35" s="79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26"/>
    </row>
    <row r="36" spans="1:8">
      <c r="A36" s="47" t="s">
        <v>388</v>
      </c>
      <c r="B36" s="79">
        <v>0</v>
      </c>
      <c r="C36" s="79">
        <v>90000</v>
      </c>
      <c r="D36" s="79">
        <v>90000</v>
      </c>
      <c r="E36" s="79">
        <v>90000</v>
      </c>
      <c r="F36" s="79">
        <v>90000</v>
      </c>
      <c r="G36" s="79">
        <v>0</v>
      </c>
      <c r="H36" s="26"/>
    </row>
    <row r="37" spans="1:8">
      <c r="A37" s="47" t="s">
        <v>389</v>
      </c>
      <c r="B37" s="79">
        <v>16675927</v>
      </c>
      <c r="C37" s="79">
        <v>2204066.65</v>
      </c>
      <c r="D37" s="79">
        <v>18879993.649999999</v>
      </c>
      <c r="E37" s="79">
        <v>17842536</v>
      </c>
      <c r="F37" s="79">
        <v>17819328.530000001</v>
      </c>
      <c r="G37" s="79">
        <v>1037457.65</v>
      </c>
      <c r="H37" s="26"/>
    </row>
    <row r="38" spans="1:8">
      <c r="A38" s="47" t="s">
        <v>390</v>
      </c>
      <c r="B38" s="79">
        <v>370000</v>
      </c>
      <c r="C38" s="79">
        <v>-186696.8</v>
      </c>
      <c r="D38" s="79">
        <v>183303.2</v>
      </c>
      <c r="E38" s="79">
        <v>183303.2</v>
      </c>
      <c r="F38" s="79">
        <v>183303.2</v>
      </c>
      <c r="G38" s="79">
        <v>0</v>
      </c>
      <c r="H38" s="26"/>
    </row>
    <row r="39" spans="1:8">
      <c r="A39" s="47" t="s">
        <v>391</v>
      </c>
      <c r="B39" s="79">
        <v>300000</v>
      </c>
      <c r="C39" s="79">
        <v>278718.08000000002</v>
      </c>
      <c r="D39" s="79">
        <v>578718.07999999996</v>
      </c>
      <c r="E39" s="79">
        <v>578718.07999999996</v>
      </c>
      <c r="F39" s="79">
        <v>578718.07999999996</v>
      </c>
      <c r="G39" s="79">
        <v>0</v>
      </c>
      <c r="H39" s="26"/>
    </row>
    <row r="40" spans="1:8">
      <c r="A40" s="47" t="s">
        <v>392</v>
      </c>
      <c r="B40" s="79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26"/>
    </row>
    <row r="41" spans="1:8">
      <c r="A41" s="47" t="s">
        <v>393</v>
      </c>
      <c r="B41" s="79">
        <v>1729436</v>
      </c>
      <c r="C41" s="79">
        <v>-898525.97</v>
      </c>
      <c r="D41" s="79">
        <v>830910.03</v>
      </c>
      <c r="E41" s="79">
        <v>830910.03</v>
      </c>
      <c r="F41" s="79">
        <v>830910.03</v>
      </c>
      <c r="G41" s="79">
        <v>0</v>
      </c>
      <c r="H41" s="26"/>
    </row>
    <row r="42" spans="1:8">
      <c r="A42" s="47" t="s">
        <v>394</v>
      </c>
      <c r="B42" s="79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26"/>
    </row>
    <row r="43" spans="1:8">
      <c r="A43" s="47" t="s">
        <v>395</v>
      </c>
      <c r="B43" s="79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26"/>
    </row>
    <row r="44" spans="1:8">
      <c r="A44" s="47" t="s">
        <v>396</v>
      </c>
      <c r="B44" s="79">
        <v>30000</v>
      </c>
      <c r="C44" s="79">
        <v>12265.26</v>
      </c>
      <c r="D44" s="79">
        <v>42265.26</v>
      </c>
      <c r="E44" s="79">
        <v>42265.25</v>
      </c>
      <c r="F44" s="79">
        <v>42265.25</v>
      </c>
      <c r="G44" s="79">
        <v>0.01</v>
      </c>
      <c r="H44" s="26"/>
    </row>
    <row r="45" spans="1:8">
      <c r="A45" s="47" t="s">
        <v>397</v>
      </c>
      <c r="B45" s="79">
        <v>0</v>
      </c>
      <c r="C45" s="79">
        <v>66382.740000000005</v>
      </c>
      <c r="D45" s="79">
        <v>66382.740000000005</v>
      </c>
      <c r="E45" s="79">
        <v>66371.72</v>
      </c>
      <c r="F45" s="79">
        <v>66371.72</v>
      </c>
      <c r="G45" s="79">
        <v>11.02</v>
      </c>
      <c r="H45" s="26"/>
    </row>
    <row r="46" spans="1:8">
      <c r="A46" s="47" t="s">
        <v>398</v>
      </c>
      <c r="B46" s="79">
        <v>70000</v>
      </c>
      <c r="C46" s="79">
        <v>88279.28</v>
      </c>
      <c r="D46" s="79">
        <v>158279.28</v>
      </c>
      <c r="E46" s="79">
        <v>141694</v>
      </c>
      <c r="F46" s="79">
        <v>141694</v>
      </c>
      <c r="G46" s="79">
        <v>16585.28</v>
      </c>
      <c r="H46" s="26"/>
    </row>
    <row r="47" spans="1:8">
      <c r="A47" s="47" t="s">
        <v>399</v>
      </c>
      <c r="B47" s="79">
        <v>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26"/>
    </row>
    <row r="48" spans="1:8">
      <c r="A48" s="47" t="s">
        <v>400</v>
      </c>
      <c r="B48" s="79">
        <v>0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26"/>
    </row>
    <row r="49" spans="1:8">
      <c r="A49" s="47" t="s">
        <v>401</v>
      </c>
      <c r="B49" s="79">
        <v>0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26"/>
    </row>
    <row r="50" spans="1:8">
      <c r="A50" s="47" t="s">
        <v>402</v>
      </c>
      <c r="B50" s="79">
        <v>0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26"/>
    </row>
    <row r="51" spans="1:8">
      <c r="A51" s="47" t="s">
        <v>403</v>
      </c>
      <c r="B51" s="79">
        <v>0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26"/>
    </row>
    <row r="52" spans="1:8" ht="15.2" customHeight="1">
      <c r="A52" s="77" t="s">
        <v>151</v>
      </c>
      <c r="B52" s="52"/>
      <c r="C52" s="52"/>
      <c r="D52" s="52"/>
      <c r="E52" s="52"/>
      <c r="F52" s="52"/>
      <c r="G52" s="52"/>
      <c r="H52" s="26"/>
    </row>
    <row r="53" spans="1:8" ht="15.2" customHeight="1">
      <c r="A53" s="48" t="s">
        <v>374</v>
      </c>
      <c r="B53" s="27">
        <v>45442137</v>
      </c>
      <c r="C53" s="27">
        <v>5171801.9400000004</v>
      </c>
      <c r="D53" s="27">
        <v>50613938.939999998</v>
      </c>
      <c r="E53" s="27">
        <v>46509736.759999998</v>
      </c>
      <c r="F53" s="27">
        <v>46370443.609999999</v>
      </c>
      <c r="G53" s="27">
        <v>4104202.18</v>
      </c>
      <c r="H53" s="26"/>
    </row>
    <row r="54" spans="1:8" ht="14.45" customHeight="1">
      <c r="A54" s="53"/>
      <c r="B54" s="53"/>
      <c r="C54" s="53"/>
      <c r="D54" s="53"/>
      <c r="E54" s="53"/>
      <c r="F54" s="53"/>
      <c r="G54" s="53"/>
      <c r="H54" s="26"/>
    </row>
    <row r="55" spans="1:8" ht="14.45" customHeight="1">
      <c r="A55" s="20"/>
      <c r="B55" s="20"/>
      <c r="C55" s="20"/>
      <c r="D55" s="20"/>
      <c r="E55" s="20"/>
      <c r="F55" s="20"/>
      <c r="G55" s="20"/>
    </row>
    <row r="56" spans="1:8" ht="14.45" customHeight="1"/>
    <row r="57" spans="1:8" ht="14.45" customHeight="1"/>
    <row r="58" spans="1:8" ht="14.45" customHeight="1"/>
    <row r="59" spans="1:8" ht="14.45" customHeight="1"/>
    <row r="60" spans="1:8" ht="14.45" customHeight="1"/>
    <row r="61" spans="1:8" ht="14.45" customHeight="1"/>
    <row r="62" spans="1:8" ht="14.45" customHeight="1"/>
    <row r="63" spans="1:8" ht="14.45" customHeight="1"/>
    <row r="64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topLeftCell="A60" workbookViewId="0">
      <selection activeCell="B81" sqref="B81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95" t="s">
        <v>405</v>
      </c>
      <c r="B1" s="196"/>
      <c r="C1" s="196"/>
      <c r="D1" s="196"/>
      <c r="E1" s="196"/>
      <c r="F1" s="196"/>
      <c r="G1" s="196"/>
      <c r="H1" s="26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406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70" t="s">
        <v>407</v>
      </c>
      <c r="B4" s="171"/>
      <c r="C4" s="171"/>
      <c r="D4" s="171"/>
      <c r="E4" s="171"/>
      <c r="F4" s="171"/>
      <c r="G4" s="172"/>
      <c r="H4" s="26"/>
    </row>
    <row r="5" spans="1:8" ht="14.45" customHeight="1">
      <c r="A5" s="170" t="s">
        <v>168</v>
      </c>
      <c r="B5" s="171"/>
      <c r="C5" s="171"/>
      <c r="D5" s="171"/>
      <c r="E5" s="171"/>
      <c r="F5" s="171"/>
      <c r="G5" s="172"/>
      <c r="H5" s="26"/>
    </row>
    <row r="6" spans="1:8" ht="14.45" customHeight="1">
      <c r="A6" s="180" t="s">
        <v>13</v>
      </c>
      <c r="B6" s="181"/>
      <c r="C6" s="181"/>
      <c r="D6" s="181"/>
      <c r="E6" s="181"/>
      <c r="F6" s="181"/>
      <c r="G6" s="182"/>
      <c r="H6" s="26"/>
    </row>
    <row r="7" spans="1:8" ht="14.45" customHeight="1">
      <c r="A7" s="166" t="s">
        <v>184</v>
      </c>
      <c r="B7" s="192" t="s">
        <v>375</v>
      </c>
      <c r="C7" s="193"/>
      <c r="D7" s="193"/>
      <c r="E7" s="193"/>
      <c r="F7" s="194"/>
      <c r="G7" s="186" t="s">
        <v>445</v>
      </c>
      <c r="H7" s="26"/>
    </row>
    <row r="8" spans="1:8" ht="30.95" customHeight="1">
      <c r="A8" s="182"/>
      <c r="B8" s="78" t="s">
        <v>376</v>
      </c>
      <c r="C8" s="37" t="s">
        <v>444</v>
      </c>
      <c r="D8" s="78" t="s">
        <v>378</v>
      </c>
      <c r="E8" s="78" t="s">
        <v>222</v>
      </c>
      <c r="F8" s="78" t="s">
        <v>224</v>
      </c>
      <c r="G8" s="186"/>
      <c r="H8" s="26"/>
    </row>
    <row r="9" spans="1:8" ht="15.2" customHeight="1">
      <c r="A9" s="46" t="s">
        <v>408</v>
      </c>
      <c r="B9" s="23">
        <v>26194465</v>
      </c>
      <c r="C9" s="23">
        <v>3512173.89</v>
      </c>
      <c r="D9" s="23">
        <v>29706638.890000001</v>
      </c>
      <c r="E9" s="23">
        <v>26656490.670000002</v>
      </c>
      <c r="F9" s="23">
        <v>26540404.990000002</v>
      </c>
      <c r="G9" s="23">
        <v>3050143.59</v>
      </c>
      <c r="H9" s="26"/>
    </row>
    <row r="10" spans="1:8" ht="15.2" customHeight="1">
      <c r="A10" s="47" t="s">
        <v>409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6"/>
    </row>
    <row r="11" spans="1:8" ht="15.2" customHeight="1">
      <c r="A11" s="47" t="s">
        <v>410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6"/>
    </row>
    <row r="12" spans="1:8" ht="15.2" customHeight="1">
      <c r="A12" s="47" t="s">
        <v>411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6"/>
    </row>
    <row r="13" spans="1:8" ht="15.2" customHeight="1">
      <c r="A13" s="47" t="s">
        <v>412</v>
      </c>
      <c r="B13" s="23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6"/>
    </row>
    <row r="14" spans="1:8" ht="15.2" customHeight="1">
      <c r="A14" s="47" t="s">
        <v>413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6"/>
    </row>
    <row r="15" spans="1:8" ht="15.2" customHeight="1">
      <c r="A15" s="47" t="s">
        <v>414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6"/>
    </row>
    <row r="16" spans="1:8" ht="15.2" customHeight="1">
      <c r="A16" s="47" t="s">
        <v>415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6"/>
    </row>
    <row r="17" spans="1:8" ht="15.2" customHeight="1">
      <c r="A17" s="47" t="s">
        <v>416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6"/>
    </row>
    <row r="18" spans="1:8" ht="15.2" customHeight="1">
      <c r="A18" s="47" t="s">
        <v>417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6"/>
    </row>
    <row r="19" spans="1:8" ht="15.2" customHeight="1">
      <c r="A19" s="47" t="s">
        <v>418</v>
      </c>
      <c r="B19" s="23">
        <v>26194465</v>
      </c>
      <c r="C19" s="23">
        <v>3512173.89</v>
      </c>
      <c r="D19" s="23">
        <v>29706638.890000001</v>
      </c>
      <c r="E19" s="23">
        <v>26656490.670000002</v>
      </c>
      <c r="F19" s="23">
        <v>26540404.990000002</v>
      </c>
      <c r="G19" s="23">
        <v>3050143.59</v>
      </c>
      <c r="H19" s="26"/>
    </row>
    <row r="20" spans="1:8" ht="15.2" customHeight="1">
      <c r="A20" s="47" t="s">
        <v>419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6"/>
    </row>
    <row r="21" spans="1:8" ht="15.2" customHeight="1">
      <c r="A21" s="47" t="s">
        <v>420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6"/>
    </row>
    <row r="22" spans="1:8" ht="15.2" customHeight="1">
      <c r="A22" s="47" t="s">
        <v>421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6"/>
    </row>
    <row r="23" spans="1:8" ht="15.2" customHeight="1">
      <c r="A23" s="47" t="s">
        <v>422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6"/>
    </row>
    <row r="24" spans="1:8" ht="15.2" customHeight="1">
      <c r="A24" s="47" t="s">
        <v>423</v>
      </c>
      <c r="B24" s="23">
        <v>26194465</v>
      </c>
      <c r="C24" s="23">
        <v>3512173.89</v>
      </c>
      <c r="D24" s="23">
        <v>29706638.890000001</v>
      </c>
      <c r="E24" s="23">
        <v>26656490.670000002</v>
      </c>
      <c r="F24" s="23">
        <v>26540404.990000002</v>
      </c>
      <c r="G24" s="23">
        <v>3050143.59</v>
      </c>
      <c r="H24" s="26"/>
    </row>
    <row r="25" spans="1:8" ht="15.2" customHeight="1">
      <c r="A25" s="47" t="s">
        <v>424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6"/>
    </row>
    <row r="26" spans="1:8" ht="15.2" customHeight="1">
      <c r="A26" s="47" t="s">
        <v>425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6"/>
    </row>
    <row r="27" spans="1:8" ht="15.2" customHeight="1">
      <c r="A27" s="47" t="s">
        <v>426</v>
      </c>
      <c r="B27" s="23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6"/>
    </row>
    <row r="28" spans="1:8">
      <c r="A28" s="80" t="s">
        <v>427</v>
      </c>
      <c r="B28" s="23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6"/>
    </row>
    <row r="29" spans="1:8" ht="15.2" customHeight="1">
      <c r="A29" s="47" t="s">
        <v>428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6"/>
    </row>
    <row r="30" spans="1:8" ht="15.2" customHeight="1">
      <c r="A30" s="47" t="s">
        <v>429</v>
      </c>
      <c r="B30" s="23">
        <v>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6"/>
    </row>
    <row r="31" spans="1:8" ht="15.2" customHeight="1">
      <c r="A31" s="47" t="s">
        <v>430</v>
      </c>
      <c r="B31" s="23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6"/>
    </row>
    <row r="32" spans="1:8" ht="15.2" customHeight="1">
      <c r="A32" s="47" t="s">
        <v>431</v>
      </c>
      <c r="B32" s="23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6"/>
    </row>
    <row r="33" spans="1:8" ht="15.2" customHeight="1">
      <c r="A33" s="47" t="s">
        <v>432</v>
      </c>
      <c r="B33" s="23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6"/>
    </row>
    <row r="34" spans="1:8" ht="15.2" customHeight="1">
      <c r="A34" s="47" t="s">
        <v>433</v>
      </c>
      <c r="B34" s="23">
        <v>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6"/>
    </row>
    <row r="35" spans="1:8" ht="15.2" customHeight="1">
      <c r="A35" s="47" t="s">
        <v>434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6"/>
    </row>
    <row r="36" spans="1:8" ht="15.2" customHeight="1">
      <c r="A36" s="47" t="s">
        <v>435</v>
      </c>
      <c r="B36" s="23">
        <v>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6"/>
    </row>
    <row r="37" spans="1:8" ht="30.2" customHeight="1">
      <c r="A37" s="80" t="s">
        <v>436</v>
      </c>
      <c r="B37" s="23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6"/>
    </row>
    <row r="38" spans="1:8">
      <c r="A38" s="80" t="s">
        <v>437</v>
      </c>
      <c r="B38" s="23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6"/>
    </row>
    <row r="39" spans="1:8" ht="30.2" customHeight="1">
      <c r="A39" s="80" t="s">
        <v>438</v>
      </c>
      <c r="B39" s="23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6"/>
    </row>
    <row r="40" spans="1:8">
      <c r="A40" s="80" t="s">
        <v>439</v>
      </c>
      <c r="B40" s="23">
        <v>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6"/>
    </row>
    <row r="41" spans="1:8">
      <c r="A41" s="80" t="s">
        <v>440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6"/>
    </row>
    <row r="42" spans="1:8" ht="14.45" customHeight="1">
      <c r="A42" s="80"/>
      <c r="B42" s="73"/>
      <c r="C42" s="73"/>
      <c r="D42" s="73"/>
      <c r="E42" s="73"/>
      <c r="F42" s="73"/>
      <c r="G42" s="73"/>
      <c r="H42" s="26"/>
    </row>
    <row r="43" spans="1:8" ht="15.2" customHeight="1">
      <c r="A43" s="48" t="s">
        <v>441</v>
      </c>
      <c r="B43" s="23">
        <v>19247672</v>
      </c>
      <c r="C43" s="23">
        <v>1659628.05</v>
      </c>
      <c r="D43" s="23">
        <v>20907300.050000001</v>
      </c>
      <c r="E43" s="23">
        <v>19853246.09</v>
      </c>
      <c r="F43" s="23">
        <v>19830038.620000001</v>
      </c>
      <c r="G43" s="23">
        <v>1054053.96</v>
      </c>
      <c r="H43" s="26"/>
    </row>
    <row r="44" spans="1:8" ht="15.2" customHeight="1">
      <c r="A44" s="47" t="s">
        <v>442</v>
      </c>
      <c r="B44" s="23">
        <v>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6"/>
    </row>
    <row r="45" spans="1:8">
      <c r="A45" s="80" t="s">
        <v>410</v>
      </c>
      <c r="B45" s="23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6"/>
    </row>
    <row r="46" spans="1:8">
      <c r="A46" s="80" t="s">
        <v>411</v>
      </c>
      <c r="B46" s="23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6"/>
    </row>
    <row r="47" spans="1:8">
      <c r="A47" s="80" t="s">
        <v>412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6"/>
    </row>
    <row r="48" spans="1:8">
      <c r="A48" s="80" t="s">
        <v>413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6"/>
    </row>
    <row r="49" spans="1:8">
      <c r="A49" s="80" t="s">
        <v>414</v>
      </c>
      <c r="B49" s="23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6"/>
    </row>
    <row r="50" spans="1:8">
      <c r="A50" s="80" t="s">
        <v>415</v>
      </c>
      <c r="B50" s="23"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6"/>
    </row>
    <row r="51" spans="1:8">
      <c r="A51" s="80" t="s">
        <v>416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6"/>
    </row>
    <row r="52" spans="1:8">
      <c r="A52" s="80" t="s">
        <v>417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6"/>
    </row>
    <row r="53" spans="1:8" ht="15.2" customHeight="1">
      <c r="A53" s="47" t="s">
        <v>418</v>
      </c>
      <c r="B53" s="23">
        <v>19247672</v>
      </c>
      <c r="C53" s="23">
        <v>1659628.05</v>
      </c>
      <c r="D53" s="23">
        <v>20907300.050000001</v>
      </c>
      <c r="E53" s="23">
        <v>19853246.09</v>
      </c>
      <c r="F53" s="23">
        <v>19830038.620000001</v>
      </c>
      <c r="G53" s="23">
        <v>1054053.96</v>
      </c>
      <c r="H53" s="26"/>
    </row>
    <row r="54" spans="1:8">
      <c r="A54" s="80" t="s">
        <v>419</v>
      </c>
      <c r="B54" s="23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6"/>
    </row>
    <row r="55" spans="1:8">
      <c r="A55" s="80" t="s">
        <v>420</v>
      </c>
      <c r="B55" s="23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6"/>
    </row>
    <row r="56" spans="1:8">
      <c r="A56" s="80" t="s">
        <v>421</v>
      </c>
      <c r="B56" s="23">
        <v>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6"/>
    </row>
    <row r="57" spans="1:8">
      <c r="A57" s="81" t="s">
        <v>422</v>
      </c>
      <c r="B57" s="23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6"/>
    </row>
    <row r="58" spans="1:8">
      <c r="A58" s="80" t="s">
        <v>423</v>
      </c>
      <c r="B58" s="23">
        <v>19247672</v>
      </c>
      <c r="C58" s="23">
        <v>1659628.05</v>
      </c>
      <c r="D58" s="23">
        <v>20907300.050000001</v>
      </c>
      <c r="E58" s="23">
        <v>19853246.09</v>
      </c>
      <c r="F58" s="23">
        <v>19830038.620000001</v>
      </c>
      <c r="G58" s="23">
        <v>1054053.96</v>
      </c>
      <c r="H58" s="26"/>
    </row>
    <row r="59" spans="1:8">
      <c r="A59" s="80" t="s">
        <v>424</v>
      </c>
      <c r="B59" s="23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6"/>
    </row>
    <row r="60" spans="1:8">
      <c r="A60" s="80" t="s">
        <v>425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6"/>
    </row>
    <row r="61" spans="1:8" ht="15.2" customHeight="1">
      <c r="A61" s="47" t="s">
        <v>426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6"/>
    </row>
    <row r="62" spans="1:8">
      <c r="A62" s="80" t="s">
        <v>427</v>
      </c>
      <c r="B62" s="23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6"/>
    </row>
    <row r="63" spans="1:8">
      <c r="A63" s="80" t="s">
        <v>428</v>
      </c>
      <c r="B63" s="23">
        <v>0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6"/>
    </row>
    <row r="64" spans="1:8">
      <c r="A64" s="80" t="s">
        <v>429</v>
      </c>
      <c r="B64" s="23">
        <v>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6"/>
    </row>
    <row r="65" spans="1:8">
      <c r="A65" s="80" t="s">
        <v>430</v>
      </c>
      <c r="B65" s="23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6"/>
    </row>
    <row r="66" spans="1:8">
      <c r="A66" s="80" t="s">
        <v>431</v>
      </c>
      <c r="B66" s="23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6"/>
    </row>
    <row r="67" spans="1:8">
      <c r="A67" s="80" t="s">
        <v>432</v>
      </c>
      <c r="B67" s="23">
        <v>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6"/>
    </row>
    <row r="68" spans="1:8">
      <c r="A68" s="80" t="s">
        <v>433</v>
      </c>
      <c r="B68" s="23">
        <v>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6"/>
    </row>
    <row r="69" spans="1:8">
      <c r="A69" s="80" t="s">
        <v>434</v>
      </c>
      <c r="B69" s="23">
        <v>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6"/>
    </row>
    <row r="70" spans="1:8">
      <c r="A70" s="80" t="s">
        <v>435</v>
      </c>
      <c r="B70" s="23">
        <v>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6"/>
    </row>
    <row r="71" spans="1:8">
      <c r="A71" s="80" t="s">
        <v>443</v>
      </c>
      <c r="B71" s="82">
        <v>0</v>
      </c>
      <c r="C71" s="82">
        <v>0</v>
      </c>
      <c r="D71" s="82">
        <v>0</v>
      </c>
      <c r="E71" s="82">
        <v>0</v>
      </c>
      <c r="F71" s="82">
        <v>0</v>
      </c>
      <c r="G71" s="82">
        <v>0</v>
      </c>
      <c r="H71" s="26"/>
    </row>
    <row r="72" spans="1:8">
      <c r="A72" s="80" t="s">
        <v>437</v>
      </c>
      <c r="B72" s="23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6"/>
    </row>
    <row r="73" spans="1:8" ht="30.2" customHeight="1">
      <c r="A73" s="80" t="s">
        <v>438</v>
      </c>
      <c r="B73" s="23">
        <v>0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6"/>
    </row>
    <row r="74" spans="1:8">
      <c r="A74" s="80" t="s">
        <v>439</v>
      </c>
      <c r="B74" s="23">
        <v>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6"/>
    </row>
    <row r="75" spans="1:8">
      <c r="A75" s="80" t="s">
        <v>440</v>
      </c>
      <c r="B75" s="23">
        <v>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6"/>
    </row>
    <row r="76" spans="1:8" ht="14.45" customHeight="1">
      <c r="A76" s="52"/>
      <c r="B76" s="52"/>
      <c r="C76" s="52"/>
      <c r="D76" s="52"/>
      <c r="E76" s="52"/>
      <c r="F76" s="52"/>
      <c r="G76" s="52"/>
      <c r="H76" s="26"/>
    </row>
    <row r="77" spans="1:8" ht="15.2" customHeight="1">
      <c r="A77" s="48" t="s">
        <v>374</v>
      </c>
      <c r="B77" s="27">
        <v>45442137</v>
      </c>
      <c r="C77" s="27">
        <v>5171801.9400000004</v>
      </c>
      <c r="D77" s="27">
        <v>50613938.939999998</v>
      </c>
      <c r="E77" s="27">
        <v>46509736.759999998</v>
      </c>
      <c r="F77" s="27">
        <v>46370443.609999999</v>
      </c>
      <c r="G77" s="27">
        <v>4104202.18</v>
      </c>
      <c r="H77" s="26"/>
    </row>
    <row r="78" spans="1:8" ht="14.45" customHeight="1">
      <c r="A78" s="53"/>
      <c r="B78" s="27"/>
      <c r="C78" s="27"/>
      <c r="D78" s="27"/>
      <c r="E78" s="27"/>
      <c r="F78" s="27"/>
      <c r="G78" s="27"/>
      <c r="H78" s="26"/>
    </row>
    <row r="79" spans="1:8">
      <c r="A79" s="20"/>
      <c r="B79" s="20"/>
      <c r="C79" s="20"/>
      <c r="D79" s="20"/>
      <c r="E79" s="20"/>
      <c r="F79" s="20"/>
      <c r="G79" s="20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topLeftCell="A16" workbookViewId="0">
      <selection activeCell="A12" sqref="A12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87" t="s">
        <v>446</v>
      </c>
      <c r="B1" s="179"/>
      <c r="C1" s="179"/>
      <c r="D1" s="179"/>
      <c r="E1" s="179"/>
      <c r="F1" s="179"/>
      <c r="G1" s="179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297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70" t="s">
        <v>447</v>
      </c>
      <c r="B4" s="171"/>
      <c r="C4" s="171"/>
      <c r="D4" s="171"/>
      <c r="E4" s="171"/>
      <c r="F4" s="171"/>
      <c r="G4" s="172"/>
      <c r="H4" s="26"/>
    </row>
    <row r="5" spans="1:8" ht="14.45" customHeight="1">
      <c r="A5" s="170" t="s">
        <v>168</v>
      </c>
      <c r="B5" s="171"/>
      <c r="C5" s="171"/>
      <c r="D5" s="171"/>
      <c r="E5" s="171"/>
      <c r="F5" s="171"/>
      <c r="G5" s="172"/>
      <c r="H5" s="26"/>
    </row>
    <row r="6" spans="1:8" ht="14.45" customHeight="1">
      <c r="A6" s="180" t="s">
        <v>13</v>
      </c>
      <c r="B6" s="181"/>
      <c r="C6" s="181"/>
      <c r="D6" s="181"/>
      <c r="E6" s="181"/>
      <c r="F6" s="181"/>
      <c r="G6" s="182"/>
      <c r="H6" s="26"/>
    </row>
    <row r="7" spans="1:8" ht="14.45" customHeight="1">
      <c r="A7" s="188" t="s">
        <v>448</v>
      </c>
      <c r="B7" s="186" t="s">
        <v>375</v>
      </c>
      <c r="C7" s="186"/>
      <c r="D7" s="186"/>
      <c r="E7" s="186"/>
      <c r="F7" s="186"/>
      <c r="G7" s="186" t="s">
        <v>380</v>
      </c>
      <c r="H7" s="26"/>
    </row>
    <row r="8" spans="1:8" ht="30.2" customHeight="1">
      <c r="A8" s="190"/>
      <c r="B8" s="37" t="s">
        <v>376</v>
      </c>
      <c r="C8" s="37" t="s">
        <v>444</v>
      </c>
      <c r="D8" s="37" t="s">
        <v>293</v>
      </c>
      <c r="E8" s="37" t="s">
        <v>222</v>
      </c>
      <c r="F8" s="37" t="s">
        <v>224</v>
      </c>
      <c r="G8" s="186"/>
      <c r="H8" s="26"/>
    </row>
    <row r="9" spans="1:8" ht="15.2" customHeight="1">
      <c r="A9" s="46" t="s">
        <v>449</v>
      </c>
      <c r="B9" s="83">
        <v>0</v>
      </c>
      <c r="C9" s="83">
        <v>0</v>
      </c>
      <c r="D9" s="83">
        <v>0</v>
      </c>
      <c r="E9" s="83">
        <v>0</v>
      </c>
      <c r="F9" s="83">
        <v>0</v>
      </c>
      <c r="G9" s="83">
        <v>0</v>
      </c>
      <c r="H9" s="26"/>
    </row>
    <row r="10" spans="1:8" ht="15.2" customHeight="1">
      <c r="A10" s="47" t="s">
        <v>450</v>
      </c>
      <c r="B10" s="84">
        <v>0</v>
      </c>
      <c r="C10" s="84">
        <v>0</v>
      </c>
      <c r="D10" s="84">
        <v>0</v>
      </c>
      <c r="E10" s="84">
        <v>0</v>
      </c>
      <c r="F10" s="84">
        <v>0</v>
      </c>
      <c r="G10" s="84">
        <v>0</v>
      </c>
      <c r="H10" s="26"/>
    </row>
    <row r="11" spans="1:8" ht="15.2" customHeight="1">
      <c r="A11" s="47" t="s">
        <v>451</v>
      </c>
      <c r="B11" s="84">
        <v>0</v>
      </c>
      <c r="C11" s="84">
        <v>0</v>
      </c>
      <c r="D11" s="84">
        <v>0</v>
      </c>
      <c r="E11" s="84">
        <v>0</v>
      </c>
      <c r="F11" s="84">
        <v>0</v>
      </c>
      <c r="G11" s="84">
        <v>0</v>
      </c>
      <c r="H11" s="26"/>
    </row>
    <row r="12" spans="1:8" ht="15.2" customHeight="1">
      <c r="A12" s="47" t="s">
        <v>452</v>
      </c>
      <c r="B12" s="84">
        <v>0</v>
      </c>
      <c r="C12" s="84">
        <v>0</v>
      </c>
      <c r="D12" s="84">
        <v>0</v>
      </c>
      <c r="E12" s="84">
        <v>0</v>
      </c>
      <c r="F12" s="84">
        <v>0</v>
      </c>
      <c r="G12" s="84">
        <v>0</v>
      </c>
      <c r="H12" s="26"/>
    </row>
    <row r="13" spans="1:8" ht="15.2" customHeight="1">
      <c r="A13" s="47" t="s">
        <v>453</v>
      </c>
      <c r="B13" s="84">
        <v>0</v>
      </c>
      <c r="C13" s="84">
        <v>0</v>
      </c>
      <c r="D13" s="84">
        <v>0</v>
      </c>
      <c r="E13" s="84">
        <v>0</v>
      </c>
      <c r="F13" s="84">
        <v>0</v>
      </c>
      <c r="G13" s="84">
        <v>0</v>
      </c>
      <c r="H13" s="26"/>
    </row>
    <row r="14" spans="1:8" ht="15.2" customHeight="1">
      <c r="A14" s="47" t="s">
        <v>454</v>
      </c>
      <c r="B14" s="84">
        <v>0</v>
      </c>
      <c r="C14" s="84">
        <v>0</v>
      </c>
      <c r="D14" s="84">
        <v>0</v>
      </c>
      <c r="E14" s="84">
        <v>0</v>
      </c>
      <c r="F14" s="84">
        <v>0</v>
      </c>
      <c r="G14" s="84">
        <v>0</v>
      </c>
      <c r="H14" s="26"/>
    </row>
    <row r="15" spans="1:8" ht="15.2" customHeight="1">
      <c r="A15" s="47" t="s">
        <v>455</v>
      </c>
      <c r="B15" s="84">
        <v>0</v>
      </c>
      <c r="C15" s="84">
        <v>0</v>
      </c>
      <c r="D15" s="84">
        <v>0</v>
      </c>
      <c r="E15" s="84">
        <v>0</v>
      </c>
      <c r="F15" s="84">
        <v>0</v>
      </c>
      <c r="G15" s="84">
        <v>0</v>
      </c>
      <c r="H15" s="26"/>
    </row>
    <row r="16" spans="1:8">
      <c r="A16" s="80" t="s">
        <v>456</v>
      </c>
      <c r="B16" s="84">
        <v>0</v>
      </c>
      <c r="C16" s="84">
        <v>0</v>
      </c>
      <c r="D16" s="84">
        <v>0</v>
      </c>
      <c r="E16" s="84">
        <v>0</v>
      </c>
      <c r="F16" s="84">
        <v>0</v>
      </c>
      <c r="G16" s="84">
        <v>0</v>
      </c>
      <c r="H16" s="26"/>
    </row>
    <row r="17" spans="1:8" ht="15.2" customHeight="1">
      <c r="A17" s="47" t="s">
        <v>457</v>
      </c>
      <c r="B17" s="84">
        <v>0</v>
      </c>
      <c r="C17" s="84">
        <v>0</v>
      </c>
      <c r="D17" s="84">
        <v>0</v>
      </c>
      <c r="E17" s="84">
        <v>0</v>
      </c>
      <c r="F17" s="84">
        <v>0</v>
      </c>
      <c r="G17" s="84">
        <v>0</v>
      </c>
      <c r="H17" s="26"/>
    </row>
    <row r="18" spans="1:8" ht="14.45" customHeight="1">
      <c r="A18" s="52"/>
      <c r="B18" s="85"/>
      <c r="C18" s="85"/>
      <c r="D18" s="85"/>
      <c r="E18" s="85"/>
      <c r="F18" s="85"/>
      <c r="G18" s="85"/>
      <c r="H18" s="26"/>
    </row>
    <row r="19" spans="1:8" ht="15.2" customHeight="1">
      <c r="A19" s="76" t="s">
        <v>458</v>
      </c>
      <c r="B19" s="86">
        <v>0</v>
      </c>
      <c r="C19" s="86">
        <v>0</v>
      </c>
      <c r="D19" s="86">
        <v>0</v>
      </c>
      <c r="E19" s="86">
        <v>0</v>
      </c>
      <c r="F19" s="86">
        <v>0</v>
      </c>
      <c r="G19" s="86">
        <v>0</v>
      </c>
      <c r="H19" s="26"/>
    </row>
    <row r="20" spans="1:8" ht="15.2" customHeight="1">
      <c r="A20" s="47" t="s">
        <v>450</v>
      </c>
      <c r="B20" s="84">
        <v>0</v>
      </c>
      <c r="C20" s="84">
        <v>0</v>
      </c>
      <c r="D20" s="84">
        <v>0</v>
      </c>
      <c r="E20" s="84">
        <v>0</v>
      </c>
      <c r="F20" s="84">
        <v>0</v>
      </c>
      <c r="G20" s="84">
        <v>0</v>
      </c>
      <c r="H20" s="26"/>
    </row>
    <row r="21" spans="1:8" ht="15.2" customHeight="1">
      <c r="A21" s="47" t="s">
        <v>451</v>
      </c>
      <c r="B21" s="84">
        <v>0</v>
      </c>
      <c r="C21" s="84">
        <v>0</v>
      </c>
      <c r="D21" s="84">
        <v>0</v>
      </c>
      <c r="E21" s="84">
        <v>0</v>
      </c>
      <c r="F21" s="84">
        <v>0</v>
      </c>
      <c r="G21" s="84">
        <v>0</v>
      </c>
      <c r="H21" s="26"/>
    </row>
    <row r="22" spans="1:8" ht="15.2" customHeight="1">
      <c r="A22" s="47" t="s">
        <v>452</v>
      </c>
      <c r="B22" s="84">
        <v>0</v>
      </c>
      <c r="C22" s="84">
        <v>0</v>
      </c>
      <c r="D22" s="84">
        <v>0</v>
      </c>
      <c r="E22" s="84">
        <v>0</v>
      </c>
      <c r="F22" s="84">
        <v>0</v>
      </c>
      <c r="G22" s="84">
        <v>0</v>
      </c>
      <c r="H22" s="26"/>
    </row>
    <row r="23" spans="1:8" ht="15.2" customHeight="1">
      <c r="A23" s="47" t="s">
        <v>453</v>
      </c>
      <c r="B23" s="84">
        <v>0</v>
      </c>
      <c r="C23" s="84">
        <v>0</v>
      </c>
      <c r="D23" s="84">
        <v>0</v>
      </c>
      <c r="E23" s="84">
        <v>0</v>
      </c>
      <c r="F23" s="84">
        <v>0</v>
      </c>
      <c r="G23" s="84">
        <v>0</v>
      </c>
      <c r="H23" s="26"/>
    </row>
    <row r="24" spans="1:8" ht="15.2" customHeight="1">
      <c r="A24" s="47" t="s">
        <v>454</v>
      </c>
      <c r="B24" s="84">
        <v>0</v>
      </c>
      <c r="C24" s="84">
        <v>0</v>
      </c>
      <c r="D24" s="84">
        <v>0</v>
      </c>
      <c r="E24" s="84">
        <v>0</v>
      </c>
      <c r="F24" s="84">
        <v>0</v>
      </c>
      <c r="G24" s="84">
        <v>0</v>
      </c>
      <c r="H24" s="26"/>
    </row>
    <row r="25" spans="1:8" ht="15.2" customHeight="1">
      <c r="A25" s="47" t="s">
        <v>455</v>
      </c>
      <c r="B25" s="84">
        <v>0</v>
      </c>
      <c r="C25" s="84">
        <v>0</v>
      </c>
      <c r="D25" s="84">
        <v>0</v>
      </c>
      <c r="E25" s="84">
        <v>0</v>
      </c>
      <c r="F25" s="84">
        <v>0</v>
      </c>
      <c r="G25" s="84">
        <v>0</v>
      </c>
      <c r="H25" s="26"/>
    </row>
    <row r="26" spans="1:8">
      <c r="A26" s="80" t="s">
        <v>456</v>
      </c>
      <c r="B26" s="84">
        <v>0</v>
      </c>
      <c r="C26" s="84">
        <v>0</v>
      </c>
      <c r="D26" s="84">
        <v>0</v>
      </c>
      <c r="E26" s="84">
        <v>0</v>
      </c>
      <c r="F26" s="84">
        <v>0</v>
      </c>
      <c r="G26" s="84">
        <v>0</v>
      </c>
      <c r="H26" s="26"/>
    </row>
    <row r="27" spans="1:8" ht="15.2" customHeight="1">
      <c r="A27" s="47" t="s">
        <v>457</v>
      </c>
      <c r="B27" s="84">
        <v>0</v>
      </c>
      <c r="C27" s="84">
        <v>0</v>
      </c>
      <c r="D27" s="84">
        <v>0</v>
      </c>
      <c r="E27" s="84">
        <v>0</v>
      </c>
      <c r="F27" s="84">
        <v>0</v>
      </c>
      <c r="G27" s="84">
        <v>0</v>
      </c>
      <c r="H27" s="26"/>
    </row>
    <row r="28" spans="1:8" ht="14.45" customHeight="1">
      <c r="A28" s="52"/>
      <c r="B28" s="85"/>
      <c r="C28" s="85"/>
      <c r="D28" s="85"/>
      <c r="E28" s="85"/>
      <c r="F28" s="85"/>
      <c r="G28" s="85"/>
      <c r="H28" s="26"/>
    </row>
    <row r="29" spans="1:8" ht="15.2" customHeight="1">
      <c r="A29" s="48" t="s">
        <v>459</v>
      </c>
      <c r="B29" s="86">
        <v>0</v>
      </c>
      <c r="C29" s="86">
        <v>0</v>
      </c>
      <c r="D29" s="86">
        <v>0</v>
      </c>
      <c r="E29" s="86">
        <v>0</v>
      </c>
      <c r="F29" s="86">
        <v>0</v>
      </c>
      <c r="G29" s="86">
        <v>0</v>
      </c>
      <c r="H29" s="26"/>
    </row>
    <row r="30" spans="1:8" ht="14.45" customHeight="1">
      <c r="A30" s="53"/>
      <c r="B30" s="87"/>
      <c r="C30" s="87"/>
      <c r="D30" s="87"/>
      <c r="E30" s="87"/>
      <c r="F30" s="87"/>
      <c r="G30" s="87"/>
      <c r="H30" s="26"/>
    </row>
    <row r="31" spans="1:8">
      <c r="A31" s="20"/>
      <c r="B31" s="20"/>
      <c r="C31" s="20"/>
      <c r="D31" s="20"/>
      <c r="E31" s="20"/>
      <c r="F31" s="20"/>
      <c r="G31" s="20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topLeftCell="B8" workbookViewId="0">
      <selection activeCell="IV20" sqref="IV20"/>
    </sheetView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79" t="s">
        <v>460</v>
      </c>
      <c r="B1" s="179"/>
      <c r="C1" s="179"/>
      <c r="D1" s="179"/>
      <c r="E1" s="179"/>
      <c r="F1" s="179"/>
      <c r="G1" s="179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461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70" t="s">
        <v>13</v>
      </c>
      <c r="B4" s="171"/>
      <c r="C4" s="171"/>
      <c r="D4" s="171"/>
      <c r="E4" s="171"/>
      <c r="F4" s="171"/>
      <c r="G4" s="172"/>
      <c r="H4" s="26"/>
    </row>
    <row r="5" spans="1:8" ht="14.45" customHeight="1">
      <c r="A5" s="180" t="s">
        <v>462</v>
      </c>
      <c r="B5" s="181"/>
      <c r="C5" s="181"/>
      <c r="D5" s="181"/>
      <c r="E5" s="181"/>
      <c r="F5" s="181"/>
      <c r="G5" s="182"/>
      <c r="H5" s="26"/>
    </row>
    <row r="6" spans="1:8" ht="14.45" customHeight="1">
      <c r="A6" s="188" t="s">
        <v>463</v>
      </c>
      <c r="B6" s="197" t="s">
        <v>8</v>
      </c>
      <c r="C6" s="197" t="s">
        <v>480</v>
      </c>
      <c r="D6" s="197" t="s">
        <v>481</v>
      </c>
      <c r="E6" s="197" t="s">
        <v>482</v>
      </c>
      <c r="F6" s="197" t="s">
        <v>483</v>
      </c>
      <c r="G6" s="197" t="s">
        <v>484</v>
      </c>
      <c r="H6" s="26"/>
    </row>
    <row r="7" spans="1:8" ht="48.4" customHeight="1">
      <c r="A7" s="190"/>
      <c r="B7" s="198"/>
      <c r="C7" s="198"/>
      <c r="D7" s="198"/>
      <c r="E7" s="198"/>
      <c r="F7" s="198"/>
      <c r="G7" s="198"/>
      <c r="H7" s="26"/>
    </row>
    <row r="8" spans="1:8" ht="15.2" customHeight="1">
      <c r="A8" s="46" t="s">
        <v>464</v>
      </c>
      <c r="B8" s="66">
        <v>28866784.52</v>
      </c>
      <c r="C8" s="66">
        <v>28866784.52</v>
      </c>
      <c r="D8" s="66">
        <v>28866784.52</v>
      </c>
      <c r="E8" s="66">
        <v>28866784.52</v>
      </c>
      <c r="F8" s="66">
        <v>28866784.52</v>
      </c>
      <c r="G8" s="66">
        <v>28866784.52</v>
      </c>
      <c r="H8" s="26"/>
    </row>
    <row r="9" spans="1:8" ht="15.2" customHeight="1">
      <c r="A9" s="47" t="s">
        <v>229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6"/>
    </row>
    <row r="10" spans="1:8" ht="15.2" customHeight="1">
      <c r="A10" s="47" t="s">
        <v>230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6"/>
    </row>
    <row r="11" spans="1:8" ht="15.2" customHeight="1">
      <c r="A11" s="47" t="s">
        <v>231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6"/>
    </row>
    <row r="12" spans="1:8" ht="15.2" customHeight="1">
      <c r="A12" s="47" t="s">
        <v>465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6"/>
    </row>
    <row r="13" spans="1:8" ht="15.2" customHeight="1">
      <c r="A13" s="47" t="s">
        <v>233</v>
      </c>
      <c r="B13" s="23">
        <v>64004.39</v>
      </c>
      <c r="C13" s="23">
        <v>64004.39</v>
      </c>
      <c r="D13" s="23">
        <v>64004.39</v>
      </c>
      <c r="E13" s="23">
        <v>64004.39</v>
      </c>
      <c r="F13" s="23">
        <v>64004.39</v>
      </c>
      <c r="G13" s="23">
        <v>64004.39</v>
      </c>
      <c r="H13" s="26"/>
    </row>
    <row r="14" spans="1:8" ht="15.2" customHeight="1">
      <c r="A14" s="47" t="s">
        <v>234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6"/>
    </row>
    <row r="15" spans="1:8" ht="15.2" customHeight="1">
      <c r="A15" s="47" t="s">
        <v>466</v>
      </c>
      <c r="B15" s="23">
        <v>9955440.1300000008</v>
      </c>
      <c r="C15" s="23">
        <v>9955440.1300000008</v>
      </c>
      <c r="D15" s="23">
        <v>9955440.1300000008</v>
      </c>
      <c r="E15" s="23">
        <v>9955440.1300000008</v>
      </c>
      <c r="F15" s="23">
        <v>9955440.1300000008</v>
      </c>
      <c r="G15" s="23">
        <v>9955440.1300000008</v>
      </c>
      <c r="H15" s="26"/>
    </row>
    <row r="16" spans="1:8" ht="15.2" customHeight="1">
      <c r="A16" s="47" t="s">
        <v>467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6"/>
    </row>
    <row r="17" spans="1:8" ht="15.2" customHeight="1">
      <c r="A17" s="75" t="s">
        <v>468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6"/>
    </row>
    <row r="18" spans="1:8" ht="15.2" customHeight="1">
      <c r="A18" s="47" t="s">
        <v>254</v>
      </c>
      <c r="B18" s="23">
        <v>18847340</v>
      </c>
      <c r="C18" s="23">
        <v>18847340</v>
      </c>
      <c r="D18" s="23">
        <v>18847340</v>
      </c>
      <c r="E18" s="23">
        <v>18847340</v>
      </c>
      <c r="F18" s="23">
        <v>18847340</v>
      </c>
      <c r="G18" s="23">
        <v>18847340</v>
      </c>
      <c r="H18" s="26"/>
    </row>
    <row r="19" spans="1:8" ht="15.2" customHeight="1">
      <c r="A19" s="47" t="s">
        <v>255</v>
      </c>
      <c r="B19" s="23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6"/>
    </row>
    <row r="20" spans="1:8" ht="15.2" customHeight="1">
      <c r="A20" s="47" t="s">
        <v>469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6"/>
    </row>
    <row r="21" spans="1:8" ht="14.45" customHeight="1">
      <c r="A21" s="52"/>
      <c r="B21" s="52"/>
      <c r="C21" s="52"/>
      <c r="D21" s="52"/>
      <c r="E21" s="52"/>
      <c r="F21" s="52"/>
      <c r="G21" s="52"/>
      <c r="H21" s="26"/>
    </row>
    <row r="22" spans="1:8" ht="15.2" customHeight="1">
      <c r="A22" s="48" t="s">
        <v>470</v>
      </c>
      <c r="B22" s="27">
        <v>20907300.050000001</v>
      </c>
      <c r="C22" s="27">
        <v>20907300.050000001</v>
      </c>
      <c r="D22" s="27">
        <v>20907300.050000001</v>
      </c>
      <c r="E22" s="27">
        <v>20907300.050000001</v>
      </c>
      <c r="F22" s="27">
        <v>20907300.050000001</v>
      </c>
      <c r="G22" s="27">
        <v>20907300.050000001</v>
      </c>
      <c r="H22" s="26"/>
    </row>
    <row r="23" spans="1:8" ht="15.2" customHeight="1">
      <c r="A23" s="47" t="s">
        <v>471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6"/>
    </row>
    <row r="24" spans="1:8" ht="15.2" customHeight="1">
      <c r="A24" s="47" t="s">
        <v>472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6"/>
    </row>
    <row r="25" spans="1:8" ht="15.2" customHeight="1">
      <c r="A25" s="47" t="s">
        <v>473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6"/>
    </row>
    <row r="26" spans="1:8" ht="15.2" customHeight="1">
      <c r="A26" s="47" t="s">
        <v>280</v>
      </c>
      <c r="B26" s="23">
        <v>20888111.969999999</v>
      </c>
      <c r="C26" s="23">
        <v>20888111.969999999</v>
      </c>
      <c r="D26" s="23">
        <v>20888111.969999999</v>
      </c>
      <c r="E26" s="23">
        <v>20888111.969999999</v>
      </c>
      <c r="F26" s="23">
        <v>20888111.969999999</v>
      </c>
      <c r="G26" s="23">
        <v>20888111.969999999</v>
      </c>
      <c r="H26" s="26"/>
    </row>
    <row r="27" spans="1:8" ht="15.2" customHeight="1">
      <c r="A27" s="47" t="s">
        <v>281</v>
      </c>
      <c r="B27" s="23">
        <v>19188.080000000002</v>
      </c>
      <c r="C27" s="23">
        <v>19188.080000000002</v>
      </c>
      <c r="D27" s="23">
        <v>19188.080000000002</v>
      </c>
      <c r="E27" s="23">
        <v>19188.080000000002</v>
      </c>
      <c r="F27" s="23">
        <v>19188.080000000002</v>
      </c>
      <c r="G27" s="23">
        <v>19188.080000000002</v>
      </c>
      <c r="H27" s="26"/>
    </row>
    <row r="28" spans="1:8" ht="14.45" customHeight="1">
      <c r="A28" s="52"/>
      <c r="B28" s="52"/>
      <c r="C28" s="52"/>
      <c r="D28" s="52"/>
      <c r="E28" s="52"/>
      <c r="F28" s="52"/>
      <c r="G28" s="52"/>
      <c r="H28" s="26"/>
    </row>
    <row r="29" spans="1:8" ht="15.2" customHeight="1">
      <c r="A29" s="48" t="s">
        <v>474</v>
      </c>
      <c r="B29" s="27">
        <v>839854.37</v>
      </c>
      <c r="C29" s="27">
        <v>839854.37</v>
      </c>
      <c r="D29" s="27">
        <v>839854.37</v>
      </c>
      <c r="E29" s="27">
        <v>839854.37</v>
      </c>
      <c r="F29" s="27">
        <v>839854.37</v>
      </c>
      <c r="G29" s="27">
        <v>839854.37</v>
      </c>
      <c r="H29" s="26"/>
    </row>
    <row r="30" spans="1:8" ht="15.2" customHeight="1">
      <c r="A30" s="47" t="s">
        <v>284</v>
      </c>
      <c r="B30" s="23">
        <v>839854.37</v>
      </c>
      <c r="C30" s="23">
        <v>839854.37</v>
      </c>
      <c r="D30" s="23">
        <v>839854.37</v>
      </c>
      <c r="E30" s="23">
        <v>839854.37</v>
      </c>
      <c r="F30" s="23">
        <v>839854.37</v>
      </c>
      <c r="G30" s="23">
        <v>839854.37</v>
      </c>
      <c r="H30" s="26"/>
    </row>
    <row r="31" spans="1:8" ht="14.45" customHeight="1">
      <c r="A31" s="52"/>
      <c r="B31" s="52"/>
      <c r="C31" s="52"/>
      <c r="D31" s="52"/>
      <c r="E31" s="52"/>
      <c r="F31" s="52"/>
      <c r="G31" s="52"/>
      <c r="H31" s="26"/>
    </row>
    <row r="32" spans="1:8" ht="15.2" customHeight="1">
      <c r="A32" s="76" t="s">
        <v>475</v>
      </c>
      <c r="B32" s="27">
        <v>50613938.939999998</v>
      </c>
      <c r="C32" s="27">
        <v>50613938.939999998</v>
      </c>
      <c r="D32" s="27">
        <v>50613938.939999998</v>
      </c>
      <c r="E32" s="27">
        <v>50613938.939999998</v>
      </c>
      <c r="F32" s="27">
        <v>50613938.939999998</v>
      </c>
      <c r="G32" s="27">
        <v>50613938.939999998</v>
      </c>
      <c r="H32" s="26"/>
    </row>
    <row r="33" spans="1:8" ht="14.45" customHeight="1">
      <c r="A33" s="52"/>
      <c r="B33" s="52"/>
      <c r="C33" s="52"/>
      <c r="D33" s="52"/>
      <c r="E33" s="52"/>
      <c r="F33" s="52"/>
      <c r="G33" s="52"/>
      <c r="H33" s="26"/>
    </row>
    <row r="34" spans="1:8" ht="15.2" customHeight="1">
      <c r="A34" s="48" t="s">
        <v>286</v>
      </c>
      <c r="B34" s="56"/>
      <c r="C34" s="56"/>
      <c r="D34" s="56"/>
      <c r="E34" s="56"/>
      <c r="F34" s="56"/>
      <c r="G34" s="56"/>
      <c r="H34" s="26"/>
    </row>
    <row r="35" spans="1:8" ht="30.2" customHeight="1">
      <c r="A35" s="80" t="s">
        <v>476</v>
      </c>
      <c r="B35" s="73" t="s">
        <v>478</v>
      </c>
      <c r="C35" s="73" t="s">
        <v>478</v>
      </c>
      <c r="D35" s="73" t="s">
        <v>478</v>
      </c>
      <c r="E35" s="73" t="s">
        <v>478</v>
      </c>
      <c r="F35" s="73" t="s">
        <v>478</v>
      </c>
      <c r="G35" s="73" t="s">
        <v>478</v>
      </c>
      <c r="H35" s="26"/>
    </row>
    <row r="36" spans="1:8" ht="30.2" customHeight="1">
      <c r="A36" s="80" t="s">
        <v>288</v>
      </c>
      <c r="B36" s="73" t="s">
        <v>479</v>
      </c>
      <c r="C36" s="73" t="s">
        <v>479</v>
      </c>
      <c r="D36" s="73" t="s">
        <v>479</v>
      </c>
      <c r="E36" s="73" t="s">
        <v>479</v>
      </c>
      <c r="F36" s="73" t="s">
        <v>479</v>
      </c>
      <c r="G36" s="73" t="s">
        <v>479</v>
      </c>
      <c r="H36" s="26"/>
    </row>
    <row r="37" spans="1:8" ht="15.2" customHeight="1">
      <c r="A37" s="48" t="s">
        <v>477</v>
      </c>
      <c r="B37" s="88" t="s">
        <v>478</v>
      </c>
      <c r="C37" s="88" t="s">
        <v>478</v>
      </c>
      <c r="D37" s="88" t="s">
        <v>478</v>
      </c>
      <c r="E37" s="88" t="s">
        <v>478</v>
      </c>
      <c r="F37" s="88" t="s">
        <v>478</v>
      </c>
      <c r="G37" s="88" t="s">
        <v>478</v>
      </c>
      <c r="H37" s="26"/>
    </row>
    <row r="38" spans="1:8" ht="14.45" customHeight="1">
      <c r="A38" s="53"/>
      <c r="B38" s="61"/>
      <c r="C38" s="61"/>
      <c r="D38" s="61"/>
      <c r="E38" s="61"/>
      <c r="F38" s="61"/>
      <c r="G38" s="61"/>
      <c r="H38" s="26"/>
    </row>
    <row r="39" spans="1:8">
      <c r="A39" s="20"/>
      <c r="B39" s="20"/>
      <c r="C39" s="20"/>
      <c r="D39" s="20"/>
      <c r="E39" s="20"/>
      <c r="F39" s="20"/>
      <c r="G39" s="20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topLeftCell="B8" workbookViewId="0">
      <selection activeCell="G8" sqref="G8:G30"/>
    </sheetView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79" t="s">
        <v>485</v>
      </c>
      <c r="B1" s="179"/>
      <c r="C1" s="179"/>
      <c r="D1" s="179"/>
      <c r="E1" s="179"/>
      <c r="F1" s="179"/>
      <c r="G1" s="179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486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70" t="s">
        <v>13</v>
      </c>
      <c r="B4" s="171"/>
      <c r="C4" s="171"/>
      <c r="D4" s="171"/>
      <c r="E4" s="171"/>
      <c r="F4" s="171"/>
      <c r="G4" s="172"/>
      <c r="H4" s="26"/>
    </row>
    <row r="5" spans="1:8" ht="14.45" customHeight="1">
      <c r="A5" s="180" t="s">
        <v>462</v>
      </c>
      <c r="B5" s="181"/>
      <c r="C5" s="181"/>
      <c r="D5" s="181"/>
      <c r="E5" s="181"/>
      <c r="F5" s="181"/>
      <c r="G5" s="182"/>
      <c r="H5" s="26"/>
    </row>
    <row r="6" spans="1:8" ht="14.45" customHeight="1">
      <c r="A6" s="199" t="s">
        <v>487</v>
      </c>
      <c r="B6" s="197" t="s">
        <v>8</v>
      </c>
      <c r="C6" s="197" t="s">
        <v>480</v>
      </c>
      <c r="D6" s="197" t="s">
        <v>481</v>
      </c>
      <c r="E6" s="197" t="s">
        <v>482</v>
      </c>
      <c r="F6" s="197" t="s">
        <v>483</v>
      </c>
      <c r="G6" s="197" t="s">
        <v>484</v>
      </c>
      <c r="H6" s="26"/>
    </row>
    <row r="7" spans="1:8" ht="48.4" customHeight="1">
      <c r="A7" s="200"/>
      <c r="B7" s="198"/>
      <c r="C7" s="198"/>
      <c r="D7" s="198"/>
      <c r="E7" s="198"/>
      <c r="F7" s="198"/>
      <c r="G7" s="198"/>
      <c r="H7" s="26"/>
    </row>
    <row r="8" spans="1:8" ht="15.2" customHeight="1">
      <c r="A8" s="46" t="s">
        <v>488</v>
      </c>
      <c r="B8" s="66">
        <v>29706638.890000001</v>
      </c>
      <c r="C8" s="66">
        <v>29706638.890000001</v>
      </c>
      <c r="D8" s="66">
        <v>29706638.890000001</v>
      </c>
      <c r="E8" s="66">
        <v>29706638.890000001</v>
      </c>
      <c r="F8" s="66">
        <v>29706638.890000001</v>
      </c>
      <c r="G8" s="66">
        <v>29706638.890000001</v>
      </c>
      <c r="H8" s="26"/>
    </row>
    <row r="9" spans="1:8" ht="15.2" customHeight="1">
      <c r="A9" s="47" t="s">
        <v>489</v>
      </c>
      <c r="B9" s="23">
        <v>18947816.079999998</v>
      </c>
      <c r="C9" s="23">
        <v>18947816.079999998</v>
      </c>
      <c r="D9" s="23">
        <v>18947816.079999998</v>
      </c>
      <c r="E9" s="23">
        <v>18947816.079999998</v>
      </c>
      <c r="F9" s="23">
        <v>18947816.079999998</v>
      </c>
      <c r="G9" s="23">
        <v>18947816.079999998</v>
      </c>
      <c r="H9" s="26"/>
    </row>
    <row r="10" spans="1:8" ht="15.2" customHeight="1">
      <c r="A10" s="47" t="s">
        <v>490</v>
      </c>
      <c r="B10" s="23">
        <v>2172692.9900000002</v>
      </c>
      <c r="C10" s="23">
        <v>2172692.9900000002</v>
      </c>
      <c r="D10" s="23">
        <v>2172692.9900000002</v>
      </c>
      <c r="E10" s="23">
        <v>2172692.9900000002</v>
      </c>
      <c r="F10" s="23">
        <v>2172692.9900000002</v>
      </c>
      <c r="G10" s="23">
        <v>2172692.9900000002</v>
      </c>
      <c r="H10" s="26"/>
    </row>
    <row r="11" spans="1:8" ht="15.2" customHeight="1">
      <c r="A11" s="47" t="s">
        <v>491</v>
      </c>
      <c r="B11" s="23">
        <v>8340851.1799999997</v>
      </c>
      <c r="C11" s="23">
        <v>8340851.1799999997</v>
      </c>
      <c r="D11" s="23">
        <v>8340851.1799999997</v>
      </c>
      <c r="E11" s="23">
        <v>8340851.1799999997</v>
      </c>
      <c r="F11" s="23">
        <v>8340851.1799999997</v>
      </c>
      <c r="G11" s="23">
        <v>8340851.1799999997</v>
      </c>
      <c r="H11" s="26"/>
    </row>
    <row r="12" spans="1:8" ht="15.2" customHeight="1">
      <c r="A12" s="47" t="s">
        <v>492</v>
      </c>
      <c r="B12" s="23">
        <v>32000</v>
      </c>
      <c r="C12" s="23">
        <v>32000</v>
      </c>
      <c r="D12" s="23">
        <v>32000</v>
      </c>
      <c r="E12" s="23">
        <v>32000</v>
      </c>
      <c r="F12" s="23">
        <v>32000</v>
      </c>
      <c r="G12" s="23">
        <v>32000</v>
      </c>
      <c r="H12" s="26"/>
    </row>
    <row r="13" spans="1:8" ht="15.2" customHeight="1">
      <c r="A13" s="47" t="s">
        <v>493</v>
      </c>
      <c r="B13" s="23">
        <v>213278.64</v>
      </c>
      <c r="C13" s="23">
        <v>213278.64</v>
      </c>
      <c r="D13" s="23">
        <v>213278.64</v>
      </c>
      <c r="E13" s="23">
        <v>213278.64</v>
      </c>
      <c r="F13" s="23">
        <v>213278.64</v>
      </c>
      <c r="G13" s="23">
        <v>213278.64</v>
      </c>
      <c r="H13" s="26"/>
    </row>
    <row r="14" spans="1:8" ht="15.2" customHeight="1">
      <c r="A14" s="47" t="s">
        <v>494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6"/>
    </row>
    <row r="15" spans="1:8" ht="15.2" customHeight="1">
      <c r="A15" s="47" t="s">
        <v>495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6"/>
    </row>
    <row r="16" spans="1:8" ht="15.2" customHeight="1">
      <c r="A16" s="47" t="s">
        <v>496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6"/>
    </row>
    <row r="17" spans="1:8" ht="15.2" customHeight="1">
      <c r="A17" s="47" t="s">
        <v>497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6"/>
    </row>
    <row r="18" spans="1:8" ht="14.45" customHeight="1">
      <c r="A18" s="58"/>
      <c r="B18" s="52"/>
      <c r="C18" s="52"/>
      <c r="D18" s="52"/>
      <c r="E18" s="52"/>
      <c r="F18" s="52"/>
      <c r="G18" s="52"/>
      <c r="H18" s="26"/>
    </row>
    <row r="19" spans="1:8" ht="15.2" customHeight="1">
      <c r="A19" s="48" t="s">
        <v>498</v>
      </c>
      <c r="B19" s="27">
        <v>20907300.050000001</v>
      </c>
      <c r="C19" s="27">
        <v>20907300.050000001</v>
      </c>
      <c r="D19" s="27">
        <v>20907300.050000001</v>
      </c>
      <c r="E19" s="27">
        <v>20907300.050000001</v>
      </c>
      <c r="F19" s="27">
        <v>20907300.050000001</v>
      </c>
      <c r="G19" s="27">
        <v>20907300.050000001</v>
      </c>
      <c r="H19" s="26"/>
    </row>
    <row r="20" spans="1:8" ht="15.2" customHeight="1">
      <c r="A20" s="47" t="s">
        <v>489</v>
      </c>
      <c r="B20" s="23">
        <v>18741103</v>
      </c>
      <c r="C20" s="23">
        <v>18741103</v>
      </c>
      <c r="D20" s="23">
        <v>18741103</v>
      </c>
      <c r="E20" s="23">
        <v>18741103</v>
      </c>
      <c r="F20" s="23">
        <v>18741103</v>
      </c>
      <c r="G20" s="23">
        <v>18741103</v>
      </c>
      <c r="H20" s="26"/>
    </row>
    <row r="21" spans="1:8" ht="15.2" customHeight="1">
      <c r="A21" s="47" t="s">
        <v>490</v>
      </c>
      <c r="B21" s="23">
        <v>581619.28</v>
      </c>
      <c r="C21" s="23">
        <v>581619.28</v>
      </c>
      <c r="D21" s="23">
        <v>581619.28</v>
      </c>
      <c r="E21" s="23">
        <v>581619.28</v>
      </c>
      <c r="F21" s="23">
        <v>581619.28</v>
      </c>
      <c r="G21" s="23">
        <v>581619.28</v>
      </c>
      <c r="H21" s="26"/>
    </row>
    <row r="22" spans="1:8" ht="15.2" customHeight="1">
      <c r="A22" s="47" t="s">
        <v>491</v>
      </c>
      <c r="B22" s="23">
        <v>1506197.76</v>
      </c>
      <c r="C22" s="23">
        <v>1506197.76</v>
      </c>
      <c r="D22" s="23">
        <v>1506197.76</v>
      </c>
      <c r="E22" s="23">
        <v>1506197.76</v>
      </c>
      <c r="F22" s="23">
        <v>1506197.76</v>
      </c>
      <c r="G22" s="23">
        <v>1506197.76</v>
      </c>
      <c r="H22" s="26"/>
    </row>
    <row r="23" spans="1:8" ht="15.2" customHeight="1">
      <c r="A23" s="47" t="s">
        <v>492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6"/>
    </row>
    <row r="24" spans="1:8" ht="15.2" customHeight="1">
      <c r="A24" s="47" t="s">
        <v>493</v>
      </c>
      <c r="B24" s="23">
        <v>78380.009999999995</v>
      </c>
      <c r="C24" s="23">
        <v>78380.009999999995</v>
      </c>
      <c r="D24" s="23">
        <v>78380.009999999995</v>
      </c>
      <c r="E24" s="23">
        <v>78380.009999999995</v>
      </c>
      <c r="F24" s="23">
        <v>78380.009999999995</v>
      </c>
      <c r="G24" s="23">
        <v>78380.009999999995</v>
      </c>
      <c r="H24" s="26"/>
    </row>
    <row r="25" spans="1:8" ht="15.2" customHeight="1">
      <c r="A25" s="47" t="s">
        <v>494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6"/>
    </row>
    <row r="26" spans="1:8" ht="15.2" customHeight="1">
      <c r="A26" s="47" t="s">
        <v>495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6"/>
    </row>
    <row r="27" spans="1:8" ht="15.2" customHeight="1">
      <c r="A27" s="47" t="s">
        <v>499</v>
      </c>
      <c r="B27" s="23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6"/>
    </row>
    <row r="28" spans="1:8" ht="15.2" customHeight="1">
      <c r="A28" s="47" t="s">
        <v>497</v>
      </c>
      <c r="B28" s="23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6"/>
    </row>
    <row r="29" spans="1:8" ht="14.45" customHeight="1">
      <c r="A29" s="52"/>
      <c r="B29" s="52"/>
      <c r="C29" s="52"/>
      <c r="D29" s="52"/>
      <c r="E29" s="52"/>
      <c r="F29" s="52"/>
      <c r="G29" s="52"/>
      <c r="H29" s="26"/>
    </row>
    <row r="30" spans="1:8" ht="15.2" customHeight="1">
      <c r="A30" s="48" t="s">
        <v>500</v>
      </c>
      <c r="B30" s="27">
        <v>50613938.939999998</v>
      </c>
      <c r="C30" s="27">
        <v>50613938.939999998</v>
      </c>
      <c r="D30" s="27">
        <v>50613938.939999998</v>
      </c>
      <c r="E30" s="27">
        <v>50613938.939999998</v>
      </c>
      <c r="F30" s="27">
        <v>50613938.939999998</v>
      </c>
      <c r="G30" s="27">
        <v>50613938.939999998</v>
      </c>
      <c r="H30" s="26"/>
    </row>
    <row r="31" spans="1:8" ht="14.45" customHeight="1">
      <c r="A31" s="53"/>
      <c r="B31" s="53"/>
      <c r="C31" s="53"/>
      <c r="D31" s="53"/>
      <c r="E31" s="53"/>
      <c r="F31" s="53"/>
      <c r="G31" s="53"/>
      <c r="H31" s="26"/>
    </row>
    <row r="32" spans="1:8">
      <c r="A32" s="20"/>
      <c r="B32" s="20"/>
      <c r="C32" s="20"/>
      <c r="D32" s="20"/>
      <c r="E32" s="20"/>
      <c r="F32" s="20"/>
      <c r="G32" s="20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topLeftCell="A19" workbookViewId="0">
      <selection activeCell="A39" sqref="A39:G39"/>
    </sheetView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79" t="s">
        <v>501</v>
      </c>
      <c r="B1" s="179"/>
      <c r="C1" s="179"/>
      <c r="D1" s="179"/>
      <c r="E1" s="179"/>
      <c r="F1" s="179"/>
      <c r="G1" s="179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502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80" t="s">
        <v>13</v>
      </c>
      <c r="B4" s="181"/>
      <c r="C4" s="181"/>
      <c r="D4" s="181"/>
      <c r="E4" s="181"/>
      <c r="F4" s="181"/>
      <c r="G4" s="182"/>
      <c r="H4" s="26"/>
    </row>
    <row r="5" spans="1:8" ht="14.45" customHeight="1">
      <c r="A5" s="202" t="s">
        <v>463</v>
      </c>
      <c r="B5" s="197" t="s">
        <v>528</v>
      </c>
      <c r="C5" s="197" t="s">
        <v>529</v>
      </c>
      <c r="D5" s="197" t="s">
        <v>530</v>
      </c>
      <c r="E5" s="197" t="s">
        <v>531</v>
      </c>
      <c r="F5" s="197" t="s">
        <v>532</v>
      </c>
      <c r="G5" s="197" t="s">
        <v>8</v>
      </c>
      <c r="H5" s="26"/>
    </row>
    <row r="6" spans="1:8" ht="32.450000000000003" customHeight="1">
      <c r="A6" s="203"/>
      <c r="B6" s="198"/>
      <c r="C6" s="198"/>
      <c r="D6" s="198"/>
      <c r="E6" s="198"/>
      <c r="F6" s="198"/>
      <c r="G6" s="198"/>
      <c r="H6" s="26"/>
    </row>
    <row r="7" spans="1:8" ht="15.2" customHeight="1">
      <c r="A7" s="46" t="s">
        <v>503</v>
      </c>
      <c r="B7" s="66">
        <v>0</v>
      </c>
      <c r="C7" s="66">
        <v>0</v>
      </c>
      <c r="D7" s="66">
        <v>22917879.710000001</v>
      </c>
      <c r="E7" s="66">
        <v>22742515.800000001</v>
      </c>
      <c r="F7" s="66">
        <v>21676281.68</v>
      </c>
      <c r="G7" s="66">
        <v>28866784.52</v>
      </c>
      <c r="H7" s="26"/>
    </row>
    <row r="8" spans="1:8" ht="15.2" customHeight="1">
      <c r="A8" s="47" t="s">
        <v>504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6"/>
    </row>
    <row r="9" spans="1:8" ht="15.2" customHeight="1">
      <c r="A9" s="47" t="s">
        <v>505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6"/>
    </row>
    <row r="10" spans="1:8" ht="15.2" customHeight="1">
      <c r="A10" s="47" t="s">
        <v>506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6"/>
    </row>
    <row r="11" spans="1:8" ht="15.2" customHeight="1">
      <c r="A11" s="47" t="s">
        <v>507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6"/>
    </row>
    <row r="12" spans="1:8" ht="15.2" customHeight="1">
      <c r="A12" s="47" t="s">
        <v>508</v>
      </c>
      <c r="B12" s="23">
        <v>0</v>
      </c>
      <c r="C12" s="23">
        <v>0</v>
      </c>
      <c r="D12" s="23">
        <v>73549.16</v>
      </c>
      <c r="E12" s="23">
        <v>50393.58</v>
      </c>
      <c r="F12" s="23">
        <v>132456.67000000001</v>
      </c>
      <c r="G12" s="23">
        <v>64004.39</v>
      </c>
      <c r="H12" s="26"/>
    </row>
    <row r="13" spans="1:8" ht="15.2" customHeight="1">
      <c r="A13" s="47" t="s">
        <v>509</v>
      </c>
      <c r="B13" s="23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6"/>
    </row>
    <row r="14" spans="1:8" ht="15.2" customHeight="1">
      <c r="A14" s="47" t="s">
        <v>510</v>
      </c>
      <c r="B14" s="23">
        <v>0</v>
      </c>
      <c r="C14" s="23">
        <v>0</v>
      </c>
      <c r="D14" s="23">
        <v>8205657.5499999998</v>
      </c>
      <c r="E14" s="23">
        <v>9403546.2200000007</v>
      </c>
      <c r="F14" s="23">
        <v>8155430.0099999998</v>
      </c>
      <c r="G14" s="23">
        <v>9955440.1300000008</v>
      </c>
      <c r="H14" s="26"/>
    </row>
    <row r="15" spans="1:8" ht="15.2" customHeight="1">
      <c r="A15" s="47" t="s">
        <v>511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6"/>
    </row>
    <row r="16" spans="1:8" ht="15.2" customHeight="1">
      <c r="A16" s="47" t="s">
        <v>512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6"/>
    </row>
    <row r="17" spans="1:8" ht="15.2" customHeight="1">
      <c r="A17" s="47" t="s">
        <v>513</v>
      </c>
      <c r="B17" s="23">
        <v>0</v>
      </c>
      <c r="C17" s="23">
        <v>0</v>
      </c>
      <c r="D17" s="23">
        <v>14638673</v>
      </c>
      <c r="E17" s="23">
        <v>13288576</v>
      </c>
      <c r="F17" s="23">
        <v>13388395</v>
      </c>
      <c r="G17" s="23">
        <v>18847340</v>
      </c>
      <c r="H17" s="26"/>
    </row>
    <row r="18" spans="1:8" ht="15.2" customHeight="1">
      <c r="A18" s="47" t="s">
        <v>514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6"/>
    </row>
    <row r="19" spans="1:8" ht="15.2" customHeight="1">
      <c r="A19" s="47" t="s">
        <v>515</v>
      </c>
      <c r="B19" s="23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6"/>
    </row>
    <row r="20" spans="1:8" ht="14.45" customHeight="1">
      <c r="A20" s="52"/>
      <c r="B20" s="52"/>
      <c r="C20" s="52"/>
      <c r="D20" s="52"/>
      <c r="E20" s="52"/>
      <c r="F20" s="52"/>
      <c r="G20" s="52"/>
      <c r="H20" s="26"/>
    </row>
    <row r="21" spans="1:8" ht="15.2" customHeight="1">
      <c r="A21" s="48" t="s">
        <v>516</v>
      </c>
      <c r="B21" s="27">
        <v>0</v>
      </c>
      <c r="C21" s="27">
        <v>0</v>
      </c>
      <c r="D21" s="27">
        <v>21756769.300000001</v>
      </c>
      <c r="E21" s="27">
        <v>21547263.789999999</v>
      </c>
      <c r="F21" s="27">
        <v>22784680.469999999</v>
      </c>
      <c r="G21" s="27">
        <v>20907300.050000001</v>
      </c>
      <c r="H21" s="26"/>
    </row>
    <row r="22" spans="1:8" ht="15.2" customHeight="1">
      <c r="A22" s="47" t="s">
        <v>517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6"/>
    </row>
    <row r="23" spans="1:8" ht="15.2" customHeight="1">
      <c r="A23" s="47" t="s">
        <v>518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6"/>
    </row>
    <row r="24" spans="1:8" ht="15.2" customHeight="1">
      <c r="A24" s="47" t="s">
        <v>519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6"/>
    </row>
    <row r="25" spans="1:8" ht="15.2" customHeight="1">
      <c r="A25" s="47" t="s">
        <v>520</v>
      </c>
      <c r="B25" s="23">
        <v>0</v>
      </c>
      <c r="C25" s="23">
        <v>0</v>
      </c>
      <c r="D25" s="23">
        <v>21746723</v>
      </c>
      <c r="E25" s="23">
        <v>21538974.609999999</v>
      </c>
      <c r="F25" s="23">
        <v>22656617</v>
      </c>
      <c r="G25" s="23">
        <v>20888111.969999999</v>
      </c>
      <c r="H25" s="26"/>
    </row>
    <row r="26" spans="1:8" ht="15.2" customHeight="1">
      <c r="A26" s="47" t="s">
        <v>521</v>
      </c>
      <c r="B26" s="23">
        <v>0</v>
      </c>
      <c r="C26" s="23">
        <v>0</v>
      </c>
      <c r="D26" s="23">
        <v>10046.299999999999</v>
      </c>
      <c r="E26" s="23">
        <v>8289.18</v>
      </c>
      <c r="F26" s="23">
        <v>128063.47</v>
      </c>
      <c r="G26" s="23">
        <v>19188.080000000002</v>
      </c>
      <c r="H26" s="26"/>
    </row>
    <row r="27" spans="1:8" ht="14.45" customHeight="1">
      <c r="A27" s="52"/>
      <c r="B27" s="52"/>
      <c r="C27" s="52"/>
      <c r="D27" s="52"/>
      <c r="E27" s="52"/>
      <c r="F27" s="52"/>
      <c r="G27" s="52"/>
      <c r="H27" s="26"/>
    </row>
    <row r="28" spans="1:8" ht="15.2" customHeight="1">
      <c r="A28" s="48" t="s">
        <v>522</v>
      </c>
      <c r="B28" s="27">
        <v>0</v>
      </c>
      <c r="C28" s="27">
        <v>0</v>
      </c>
      <c r="D28" s="27">
        <v>0</v>
      </c>
      <c r="E28" s="27">
        <v>0</v>
      </c>
      <c r="F28" s="27">
        <v>0</v>
      </c>
      <c r="G28" s="27">
        <v>839854.37</v>
      </c>
      <c r="H28" s="26"/>
    </row>
    <row r="29" spans="1:8" ht="15.2" customHeight="1">
      <c r="A29" s="47" t="s">
        <v>284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839854.37</v>
      </c>
      <c r="H29" s="26"/>
    </row>
    <row r="30" spans="1:8" ht="14.45" customHeight="1">
      <c r="A30" s="52"/>
      <c r="B30" s="52"/>
      <c r="C30" s="52"/>
      <c r="D30" s="52"/>
      <c r="E30" s="52"/>
      <c r="F30" s="52"/>
      <c r="G30" s="52"/>
      <c r="H30" s="26"/>
    </row>
    <row r="31" spans="1:8" ht="15.2" customHeight="1">
      <c r="A31" s="48" t="s">
        <v>523</v>
      </c>
      <c r="B31" s="27">
        <v>0</v>
      </c>
      <c r="C31" s="27">
        <v>0</v>
      </c>
      <c r="D31" s="27">
        <v>44674649.009999998</v>
      </c>
      <c r="E31" s="27">
        <v>44289779.590000004</v>
      </c>
      <c r="F31" s="27">
        <v>44460962.149999999</v>
      </c>
      <c r="G31" s="27">
        <v>50613938.939999998</v>
      </c>
      <c r="H31" s="26"/>
    </row>
    <row r="32" spans="1:8" ht="14.45" customHeight="1">
      <c r="A32" s="52"/>
      <c r="B32" s="52"/>
      <c r="C32" s="52"/>
      <c r="D32" s="52"/>
      <c r="E32" s="52"/>
      <c r="F32" s="52"/>
      <c r="G32" s="52"/>
      <c r="H32" s="26"/>
    </row>
    <row r="33" spans="1:8" ht="15.2" customHeight="1">
      <c r="A33" s="48" t="s">
        <v>286</v>
      </c>
      <c r="B33" s="52"/>
      <c r="C33" s="52"/>
      <c r="D33" s="52"/>
      <c r="E33" s="52"/>
      <c r="F33" s="52"/>
      <c r="G33" s="52"/>
      <c r="H33" s="26"/>
    </row>
    <row r="34" spans="1:8">
      <c r="A34" s="80" t="s">
        <v>476</v>
      </c>
      <c r="B34" s="23">
        <v>0</v>
      </c>
      <c r="C34" s="23">
        <v>0</v>
      </c>
      <c r="D34" s="23">
        <v>0</v>
      </c>
      <c r="E34" s="23">
        <v>0</v>
      </c>
      <c r="F34" s="23">
        <v>0</v>
      </c>
      <c r="G34" s="23">
        <v>839854.37</v>
      </c>
      <c r="H34" s="26"/>
    </row>
    <row r="35" spans="1:8" ht="30.2" customHeight="1">
      <c r="A35" s="80" t="s">
        <v>524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6"/>
    </row>
    <row r="36" spans="1:8" ht="15.2" customHeight="1">
      <c r="A36" s="48" t="s">
        <v>525</v>
      </c>
      <c r="B36" s="27">
        <v>0</v>
      </c>
      <c r="C36" s="27">
        <v>0</v>
      </c>
      <c r="D36" s="27">
        <v>0</v>
      </c>
      <c r="E36" s="27">
        <v>0</v>
      </c>
      <c r="F36" s="27">
        <v>0</v>
      </c>
      <c r="G36" s="27">
        <v>839854.37</v>
      </c>
      <c r="H36" s="26"/>
    </row>
    <row r="37" spans="1:8" ht="14.45" customHeight="1">
      <c r="A37" s="53"/>
      <c r="B37" s="53"/>
      <c r="C37" s="53"/>
      <c r="D37" s="53"/>
      <c r="E37" s="53"/>
      <c r="F37" s="53"/>
      <c r="G37" s="53"/>
      <c r="H37" s="26"/>
    </row>
    <row r="38" spans="1:8" ht="14.45" customHeight="1">
      <c r="A38" s="89"/>
      <c r="B38" s="20"/>
      <c r="C38" s="20"/>
      <c r="D38" s="20"/>
      <c r="E38" s="20"/>
      <c r="F38" s="20"/>
      <c r="G38" s="20"/>
    </row>
    <row r="39" spans="1:8" ht="15.2" customHeight="1">
      <c r="A39" s="201" t="s">
        <v>526</v>
      </c>
      <c r="B39" s="201"/>
      <c r="C39" s="201"/>
      <c r="D39" s="201"/>
      <c r="E39" s="201"/>
      <c r="F39" s="201"/>
      <c r="G39" s="201"/>
    </row>
    <row r="40" spans="1:8" ht="15.2" customHeight="1">
      <c r="A40" s="201" t="s">
        <v>527</v>
      </c>
      <c r="B40" s="201"/>
      <c r="C40" s="201"/>
      <c r="D40" s="201"/>
      <c r="E40" s="201"/>
      <c r="F40" s="201"/>
      <c r="G40" s="201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topLeftCell="B10" workbookViewId="0">
      <selection activeCell="G29" sqref="G29"/>
    </sheetView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79" t="s">
        <v>533</v>
      </c>
      <c r="B1" s="179"/>
      <c r="C1" s="179"/>
      <c r="D1" s="179"/>
      <c r="E1" s="179"/>
      <c r="F1" s="179"/>
      <c r="G1" s="179"/>
    </row>
    <row r="2" spans="1:8" ht="14.45" customHeight="1">
      <c r="A2" s="164" t="s">
        <v>6</v>
      </c>
      <c r="B2" s="165"/>
      <c r="C2" s="165"/>
      <c r="D2" s="165"/>
      <c r="E2" s="165"/>
      <c r="F2" s="165"/>
      <c r="G2" s="166"/>
      <c r="H2" s="26"/>
    </row>
    <row r="3" spans="1:8" ht="14.45" customHeight="1">
      <c r="A3" s="170" t="s">
        <v>534</v>
      </c>
      <c r="B3" s="171"/>
      <c r="C3" s="171"/>
      <c r="D3" s="171"/>
      <c r="E3" s="171"/>
      <c r="F3" s="171"/>
      <c r="G3" s="172"/>
      <c r="H3" s="26"/>
    </row>
    <row r="4" spans="1:8" ht="14.45" customHeight="1">
      <c r="A4" s="180" t="s">
        <v>13</v>
      </c>
      <c r="B4" s="181"/>
      <c r="C4" s="181"/>
      <c r="D4" s="181"/>
      <c r="E4" s="181"/>
      <c r="F4" s="181"/>
      <c r="G4" s="182"/>
      <c r="H4" s="26"/>
    </row>
    <row r="5" spans="1:8" ht="14.45" customHeight="1">
      <c r="A5" s="204" t="s">
        <v>487</v>
      </c>
      <c r="B5" s="197" t="s">
        <v>528</v>
      </c>
      <c r="C5" s="197" t="s">
        <v>529</v>
      </c>
      <c r="D5" s="197" t="s">
        <v>530</v>
      </c>
      <c r="E5" s="197" t="s">
        <v>531</v>
      </c>
      <c r="F5" s="197" t="s">
        <v>532</v>
      </c>
      <c r="G5" s="197" t="s">
        <v>8</v>
      </c>
      <c r="H5" s="26"/>
    </row>
    <row r="6" spans="1:8" ht="32.450000000000003" customHeight="1">
      <c r="A6" s="205"/>
      <c r="B6" s="198"/>
      <c r="C6" s="198"/>
      <c r="D6" s="198"/>
      <c r="E6" s="198"/>
      <c r="F6" s="198"/>
      <c r="G6" s="198"/>
      <c r="H6" s="26"/>
    </row>
    <row r="7" spans="1:8" ht="15.2" customHeight="1">
      <c r="A7" s="46" t="s">
        <v>535</v>
      </c>
      <c r="B7" s="66">
        <v>0</v>
      </c>
      <c r="C7" s="66">
        <v>0</v>
      </c>
      <c r="D7" s="66">
        <v>21324322.359999999</v>
      </c>
      <c r="E7" s="66">
        <v>22160848.620000001</v>
      </c>
      <c r="F7" s="66">
        <v>21529248.899999999</v>
      </c>
      <c r="G7" s="66">
        <v>29706638.890000001</v>
      </c>
      <c r="H7" s="26"/>
    </row>
    <row r="8" spans="1:8" ht="15.2" customHeight="1">
      <c r="A8" s="47" t="s">
        <v>489</v>
      </c>
      <c r="B8" s="23">
        <v>0</v>
      </c>
      <c r="C8" s="23">
        <v>0</v>
      </c>
      <c r="D8" s="23">
        <v>15128695.92</v>
      </c>
      <c r="E8" s="23">
        <v>14396806.960000001</v>
      </c>
      <c r="F8" s="23">
        <v>13008781.880000001</v>
      </c>
      <c r="G8" s="23">
        <v>18947816.079999998</v>
      </c>
      <c r="H8" s="26"/>
    </row>
    <row r="9" spans="1:8" ht="15.2" customHeight="1">
      <c r="A9" s="47" t="s">
        <v>490</v>
      </c>
      <c r="B9" s="23">
        <v>0</v>
      </c>
      <c r="C9" s="23">
        <v>0</v>
      </c>
      <c r="D9" s="23">
        <v>1473379.76</v>
      </c>
      <c r="E9" s="23">
        <v>953359.4</v>
      </c>
      <c r="F9" s="23">
        <v>1493898.9</v>
      </c>
      <c r="G9" s="23">
        <v>2172692.9900000002</v>
      </c>
      <c r="H9" s="26"/>
    </row>
    <row r="10" spans="1:8" ht="15.2" customHeight="1">
      <c r="A10" s="47" t="s">
        <v>491</v>
      </c>
      <c r="B10" s="23">
        <v>0</v>
      </c>
      <c r="C10" s="23">
        <v>0</v>
      </c>
      <c r="D10" s="23">
        <v>4580853.68</v>
      </c>
      <c r="E10" s="23">
        <v>5722543.8499999996</v>
      </c>
      <c r="F10" s="23">
        <v>6589967.5199999996</v>
      </c>
      <c r="G10" s="23">
        <v>3834851.18</v>
      </c>
      <c r="H10" s="26"/>
    </row>
    <row r="11" spans="1:8" ht="15.2" customHeight="1">
      <c r="A11" s="47" t="s">
        <v>492</v>
      </c>
      <c r="B11" s="23">
        <v>0</v>
      </c>
      <c r="C11" s="23">
        <v>0</v>
      </c>
      <c r="D11" s="23">
        <v>0</v>
      </c>
      <c r="E11" s="23">
        <v>61500</v>
      </c>
      <c r="F11" s="23">
        <v>186000</v>
      </c>
      <c r="G11" s="23">
        <v>32000</v>
      </c>
      <c r="H11" s="26"/>
    </row>
    <row r="12" spans="1:8" ht="15.2" customHeight="1">
      <c r="A12" s="47" t="s">
        <v>493</v>
      </c>
      <c r="B12" s="23">
        <v>0</v>
      </c>
      <c r="C12" s="23">
        <v>0</v>
      </c>
      <c r="D12" s="23">
        <v>141393</v>
      </c>
      <c r="E12" s="23">
        <v>1026638.41</v>
      </c>
      <c r="F12" s="23">
        <v>250600.6</v>
      </c>
      <c r="G12" s="23">
        <v>213278.64</v>
      </c>
      <c r="H12" s="26"/>
    </row>
    <row r="13" spans="1:8" ht="15.2" customHeight="1">
      <c r="A13" s="47" t="s">
        <v>494</v>
      </c>
      <c r="B13" s="23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6"/>
    </row>
    <row r="14" spans="1:8" ht="15.2" customHeight="1">
      <c r="A14" s="47" t="s">
        <v>495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6"/>
    </row>
    <row r="15" spans="1:8" ht="15.2" customHeight="1">
      <c r="A15" s="47" t="s">
        <v>496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6"/>
    </row>
    <row r="16" spans="1:8" ht="15.2" customHeight="1">
      <c r="A16" s="47" t="s">
        <v>497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6"/>
    </row>
    <row r="17" spans="1:8" ht="14.45" customHeight="1">
      <c r="A17" s="52"/>
      <c r="B17" s="52"/>
      <c r="C17" s="52"/>
      <c r="D17" s="52"/>
      <c r="E17" s="52"/>
      <c r="F17" s="52"/>
      <c r="G17" s="52"/>
      <c r="H17" s="26"/>
    </row>
    <row r="18" spans="1:8" ht="15.2" customHeight="1">
      <c r="A18" s="48" t="s">
        <v>536</v>
      </c>
      <c r="B18" s="27">
        <v>0</v>
      </c>
      <c r="C18" s="27">
        <v>0</v>
      </c>
      <c r="D18" s="27">
        <v>21756765.27</v>
      </c>
      <c r="E18" s="27">
        <v>21547263.789999999</v>
      </c>
      <c r="F18" s="27">
        <v>22512890.079999998</v>
      </c>
      <c r="G18" s="27">
        <v>20907300.050000001</v>
      </c>
      <c r="H18" s="26"/>
    </row>
    <row r="19" spans="1:8" ht="15.2" customHeight="1">
      <c r="A19" s="47" t="s">
        <v>489</v>
      </c>
      <c r="B19" s="23">
        <v>0</v>
      </c>
      <c r="C19" s="23">
        <v>0</v>
      </c>
      <c r="D19" s="23">
        <v>17028614.859999999</v>
      </c>
      <c r="E19" s="23">
        <v>20105341.530000001</v>
      </c>
      <c r="F19" s="23">
        <v>21287104.859999999</v>
      </c>
      <c r="G19" s="23">
        <v>18741103</v>
      </c>
      <c r="H19" s="26"/>
    </row>
    <row r="20" spans="1:8" ht="15.2" customHeight="1">
      <c r="A20" s="47" t="s">
        <v>490</v>
      </c>
      <c r="B20" s="23">
        <v>0</v>
      </c>
      <c r="C20" s="23">
        <v>0</v>
      </c>
      <c r="D20" s="23">
        <v>336137.98</v>
      </c>
      <c r="E20" s="23">
        <v>0</v>
      </c>
      <c r="F20" s="23">
        <v>0</v>
      </c>
      <c r="G20" s="23">
        <v>581619.28</v>
      </c>
      <c r="H20" s="26"/>
    </row>
    <row r="21" spans="1:8" ht="15.2" customHeight="1">
      <c r="A21" s="47" t="s">
        <v>491</v>
      </c>
      <c r="B21" s="23">
        <v>0</v>
      </c>
      <c r="C21" s="23">
        <v>0</v>
      </c>
      <c r="D21" s="23">
        <v>2985743.64</v>
      </c>
      <c r="E21" s="23">
        <v>1441922.26</v>
      </c>
      <c r="F21" s="23">
        <v>1225785.22</v>
      </c>
      <c r="G21" s="23">
        <v>1506197.76</v>
      </c>
      <c r="H21" s="26"/>
    </row>
    <row r="22" spans="1:8" ht="15.2" customHeight="1">
      <c r="A22" s="47" t="s">
        <v>492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6"/>
    </row>
    <row r="23" spans="1:8" ht="15.2" customHeight="1">
      <c r="A23" s="47" t="s">
        <v>493</v>
      </c>
      <c r="B23" s="23">
        <v>0</v>
      </c>
      <c r="C23" s="23">
        <v>0</v>
      </c>
      <c r="D23" s="23">
        <v>1406268.79</v>
      </c>
      <c r="E23" s="23">
        <v>0</v>
      </c>
      <c r="F23" s="23">
        <v>0</v>
      </c>
      <c r="G23" s="23">
        <v>78380.009999999995</v>
      </c>
      <c r="H23" s="26"/>
    </row>
    <row r="24" spans="1:8" ht="15.2" customHeight="1">
      <c r="A24" s="47" t="s">
        <v>494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6"/>
    </row>
    <row r="25" spans="1:8" ht="15.2" customHeight="1">
      <c r="A25" s="47" t="s">
        <v>495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6"/>
    </row>
    <row r="26" spans="1:8" ht="15.2" customHeight="1">
      <c r="A26" s="47" t="s">
        <v>499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6"/>
    </row>
    <row r="27" spans="1:8" ht="15.2" customHeight="1">
      <c r="A27" s="47" t="s">
        <v>497</v>
      </c>
      <c r="B27" s="23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6"/>
    </row>
    <row r="28" spans="1:8" ht="14.45" customHeight="1">
      <c r="A28" s="52"/>
      <c r="B28" s="52"/>
      <c r="C28" s="52"/>
      <c r="D28" s="52"/>
      <c r="E28" s="52"/>
      <c r="F28" s="52"/>
      <c r="G28" s="52"/>
      <c r="H28" s="26"/>
    </row>
    <row r="29" spans="1:8" ht="15.2" customHeight="1">
      <c r="A29" s="48" t="s">
        <v>537</v>
      </c>
      <c r="B29" s="23">
        <v>0</v>
      </c>
      <c r="C29" s="23">
        <v>0</v>
      </c>
      <c r="D29" s="23">
        <v>43081087.630000003</v>
      </c>
      <c r="E29" s="23">
        <v>43708112.409999996</v>
      </c>
      <c r="F29" s="23">
        <v>44042138.979999997</v>
      </c>
      <c r="G29" s="23">
        <v>50613938.939999998</v>
      </c>
      <c r="H29" s="26"/>
    </row>
    <row r="30" spans="1:8" ht="14.45" customHeight="1">
      <c r="A30" s="53"/>
      <c r="B30" s="53"/>
      <c r="C30" s="53"/>
      <c r="D30" s="53"/>
      <c r="E30" s="53"/>
      <c r="F30" s="53"/>
      <c r="G30" s="53"/>
      <c r="H30" s="26"/>
    </row>
    <row r="31" spans="1:8" ht="14.45" customHeight="1">
      <c r="A31" s="89"/>
      <c r="B31" s="20"/>
      <c r="C31" s="20"/>
      <c r="D31" s="20"/>
      <c r="E31" s="20"/>
      <c r="F31" s="20"/>
      <c r="G31" s="20"/>
    </row>
    <row r="32" spans="1:8" ht="14.45" customHeight="1">
      <c r="A32" s="201" t="s">
        <v>526</v>
      </c>
      <c r="B32" s="201"/>
      <c r="C32" s="201"/>
      <c r="D32" s="201"/>
      <c r="E32" s="201"/>
      <c r="F32" s="201"/>
      <c r="G32" s="201"/>
    </row>
    <row r="33" spans="1:7" ht="14.45" customHeight="1">
      <c r="A33" s="201" t="s">
        <v>527</v>
      </c>
      <c r="B33" s="201"/>
      <c r="C33" s="201"/>
      <c r="D33" s="201"/>
      <c r="E33" s="201"/>
      <c r="F33" s="201"/>
      <c r="G33" s="201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sqref="A1:F1"/>
    </sheetView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63" t="s">
        <v>538</v>
      </c>
      <c r="B1" s="163"/>
      <c r="C1" s="163"/>
      <c r="D1" s="163"/>
      <c r="E1" s="163"/>
      <c r="F1" s="163"/>
      <c r="G1" s="44"/>
    </row>
    <row r="2" spans="1:7" ht="14.45" customHeight="1">
      <c r="A2" s="164" t="s">
        <v>6</v>
      </c>
      <c r="B2" s="165"/>
      <c r="C2" s="165"/>
      <c r="D2" s="165"/>
      <c r="E2" s="165"/>
      <c r="F2" s="166"/>
      <c r="G2" s="26"/>
    </row>
    <row r="3" spans="1:7" ht="14.45" customHeight="1">
      <c r="A3" s="173" t="s">
        <v>539</v>
      </c>
      <c r="B3" s="174"/>
      <c r="C3" s="174"/>
      <c r="D3" s="174"/>
      <c r="E3" s="174"/>
      <c r="F3" s="175"/>
      <c r="G3" s="26"/>
    </row>
    <row r="4" spans="1:7" ht="30.2" customHeight="1">
      <c r="A4" s="90"/>
      <c r="B4" s="90" t="s">
        <v>580</v>
      </c>
      <c r="C4" s="90" t="s">
        <v>581</v>
      </c>
      <c r="D4" s="90" t="s">
        <v>582</v>
      </c>
      <c r="E4" s="90" t="s">
        <v>583</v>
      </c>
      <c r="F4" s="90" t="s">
        <v>584</v>
      </c>
      <c r="G4" s="26"/>
    </row>
    <row r="5" spans="1:7" ht="17.45" customHeight="1">
      <c r="A5" s="91" t="s">
        <v>540</v>
      </c>
      <c r="B5" s="29"/>
      <c r="C5" s="29"/>
      <c r="D5" s="29"/>
      <c r="E5" s="29"/>
      <c r="F5" s="29"/>
      <c r="G5" s="26"/>
    </row>
    <row r="6" spans="1:7" ht="28.7" customHeight="1">
      <c r="A6" s="70" t="s">
        <v>541</v>
      </c>
      <c r="B6" s="93"/>
      <c r="C6" s="93"/>
      <c r="D6" s="93"/>
      <c r="E6" s="93"/>
      <c r="F6" s="93"/>
      <c r="G6" s="26"/>
    </row>
    <row r="7" spans="1:7" ht="17.45" customHeight="1">
      <c r="A7" s="70" t="s">
        <v>542</v>
      </c>
      <c r="B7" s="93"/>
      <c r="C7" s="93"/>
      <c r="D7" s="93"/>
      <c r="E7" s="93"/>
      <c r="F7" s="93"/>
      <c r="G7" s="26"/>
    </row>
    <row r="8" spans="1:7" ht="14.45" customHeight="1">
      <c r="A8" s="70"/>
      <c r="B8" s="17"/>
      <c r="C8" s="17"/>
      <c r="D8" s="17"/>
      <c r="E8" s="17"/>
      <c r="F8" s="17"/>
      <c r="G8" s="26"/>
    </row>
    <row r="9" spans="1:7" ht="17.45" customHeight="1">
      <c r="A9" s="71" t="s">
        <v>543</v>
      </c>
      <c r="B9" s="17"/>
      <c r="C9" s="17"/>
      <c r="D9" s="17"/>
      <c r="E9" s="17"/>
      <c r="F9" s="17"/>
      <c r="G9" s="26"/>
    </row>
    <row r="10" spans="1:7" ht="17.45" customHeight="1">
      <c r="A10" s="70" t="s">
        <v>544</v>
      </c>
      <c r="B10" s="93"/>
      <c r="C10" s="93"/>
      <c r="D10" s="93"/>
      <c r="E10" s="93"/>
      <c r="F10" s="93"/>
      <c r="G10" s="26"/>
    </row>
    <row r="11" spans="1:7" ht="17.45" customHeight="1">
      <c r="A11" s="70" t="s">
        <v>545</v>
      </c>
      <c r="B11" s="93"/>
      <c r="C11" s="93"/>
      <c r="D11" s="93"/>
      <c r="E11" s="93"/>
      <c r="F11" s="93"/>
      <c r="G11" s="26"/>
    </row>
    <row r="12" spans="1:7" ht="17.45" customHeight="1">
      <c r="A12" s="70" t="s">
        <v>546</v>
      </c>
      <c r="B12" s="93"/>
      <c r="C12" s="93"/>
      <c r="D12" s="93"/>
      <c r="E12" s="93"/>
      <c r="F12" s="93"/>
      <c r="G12" s="26"/>
    </row>
    <row r="13" spans="1:7" ht="17.45" customHeight="1">
      <c r="A13" s="70" t="s">
        <v>547</v>
      </c>
      <c r="B13" s="93"/>
      <c r="C13" s="93"/>
      <c r="D13" s="93"/>
      <c r="E13" s="93"/>
      <c r="F13" s="93"/>
      <c r="G13" s="26"/>
    </row>
    <row r="14" spans="1:7" ht="17.45" customHeight="1">
      <c r="A14" s="70" t="s">
        <v>548</v>
      </c>
      <c r="B14" s="93"/>
      <c r="C14" s="93"/>
      <c r="D14" s="93"/>
      <c r="E14" s="93"/>
      <c r="F14" s="93"/>
      <c r="G14" s="26"/>
    </row>
    <row r="15" spans="1:7" ht="17.45" customHeight="1">
      <c r="A15" s="70" t="s">
        <v>545</v>
      </c>
      <c r="B15" s="93"/>
      <c r="C15" s="93"/>
      <c r="D15" s="93"/>
      <c r="E15" s="93"/>
      <c r="F15" s="93"/>
      <c r="G15" s="26"/>
    </row>
    <row r="16" spans="1:7" ht="17.45" customHeight="1">
      <c r="A16" s="70" t="s">
        <v>546</v>
      </c>
      <c r="B16" s="93"/>
      <c r="C16" s="93"/>
      <c r="D16" s="93"/>
      <c r="E16" s="93"/>
      <c r="F16" s="93"/>
      <c r="G16" s="26"/>
    </row>
    <row r="17" spans="1:7" ht="17.45" customHeight="1">
      <c r="A17" s="70" t="s">
        <v>547</v>
      </c>
      <c r="B17" s="93"/>
      <c r="C17" s="93"/>
      <c r="D17" s="93"/>
      <c r="E17" s="93"/>
      <c r="F17" s="93"/>
      <c r="G17" s="26"/>
    </row>
    <row r="18" spans="1:7" ht="17.45" customHeight="1">
      <c r="A18" s="70" t="s">
        <v>549</v>
      </c>
      <c r="B18" s="94"/>
      <c r="C18" s="93"/>
      <c r="D18" s="93"/>
      <c r="E18" s="93"/>
      <c r="F18" s="93"/>
      <c r="G18" s="26"/>
    </row>
    <row r="19" spans="1:7" ht="17.45" customHeight="1">
      <c r="A19" s="70" t="s">
        <v>550</v>
      </c>
      <c r="B19" s="93"/>
      <c r="C19" s="93"/>
      <c r="D19" s="93"/>
      <c r="E19" s="93"/>
      <c r="F19" s="93"/>
      <c r="G19" s="26"/>
    </row>
    <row r="20" spans="1:7" ht="17.45" customHeight="1">
      <c r="A20" s="70" t="s">
        <v>551</v>
      </c>
      <c r="B20" s="95"/>
      <c r="C20" s="95"/>
      <c r="D20" s="95"/>
      <c r="E20" s="95"/>
      <c r="F20" s="95"/>
      <c r="G20" s="26"/>
    </row>
    <row r="21" spans="1:7" ht="17.45" customHeight="1">
      <c r="A21" s="70" t="s">
        <v>552</v>
      </c>
      <c r="B21" s="95"/>
      <c r="C21" s="95"/>
      <c r="D21" s="95"/>
      <c r="E21" s="95"/>
      <c r="F21" s="95"/>
      <c r="G21" s="26"/>
    </row>
    <row r="22" spans="1:7" ht="17.45" customHeight="1">
      <c r="A22" s="70" t="s">
        <v>553</v>
      </c>
      <c r="B22" s="95"/>
      <c r="C22" s="95"/>
      <c r="D22" s="95"/>
      <c r="E22" s="95"/>
      <c r="F22" s="95"/>
      <c r="G22" s="26"/>
    </row>
    <row r="23" spans="1:7" ht="17.45" customHeight="1">
      <c r="A23" s="70" t="s">
        <v>554</v>
      </c>
      <c r="B23" s="95"/>
      <c r="C23" s="95"/>
      <c r="D23" s="95"/>
      <c r="E23" s="95"/>
      <c r="F23" s="95"/>
      <c r="G23" s="26"/>
    </row>
    <row r="24" spans="1:7" ht="17.45" customHeight="1">
      <c r="A24" s="70" t="s">
        <v>555</v>
      </c>
      <c r="B24" s="96"/>
      <c r="C24" s="93"/>
      <c r="D24" s="93"/>
      <c r="E24" s="93"/>
      <c r="F24" s="93"/>
      <c r="G24" s="26"/>
    </row>
    <row r="25" spans="1:7" ht="17.45" customHeight="1">
      <c r="A25" s="70" t="s">
        <v>556</v>
      </c>
      <c r="B25" s="96"/>
      <c r="C25" s="93"/>
      <c r="D25" s="93"/>
      <c r="E25" s="93"/>
      <c r="F25" s="93"/>
      <c r="G25" s="26"/>
    </row>
    <row r="26" spans="1:7" ht="14.45" customHeight="1">
      <c r="A26" s="70"/>
      <c r="B26" s="17"/>
      <c r="C26" s="17"/>
      <c r="D26" s="17"/>
      <c r="E26" s="17"/>
      <c r="F26" s="17"/>
      <c r="G26" s="26"/>
    </row>
    <row r="27" spans="1:7" ht="17.45" customHeight="1">
      <c r="A27" s="71" t="s">
        <v>557</v>
      </c>
      <c r="B27" s="17"/>
      <c r="C27" s="17"/>
      <c r="D27" s="17"/>
      <c r="E27" s="17"/>
      <c r="F27" s="17"/>
      <c r="G27" s="26"/>
    </row>
    <row r="28" spans="1:7" ht="17.45" customHeight="1">
      <c r="A28" s="70" t="s">
        <v>558</v>
      </c>
      <c r="B28" s="93"/>
      <c r="C28" s="93"/>
      <c r="D28" s="93"/>
      <c r="E28" s="93"/>
      <c r="F28" s="93"/>
      <c r="G28" s="26"/>
    </row>
    <row r="29" spans="1:7" ht="14.45" customHeight="1">
      <c r="A29" s="70"/>
      <c r="B29" s="17"/>
      <c r="C29" s="17"/>
      <c r="D29" s="17"/>
      <c r="E29" s="17"/>
      <c r="F29" s="17"/>
      <c r="G29" s="26"/>
    </row>
    <row r="30" spans="1:7" ht="17.45" customHeight="1">
      <c r="A30" s="71" t="s">
        <v>559</v>
      </c>
      <c r="B30" s="17"/>
      <c r="C30" s="17"/>
      <c r="D30" s="17"/>
      <c r="E30" s="17"/>
      <c r="F30" s="17"/>
      <c r="G30" s="26"/>
    </row>
    <row r="31" spans="1:7" ht="17.45" customHeight="1">
      <c r="A31" s="70" t="s">
        <v>544</v>
      </c>
      <c r="B31" s="93"/>
      <c r="C31" s="93"/>
      <c r="D31" s="93"/>
      <c r="E31" s="93"/>
      <c r="F31" s="93"/>
      <c r="G31" s="26"/>
    </row>
    <row r="32" spans="1:7" ht="17.45" customHeight="1">
      <c r="A32" s="70" t="s">
        <v>548</v>
      </c>
      <c r="B32" s="93"/>
      <c r="C32" s="93"/>
      <c r="D32" s="93"/>
      <c r="E32" s="93"/>
      <c r="F32" s="93"/>
      <c r="G32" s="26"/>
    </row>
    <row r="33" spans="1:7" ht="17.45" customHeight="1">
      <c r="A33" s="70" t="s">
        <v>560</v>
      </c>
      <c r="B33" s="93"/>
      <c r="C33" s="93"/>
      <c r="D33" s="93"/>
      <c r="E33" s="93"/>
      <c r="F33" s="93"/>
      <c r="G33" s="26"/>
    </row>
    <row r="34" spans="1:7" ht="14.45" customHeight="1">
      <c r="A34" s="70"/>
      <c r="B34" s="17"/>
      <c r="C34" s="17"/>
      <c r="D34" s="17"/>
      <c r="E34" s="17"/>
      <c r="F34" s="17"/>
      <c r="G34" s="26"/>
    </row>
    <row r="35" spans="1:7" ht="17.45" customHeight="1">
      <c r="A35" s="71" t="s">
        <v>561</v>
      </c>
      <c r="B35" s="17"/>
      <c r="C35" s="17"/>
      <c r="D35" s="17"/>
      <c r="E35" s="17"/>
      <c r="F35" s="17"/>
      <c r="G35" s="26"/>
    </row>
    <row r="36" spans="1:7" ht="17.45" customHeight="1">
      <c r="A36" s="70" t="s">
        <v>562</v>
      </c>
      <c r="B36" s="93"/>
      <c r="C36" s="93"/>
      <c r="D36" s="93"/>
      <c r="E36" s="93"/>
      <c r="F36" s="93"/>
      <c r="G36" s="26"/>
    </row>
    <row r="37" spans="1:7" ht="17.45" customHeight="1">
      <c r="A37" s="70" t="s">
        <v>563</v>
      </c>
      <c r="B37" s="93"/>
      <c r="C37" s="93"/>
      <c r="D37" s="93"/>
      <c r="E37" s="93"/>
      <c r="F37" s="93"/>
      <c r="G37" s="26"/>
    </row>
    <row r="38" spans="1:7" ht="17.45" customHeight="1">
      <c r="A38" s="70" t="s">
        <v>564</v>
      </c>
      <c r="B38" s="96"/>
      <c r="C38" s="93"/>
      <c r="D38" s="93"/>
      <c r="E38" s="93"/>
      <c r="F38" s="93"/>
      <c r="G38" s="26"/>
    </row>
    <row r="39" spans="1:7" ht="14.45" customHeight="1">
      <c r="A39" s="70"/>
      <c r="B39" s="17"/>
      <c r="C39" s="17"/>
      <c r="D39" s="17"/>
      <c r="E39" s="17"/>
      <c r="F39" s="17"/>
      <c r="G39" s="26"/>
    </row>
    <row r="40" spans="1:7" ht="17.45" customHeight="1">
      <c r="A40" s="71" t="s">
        <v>565</v>
      </c>
      <c r="B40" s="93"/>
      <c r="C40" s="93"/>
      <c r="D40" s="93"/>
      <c r="E40" s="93"/>
      <c r="F40" s="93"/>
      <c r="G40" s="26"/>
    </row>
    <row r="41" spans="1:7" ht="14.45" customHeight="1">
      <c r="A41" s="70"/>
      <c r="B41" s="17"/>
      <c r="C41" s="17"/>
      <c r="D41" s="17"/>
      <c r="E41" s="17"/>
      <c r="F41" s="17"/>
      <c r="G41" s="26"/>
    </row>
    <row r="42" spans="1:7" ht="17.45" customHeight="1">
      <c r="A42" s="71" t="s">
        <v>566</v>
      </c>
      <c r="B42" s="17"/>
      <c r="C42" s="17"/>
      <c r="D42" s="17"/>
      <c r="E42" s="17"/>
      <c r="F42" s="17"/>
      <c r="G42" s="26"/>
    </row>
    <row r="43" spans="1:7" ht="17.45" customHeight="1">
      <c r="A43" s="70" t="s">
        <v>567</v>
      </c>
      <c r="B43" s="93"/>
      <c r="C43" s="93"/>
      <c r="D43" s="93"/>
      <c r="E43" s="93"/>
      <c r="F43" s="93"/>
      <c r="G43" s="26"/>
    </row>
    <row r="44" spans="1:7" ht="17.45" customHeight="1">
      <c r="A44" s="70" t="s">
        <v>568</v>
      </c>
      <c r="B44" s="93"/>
      <c r="C44" s="93"/>
      <c r="D44" s="93"/>
      <c r="E44" s="93"/>
      <c r="F44" s="93"/>
      <c r="G44" s="26"/>
    </row>
    <row r="45" spans="1:7" ht="17.45" customHeight="1">
      <c r="A45" s="70" t="s">
        <v>569</v>
      </c>
      <c r="B45" s="93"/>
      <c r="C45" s="93"/>
      <c r="D45" s="93"/>
      <c r="E45" s="93"/>
      <c r="F45" s="93"/>
      <c r="G45" s="26"/>
    </row>
    <row r="46" spans="1:7" ht="14.45" customHeight="1">
      <c r="A46" s="70"/>
      <c r="B46" s="17"/>
      <c r="C46" s="17"/>
      <c r="D46" s="17"/>
      <c r="E46" s="17"/>
      <c r="F46" s="17"/>
      <c r="G46" s="26"/>
    </row>
    <row r="47" spans="1:7" ht="30.2" customHeight="1">
      <c r="A47" s="71" t="s">
        <v>570</v>
      </c>
      <c r="B47" s="17"/>
      <c r="C47" s="17"/>
      <c r="D47" s="17"/>
      <c r="E47" s="17"/>
      <c r="F47" s="17"/>
      <c r="G47" s="26"/>
    </row>
    <row r="48" spans="1:7" ht="17.45" customHeight="1">
      <c r="A48" s="70" t="s">
        <v>568</v>
      </c>
      <c r="B48" s="95"/>
      <c r="C48" s="95"/>
      <c r="D48" s="95"/>
      <c r="E48" s="95"/>
      <c r="F48" s="95"/>
      <c r="G48" s="26"/>
    </row>
    <row r="49" spans="1:7" ht="17.45" customHeight="1">
      <c r="A49" s="70" t="s">
        <v>569</v>
      </c>
      <c r="B49" s="95"/>
      <c r="C49" s="95"/>
      <c r="D49" s="95"/>
      <c r="E49" s="95"/>
      <c r="F49" s="95"/>
      <c r="G49" s="26"/>
    </row>
    <row r="50" spans="1:7" ht="14.45" customHeight="1">
      <c r="A50" s="70"/>
      <c r="B50" s="17"/>
      <c r="C50" s="17"/>
      <c r="D50" s="17"/>
      <c r="E50" s="17"/>
      <c r="F50" s="17"/>
      <c r="G50" s="26"/>
    </row>
    <row r="51" spans="1:7" ht="17.45" customHeight="1">
      <c r="A51" s="71" t="s">
        <v>571</v>
      </c>
      <c r="B51" s="17"/>
      <c r="C51" s="17"/>
      <c r="D51" s="17"/>
      <c r="E51" s="17"/>
      <c r="F51" s="17"/>
      <c r="G51" s="26"/>
    </row>
    <row r="52" spans="1:7" ht="17.45" customHeight="1">
      <c r="A52" s="70" t="s">
        <v>568</v>
      </c>
      <c r="B52" s="93"/>
      <c r="C52" s="93"/>
      <c r="D52" s="93"/>
      <c r="E52" s="93"/>
      <c r="F52" s="93"/>
      <c r="G52" s="26"/>
    </row>
    <row r="53" spans="1:7" ht="17.45" customHeight="1">
      <c r="A53" s="70" t="s">
        <v>569</v>
      </c>
      <c r="B53" s="93"/>
      <c r="C53" s="93"/>
      <c r="D53" s="93"/>
      <c r="E53" s="93"/>
      <c r="F53" s="93"/>
      <c r="G53" s="26"/>
    </row>
    <row r="54" spans="1:7" ht="17.45" customHeight="1">
      <c r="A54" s="70" t="s">
        <v>572</v>
      </c>
      <c r="B54" s="93"/>
      <c r="C54" s="93"/>
      <c r="D54" s="93"/>
      <c r="E54" s="93"/>
      <c r="F54" s="93"/>
      <c r="G54" s="26"/>
    </row>
    <row r="55" spans="1:7" ht="14.45" customHeight="1">
      <c r="A55" s="70"/>
      <c r="B55" s="17"/>
      <c r="C55" s="17"/>
      <c r="D55" s="17"/>
      <c r="E55" s="17"/>
      <c r="F55" s="17"/>
      <c r="G55" s="26"/>
    </row>
    <row r="56" spans="1:7" ht="17.45" customHeight="1">
      <c r="A56" s="71" t="s">
        <v>573</v>
      </c>
      <c r="B56" s="17"/>
      <c r="C56" s="17"/>
      <c r="D56" s="17"/>
      <c r="E56" s="17"/>
      <c r="F56" s="17"/>
      <c r="G56" s="26"/>
    </row>
    <row r="57" spans="1:7" ht="17.45" customHeight="1">
      <c r="A57" s="70" t="s">
        <v>568</v>
      </c>
      <c r="B57" s="93"/>
      <c r="C57" s="93"/>
      <c r="D57" s="93"/>
      <c r="E57" s="93"/>
      <c r="F57" s="93"/>
      <c r="G57" s="26"/>
    </row>
    <row r="58" spans="1:7" ht="17.45" customHeight="1">
      <c r="A58" s="70" t="s">
        <v>569</v>
      </c>
      <c r="B58" s="93"/>
      <c r="C58" s="93"/>
      <c r="D58" s="93"/>
      <c r="E58" s="93"/>
      <c r="F58" s="93"/>
      <c r="G58" s="26"/>
    </row>
    <row r="59" spans="1:7" ht="14.45" customHeight="1">
      <c r="A59" s="70"/>
      <c r="B59" s="17"/>
      <c r="C59" s="17"/>
      <c r="D59" s="17"/>
      <c r="E59" s="17"/>
      <c r="F59" s="17"/>
      <c r="G59" s="26"/>
    </row>
    <row r="60" spans="1:7" ht="17.45" customHeight="1">
      <c r="A60" s="71" t="s">
        <v>574</v>
      </c>
      <c r="B60" s="17"/>
      <c r="C60" s="17"/>
      <c r="D60" s="17"/>
      <c r="E60" s="17"/>
      <c r="F60" s="17"/>
      <c r="G60" s="26"/>
    </row>
    <row r="61" spans="1:7" ht="17.45" customHeight="1">
      <c r="A61" s="70" t="s">
        <v>575</v>
      </c>
      <c r="B61" s="93"/>
      <c r="C61" s="93"/>
      <c r="D61" s="93"/>
      <c r="E61" s="93"/>
      <c r="F61" s="93"/>
      <c r="G61" s="26"/>
    </row>
    <row r="62" spans="1:7" ht="17.45" customHeight="1">
      <c r="A62" s="70" t="s">
        <v>576</v>
      </c>
      <c r="B62" s="96"/>
      <c r="C62" s="93"/>
      <c r="D62" s="93"/>
      <c r="E62" s="93"/>
      <c r="F62" s="93"/>
      <c r="G62" s="26"/>
    </row>
    <row r="63" spans="1:7" ht="14.45" customHeight="1">
      <c r="A63" s="70"/>
      <c r="B63" s="17"/>
      <c r="C63" s="17"/>
      <c r="D63" s="17"/>
      <c r="E63" s="17"/>
      <c r="F63" s="17"/>
      <c r="G63" s="26"/>
    </row>
    <row r="64" spans="1:7" ht="17.45" customHeight="1">
      <c r="A64" s="71" t="s">
        <v>577</v>
      </c>
      <c r="B64" s="17"/>
      <c r="C64" s="17"/>
      <c r="D64" s="17"/>
      <c r="E64" s="17"/>
      <c r="F64" s="17"/>
      <c r="G64" s="26"/>
    </row>
    <row r="65" spans="1:7" ht="17.45" customHeight="1">
      <c r="A65" s="70" t="s">
        <v>578</v>
      </c>
      <c r="B65" s="93"/>
      <c r="C65" s="93"/>
      <c r="D65" s="93"/>
      <c r="E65" s="93"/>
      <c r="F65" s="93"/>
      <c r="G65" s="26"/>
    </row>
    <row r="66" spans="1:7" ht="17.45" customHeight="1">
      <c r="A66" s="70" t="s">
        <v>579</v>
      </c>
      <c r="B66" s="93"/>
      <c r="C66" s="93"/>
      <c r="D66" s="93"/>
      <c r="E66" s="93"/>
      <c r="F66" s="93"/>
      <c r="G66" s="26"/>
    </row>
    <row r="67" spans="1:7" ht="14.45" customHeight="1">
      <c r="A67" s="92"/>
      <c r="B67" s="24"/>
      <c r="C67" s="24"/>
      <c r="D67" s="24"/>
      <c r="E67" s="24"/>
      <c r="F67" s="24"/>
      <c r="G67" s="26"/>
    </row>
    <row r="68" spans="1:7">
      <c r="A68" s="20"/>
      <c r="B68" s="20"/>
      <c r="C68" s="20"/>
      <c r="D68" s="20"/>
      <c r="E68" s="20"/>
      <c r="F68" s="20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>
      <selection activeCell="A69" sqref="A69"/>
    </sheetView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ht="21.2" customHeight="1">
      <c r="A2" s="97"/>
      <c r="B2" s="206" t="s">
        <v>585</v>
      </c>
      <c r="C2" s="207"/>
      <c r="D2" s="207"/>
      <c r="E2" s="207"/>
      <c r="F2" s="207"/>
      <c r="G2" s="207"/>
      <c r="H2" s="207"/>
      <c r="I2" s="207"/>
      <c r="J2" s="207"/>
      <c r="K2" s="208"/>
      <c r="L2" s="26"/>
    </row>
    <row r="3" spans="1:12" ht="54.4" customHeight="1">
      <c r="A3" s="97"/>
      <c r="B3" s="209" t="s">
        <v>586</v>
      </c>
      <c r="C3" s="210"/>
      <c r="D3" s="210"/>
      <c r="E3" s="210"/>
      <c r="F3" s="210"/>
      <c r="G3" s="210"/>
      <c r="H3" s="210"/>
      <c r="I3" s="210"/>
      <c r="J3" s="210"/>
      <c r="K3" s="211"/>
      <c r="L3" s="26"/>
    </row>
    <row r="4" spans="1:12" ht="24.2" customHeight="1">
      <c r="A4" s="97"/>
      <c r="B4" s="99"/>
      <c r="C4" s="108"/>
      <c r="D4" s="212" t="s">
        <v>640</v>
      </c>
      <c r="E4" s="213"/>
      <c r="F4" s="213"/>
      <c r="G4" s="214"/>
      <c r="H4" s="212" t="s">
        <v>664</v>
      </c>
      <c r="I4" s="214"/>
      <c r="J4" s="130"/>
      <c r="K4" s="130"/>
      <c r="L4" s="26"/>
    </row>
    <row r="5" spans="1:12" ht="36.200000000000003" customHeight="1">
      <c r="A5" s="97"/>
      <c r="B5" s="100"/>
      <c r="C5" s="109" t="s">
        <v>587</v>
      </c>
      <c r="D5" s="215" t="s">
        <v>641</v>
      </c>
      <c r="E5" s="216"/>
      <c r="F5" s="215" t="s">
        <v>663</v>
      </c>
      <c r="G5" s="216"/>
      <c r="H5" s="120" t="s">
        <v>665</v>
      </c>
      <c r="I5" s="120" t="s">
        <v>666</v>
      </c>
      <c r="J5" s="131" t="s">
        <v>668</v>
      </c>
      <c r="K5" s="131" t="s">
        <v>682</v>
      </c>
      <c r="L5" s="26"/>
    </row>
    <row r="6" spans="1:12" ht="15.2" customHeight="1">
      <c r="A6" s="98"/>
      <c r="B6" s="101"/>
      <c r="C6" s="217" t="s">
        <v>588</v>
      </c>
      <c r="D6" s="217"/>
      <c r="E6" s="217"/>
      <c r="F6" s="217"/>
      <c r="G6" s="217"/>
      <c r="H6" s="217"/>
      <c r="I6" s="217"/>
      <c r="J6" s="217"/>
      <c r="K6" s="218"/>
      <c r="L6" s="26"/>
    </row>
    <row r="7" spans="1:12" ht="15.2" customHeight="1">
      <c r="A7" s="98"/>
      <c r="B7" s="102"/>
      <c r="C7" s="219" t="s">
        <v>589</v>
      </c>
      <c r="D7" s="219"/>
      <c r="E7" s="219"/>
      <c r="F7" s="219"/>
      <c r="G7" s="219"/>
      <c r="H7" s="219"/>
      <c r="I7" s="219"/>
      <c r="J7" s="219"/>
      <c r="K7" s="220"/>
      <c r="L7" s="26"/>
    </row>
    <row r="8" spans="1:12" ht="15.2" customHeight="1">
      <c r="A8" s="98"/>
      <c r="B8" s="102"/>
      <c r="C8" s="219" t="s">
        <v>590</v>
      </c>
      <c r="D8" s="219"/>
      <c r="E8" s="219"/>
      <c r="F8" s="219"/>
      <c r="G8" s="219"/>
      <c r="H8" s="219"/>
      <c r="I8" s="219"/>
      <c r="J8" s="219"/>
      <c r="K8" s="220"/>
      <c r="L8" s="26"/>
    </row>
    <row r="9" spans="1:12" ht="24.95" customHeight="1">
      <c r="A9" s="98"/>
      <c r="B9" s="103">
        <v>900001</v>
      </c>
      <c r="C9" s="110" t="s">
        <v>591</v>
      </c>
      <c r="D9" s="113"/>
      <c r="E9" s="116" t="s">
        <v>642</v>
      </c>
      <c r="F9" s="113"/>
      <c r="G9" s="118"/>
      <c r="H9" s="121">
        <v>0</v>
      </c>
      <c r="I9" s="127" t="s">
        <v>667</v>
      </c>
      <c r="J9" s="116" t="s">
        <v>669</v>
      </c>
      <c r="K9" s="132"/>
      <c r="L9" s="26"/>
    </row>
    <row r="10" spans="1:12">
      <c r="A10" s="98"/>
      <c r="B10" s="103">
        <v>900002</v>
      </c>
      <c r="C10" s="110" t="s">
        <v>592</v>
      </c>
      <c r="D10" s="113"/>
      <c r="E10" s="116" t="s">
        <v>643</v>
      </c>
      <c r="F10" s="113"/>
      <c r="G10" s="118"/>
      <c r="H10" s="156">
        <v>0</v>
      </c>
      <c r="I10" s="127" t="s">
        <v>667</v>
      </c>
      <c r="J10" s="116" t="s">
        <v>669</v>
      </c>
      <c r="K10" s="132"/>
      <c r="L10" s="26"/>
    </row>
    <row r="11" spans="1:12">
      <c r="A11" s="98"/>
      <c r="B11" s="103">
        <v>900003</v>
      </c>
      <c r="C11" s="110" t="s">
        <v>593</v>
      </c>
      <c r="D11" s="113"/>
      <c r="E11" s="116" t="s">
        <v>644</v>
      </c>
      <c r="F11" s="113"/>
      <c r="G11" s="118"/>
      <c r="H11" s="122">
        <v>3985363.56</v>
      </c>
      <c r="I11" s="127" t="s">
        <v>667</v>
      </c>
      <c r="J11" s="116" t="s">
        <v>669</v>
      </c>
      <c r="K11" s="132"/>
      <c r="L11" s="26"/>
    </row>
    <row r="12" spans="1:12" ht="15.2" customHeight="1">
      <c r="A12" s="98"/>
      <c r="B12" s="102"/>
      <c r="C12" s="219" t="s">
        <v>594</v>
      </c>
      <c r="D12" s="219"/>
      <c r="E12" s="219"/>
      <c r="F12" s="219"/>
      <c r="G12" s="219"/>
      <c r="H12" s="219"/>
      <c r="I12" s="219"/>
      <c r="J12" s="219"/>
      <c r="K12" s="220"/>
      <c r="L12" s="26"/>
    </row>
    <row r="13" spans="1:12" ht="24.95" customHeight="1">
      <c r="A13" s="98"/>
      <c r="B13" s="103">
        <v>900004</v>
      </c>
      <c r="C13" s="110" t="s">
        <v>591</v>
      </c>
      <c r="D13" s="113"/>
      <c r="E13" s="116" t="s">
        <v>642</v>
      </c>
      <c r="F13" s="113"/>
      <c r="G13" s="118"/>
      <c r="H13" s="121">
        <v>0</v>
      </c>
      <c r="I13" s="128" t="s">
        <v>667</v>
      </c>
      <c r="J13" s="127" t="s">
        <v>669</v>
      </c>
      <c r="K13" s="132"/>
      <c r="L13" s="26"/>
    </row>
    <row r="14" spans="1:12">
      <c r="A14" s="98"/>
      <c r="B14" s="103">
        <v>900005</v>
      </c>
      <c r="C14" s="110" t="s">
        <v>592</v>
      </c>
      <c r="D14" s="113"/>
      <c r="E14" s="116" t="s">
        <v>643</v>
      </c>
      <c r="F14" s="113"/>
      <c r="G14" s="118"/>
      <c r="H14" s="156">
        <v>0</v>
      </c>
      <c r="I14" s="128" t="s">
        <v>667</v>
      </c>
      <c r="J14" s="127" t="s">
        <v>669</v>
      </c>
      <c r="K14" s="132"/>
      <c r="L14" s="26"/>
    </row>
    <row r="15" spans="1:12">
      <c r="A15" s="98"/>
      <c r="B15" s="103">
        <v>900006</v>
      </c>
      <c r="C15" s="110" t="s">
        <v>593</v>
      </c>
      <c r="D15" s="113"/>
      <c r="E15" s="116" t="s">
        <v>644</v>
      </c>
      <c r="F15" s="113"/>
      <c r="G15" s="118"/>
      <c r="H15" s="122">
        <v>2931305.07</v>
      </c>
      <c r="I15" s="128" t="s">
        <v>667</v>
      </c>
      <c r="J15" s="127" t="s">
        <v>669</v>
      </c>
      <c r="K15" s="132"/>
      <c r="L15" s="26"/>
    </row>
    <row r="16" spans="1:12" ht="15.2" customHeight="1">
      <c r="A16" s="98"/>
      <c r="B16" s="102"/>
      <c r="C16" s="219" t="s">
        <v>595</v>
      </c>
      <c r="D16" s="219"/>
      <c r="E16" s="219"/>
      <c r="F16" s="219"/>
      <c r="G16" s="219"/>
      <c r="H16" s="219"/>
      <c r="I16" s="219"/>
      <c r="J16" s="219"/>
      <c r="K16" s="220"/>
      <c r="L16" s="26"/>
    </row>
    <row r="17" spans="1:12" ht="20.45" customHeight="1">
      <c r="A17" s="98"/>
      <c r="B17" s="103">
        <v>900007</v>
      </c>
      <c r="C17" s="110" t="s">
        <v>591</v>
      </c>
      <c r="D17" s="113"/>
      <c r="E17" s="116" t="s">
        <v>645</v>
      </c>
      <c r="F17" s="113"/>
      <c r="G17" s="118"/>
      <c r="H17" s="121">
        <v>0</v>
      </c>
      <c r="I17" s="128" t="s">
        <v>667</v>
      </c>
      <c r="J17" s="127" t="s">
        <v>670</v>
      </c>
      <c r="K17" s="132"/>
      <c r="L17" s="26"/>
    </row>
    <row r="18" spans="1:12">
      <c r="A18" s="98"/>
      <c r="B18" s="103">
        <v>900008</v>
      </c>
      <c r="C18" s="110" t="s">
        <v>592</v>
      </c>
      <c r="D18" s="113"/>
      <c r="E18" s="116" t="s">
        <v>646</v>
      </c>
      <c r="F18" s="113"/>
      <c r="G18" s="118"/>
      <c r="H18" s="156">
        <v>0</v>
      </c>
      <c r="I18" s="128" t="s">
        <v>667</v>
      </c>
      <c r="J18" s="127" t="s">
        <v>670</v>
      </c>
      <c r="K18" s="132"/>
      <c r="L18" s="26"/>
    </row>
    <row r="19" spans="1:12">
      <c r="A19" s="98"/>
      <c r="B19" s="103">
        <v>900009</v>
      </c>
      <c r="C19" s="110" t="s">
        <v>593</v>
      </c>
      <c r="D19" s="113"/>
      <c r="E19" s="116" t="s">
        <v>644</v>
      </c>
      <c r="F19" s="113"/>
      <c r="G19" s="118"/>
      <c r="H19" s="122">
        <v>0</v>
      </c>
      <c r="I19" s="128" t="s">
        <v>667</v>
      </c>
      <c r="J19" s="127" t="s">
        <v>670</v>
      </c>
      <c r="K19" s="132"/>
      <c r="L19" s="26"/>
    </row>
    <row r="20" spans="1:12" ht="15.2" customHeight="1">
      <c r="A20" s="98"/>
      <c r="B20" s="102"/>
      <c r="C20" s="219" t="s">
        <v>596</v>
      </c>
      <c r="D20" s="219"/>
      <c r="E20" s="219"/>
      <c r="F20" s="219"/>
      <c r="G20" s="219"/>
      <c r="H20" s="219"/>
      <c r="I20" s="219"/>
      <c r="J20" s="219"/>
      <c r="K20" s="220"/>
      <c r="L20" s="26"/>
    </row>
    <row r="21" spans="1:12" ht="15.2" customHeight="1">
      <c r="A21" s="98"/>
      <c r="B21" s="104"/>
      <c r="C21" s="221" t="s">
        <v>597</v>
      </c>
      <c r="D21" s="221"/>
      <c r="E21" s="221"/>
      <c r="F21" s="221"/>
      <c r="G21" s="221"/>
      <c r="H21" s="221"/>
      <c r="I21" s="221"/>
      <c r="J21" s="221"/>
      <c r="K21" s="222"/>
      <c r="L21" s="26"/>
    </row>
    <row r="22" spans="1:12">
      <c r="A22" s="98"/>
      <c r="B22" s="103">
        <v>9000010</v>
      </c>
      <c r="C22" s="110" t="s">
        <v>598</v>
      </c>
      <c r="D22" s="113"/>
      <c r="E22" s="116" t="s">
        <v>647</v>
      </c>
      <c r="F22" s="113"/>
      <c r="G22" s="118"/>
      <c r="H22" s="157">
        <v>0</v>
      </c>
      <c r="I22" s="128" t="s">
        <v>667</v>
      </c>
      <c r="J22" s="127" t="s">
        <v>671</v>
      </c>
      <c r="K22" s="132" t="s">
        <v>687</v>
      </c>
      <c r="L22" s="26"/>
    </row>
    <row r="23" spans="1:12">
      <c r="A23" s="98"/>
      <c r="B23" s="103">
        <v>9000011</v>
      </c>
      <c r="C23" s="110" t="s">
        <v>599</v>
      </c>
      <c r="D23" s="113"/>
      <c r="E23" s="116" t="s">
        <v>648</v>
      </c>
      <c r="F23" s="113"/>
      <c r="G23" s="118"/>
      <c r="H23" s="123">
        <v>0</v>
      </c>
      <c r="I23" s="128" t="s">
        <v>667</v>
      </c>
      <c r="J23" s="127" t="s">
        <v>671</v>
      </c>
      <c r="K23" s="132"/>
      <c r="L23" s="26"/>
    </row>
    <row r="24" spans="1:12" ht="34.700000000000003" customHeight="1">
      <c r="A24" s="98"/>
      <c r="B24" s="103">
        <v>9000012</v>
      </c>
      <c r="C24" s="111" t="s">
        <v>600</v>
      </c>
      <c r="D24" s="114"/>
      <c r="E24" s="116" t="s">
        <v>649</v>
      </c>
      <c r="F24" s="114"/>
      <c r="G24" s="118"/>
      <c r="H24" s="121">
        <v>0</v>
      </c>
      <c r="I24" s="128" t="s">
        <v>667</v>
      </c>
      <c r="J24" s="127" t="s">
        <v>671</v>
      </c>
      <c r="K24" s="132"/>
      <c r="L24" s="26"/>
    </row>
    <row r="25" spans="1:12" ht="20.45" customHeight="1">
      <c r="A25" s="98"/>
      <c r="B25" s="103">
        <v>9000013</v>
      </c>
      <c r="C25" s="110" t="s">
        <v>601</v>
      </c>
      <c r="D25" s="114"/>
      <c r="E25" s="116" t="s">
        <v>650</v>
      </c>
      <c r="F25" s="114"/>
      <c r="G25" s="118"/>
      <c r="H25" s="121">
        <v>0</v>
      </c>
      <c r="I25" s="128" t="s">
        <v>667</v>
      </c>
      <c r="J25" s="127" t="s">
        <v>671</v>
      </c>
      <c r="K25" s="132"/>
      <c r="L25" s="26"/>
    </row>
    <row r="26" spans="1:12" ht="35.450000000000003" customHeight="1">
      <c r="A26" s="98"/>
      <c r="B26" s="103">
        <v>9000014</v>
      </c>
      <c r="C26" s="111" t="s">
        <v>602</v>
      </c>
      <c r="D26" s="114"/>
      <c r="E26" s="116" t="s">
        <v>649</v>
      </c>
      <c r="F26" s="114"/>
      <c r="G26" s="118"/>
      <c r="H26" s="121">
        <v>0</v>
      </c>
      <c r="I26" s="128" t="s">
        <v>667</v>
      </c>
      <c r="J26" s="127" t="s">
        <v>671</v>
      </c>
      <c r="K26" s="132"/>
      <c r="L26" s="26"/>
    </row>
    <row r="27" spans="1:12" ht="15.2" customHeight="1">
      <c r="A27" s="98"/>
      <c r="B27" s="102"/>
      <c r="C27" s="219" t="s">
        <v>603</v>
      </c>
      <c r="D27" s="219"/>
      <c r="E27" s="219"/>
      <c r="F27" s="219"/>
      <c r="G27" s="219"/>
      <c r="H27" s="219"/>
      <c r="I27" s="219"/>
      <c r="J27" s="219"/>
      <c r="K27" s="220"/>
      <c r="L27" s="26"/>
    </row>
    <row r="28" spans="1:12">
      <c r="A28" s="98"/>
      <c r="B28" s="103">
        <v>9000015</v>
      </c>
      <c r="C28" s="110" t="s">
        <v>604</v>
      </c>
      <c r="D28" s="113"/>
      <c r="E28" s="116" t="s">
        <v>651</v>
      </c>
      <c r="F28" s="113"/>
      <c r="G28" s="118"/>
      <c r="H28" s="83">
        <v>0</v>
      </c>
      <c r="I28" s="128" t="s">
        <v>667</v>
      </c>
      <c r="J28" s="116" t="s">
        <v>672</v>
      </c>
      <c r="K28" s="132"/>
      <c r="L28" s="26"/>
    </row>
    <row r="29" spans="1:12">
      <c r="A29" s="98"/>
      <c r="B29" s="103">
        <v>9000016</v>
      </c>
      <c r="C29" s="110" t="s">
        <v>605</v>
      </c>
      <c r="D29" s="113"/>
      <c r="E29" s="116" t="s">
        <v>651</v>
      </c>
      <c r="F29" s="113"/>
      <c r="G29" s="118"/>
      <c r="H29" s="124">
        <v>0</v>
      </c>
      <c r="I29" s="128" t="s">
        <v>667</v>
      </c>
      <c r="J29" s="116" t="s">
        <v>673</v>
      </c>
      <c r="K29" s="132"/>
      <c r="L29" s="26"/>
    </row>
    <row r="30" spans="1:12" ht="15.2" customHeight="1">
      <c r="A30" s="98"/>
      <c r="B30" s="102"/>
      <c r="C30" s="219" t="s">
        <v>606</v>
      </c>
      <c r="D30" s="219"/>
      <c r="E30" s="219"/>
      <c r="F30" s="219"/>
      <c r="G30" s="219"/>
      <c r="H30" s="219"/>
      <c r="I30" s="219"/>
      <c r="J30" s="219"/>
      <c r="K30" s="220"/>
      <c r="L30" s="26"/>
    </row>
    <row r="31" spans="1:12" ht="20.45" customHeight="1">
      <c r="A31" s="98"/>
      <c r="B31" s="103">
        <v>9000017</v>
      </c>
      <c r="C31" s="110" t="s">
        <v>604</v>
      </c>
      <c r="D31" s="113"/>
      <c r="E31" s="116" t="s">
        <v>652</v>
      </c>
      <c r="F31" s="113"/>
      <c r="G31" s="118"/>
      <c r="H31" s="121">
        <v>0</v>
      </c>
      <c r="I31" s="128" t="s">
        <v>667</v>
      </c>
      <c r="J31" s="127" t="s">
        <v>674</v>
      </c>
      <c r="K31" s="132"/>
      <c r="L31" s="26"/>
    </row>
    <row r="32" spans="1:12" ht="15.2" customHeight="1">
      <c r="A32" s="98"/>
      <c r="B32" s="102"/>
      <c r="C32" s="219" t="s">
        <v>607</v>
      </c>
      <c r="D32" s="219"/>
      <c r="E32" s="219"/>
      <c r="F32" s="219"/>
      <c r="G32" s="219"/>
      <c r="H32" s="219"/>
      <c r="I32" s="219"/>
      <c r="J32" s="219"/>
      <c r="K32" s="220"/>
      <c r="L32" s="26"/>
    </row>
    <row r="33" spans="1:12" ht="20.45" customHeight="1">
      <c r="A33" s="98"/>
      <c r="B33" s="103">
        <v>9000018</v>
      </c>
      <c r="C33" s="110" t="s">
        <v>591</v>
      </c>
      <c r="D33" s="113"/>
      <c r="E33" s="116" t="s">
        <v>653</v>
      </c>
      <c r="F33" s="113"/>
      <c r="G33" s="118"/>
      <c r="H33" s="121">
        <v>0</v>
      </c>
      <c r="I33" s="128" t="s">
        <v>667</v>
      </c>
      <c r="J33" s="127" t="s">
        <v>675</v>
      </c>
      <c r="K33" s="132"/>
      <c r="L33" s="26"/>
    </row>
    <row r="34" spans="1:12">
      <c r="A34" s="98"/>
      <c r="B34" s="103">
        <v>9000019</v>
      </c>
      <c r="C34" s="110" t="s">
        <v>608</v>
      </c>
      <c r="D34" s="113"/>
      <c r="E34" s="116" t="s">
        <v>647</v>
      </c>
      <c r="F34" s="113"/>
      <c r="G34" s="118"/>
      <c r="H34" s="67"/>
      <c r="I34" s="128" t="s">
        <v>667</v>
      </c>
      <c r="J34" s="127" t="s">
        <v>675</v>
      </c>
      <c r="K34" s="132"/>
      <c r="L34" s="26"/>
    </row>
    <row r="35" spans="1:12">
      <c r="A35" s="98"/>
      <c r="B35" s="103">
        <v>9000020</v>
      </c>
      <c r="C35" s="110" t="s">
        <v>593</v>
      </c>
      <c r="D35" s="113"/>
      <c r="E35" s="116" t="s">
        <v>648</v>
      </c>
      <c r="F35" s="113"/>
      <c r="G35" s="118"/>
      <c r="H35" s="123"/>
      <c r="I35" s="128" t="s">
        <v>667</v>
      </c>
      <c r="J35" s="127" t="s">
        <v>675</v>
      </c>
      <c r="K35" s="132"/>
      <c r="L35" s="26"/>
    </row>
    <row r="36" spans="1:12" ht="15.2" customHeight="1">
      <c r="A36" s="98"/>
      <c r="B36" s="102"/>
      <c r="C36" s="219" t="s">
        <v>609</v>
      </c>
      <c r="D36" s="219"/>
      <c r="E36" s="219"/>
      <c r="F36" s="219"/>
      <c r="G36" s="219"/>
      <c r="H36" s="219"/>
      <c r="I36" s="219"/>
      <c r="J36" s="219"/>
      <c r="K36" s="220"/>
      <c r="L36" s="26"/>
    </row>
    <row r="37" spans="1:12" ht="15.2" customHeight="1">
      <c r="A37" s="98"/>
      <c r="B37" s="102"/>
      <c r="C37" s="219" t="s">
        <v>610</v>
      </c>
      <c r="D37" s="219"/>
      <c r="E37" s="219"/>
      <c r="F37" s="219"/>
      <c r="G37" s="219"/>
      <c r="H37" s="219"/>
      <c r="I37" s="219"/>
      <c r="J37" s="219"/>
      <c r="K37" s="220"/>
      <c r="L37" s="26"/>
    </row>
    <row r="38" spans="1:12" ht="24.95" customHeight="1">
      <c r="A38" s="98"/>
      <c r="B38" s="103">
        <v>9000021</v>
      </c>
      <c r="C38" s="111" t="s">
        <v>611</v>
      </c>
      <c r="D38" s="113"/>
      <c r="E38" s="116" t="s">
        <v>642</v>
      </c>
      <c r="F38" s="113"/>
      <c r="G38" s="118"/>
      <c r="H38" s="125"/>
      <c r="I38" s="129"/>
      <c r="J38" s="127" t="s">
        <v>676</v>
      </c>
      <c r="K38" s="132"/>
      <c r="L38" s="26"/>
    </row>
    <row r="39" spans="1:12" ht="36.200000000000003" customHeight="1">
      <c r="A39" s="98"/>
      <c r="B39" s="103">
        <v>9000022</v>
      </c>
      <c r="C39" s="110" t="s">
        <v>612</v>
      </c>
      <c r="D39" s="113"/>
      <c r="E39" s="116" t="s">
        <v>654</v>
      </c>
      <c r="F39" s="113"/>
      <c r="G39" s="118"/>
      <c r="H39" s="125"/>
      <c r="I39" s="129"/>
      <c r="J39" s="127" t="s">
        <v>676</v>
      </c>
      <c r="K39" s="132"/>
      <c r="L39" s="26"/>
    </row>
    <row r="40" spans="1:12" ht="24.95" customHeight="1">
      <c r="A40" s="98"/>
      <c r="B40" s="103">
        <v>9000023</v>
      </c>
      <c r="C40" s="111" t="s">
        <v>613</v>
      </c>
      <c r="D40" s="113"/>
      <c r="E40" s="116" t="s">
        <v>642</v>
      </c>
      <c r="F40" s="113"/>
      <c r="G40" s="118"/>
      <c r="H40" s="125"/>
      <c r="I40" s="129"/>
      <c r="J40" s="127" t="s">
        <v>676</v>
      </c>
      <c r="K40" s="132"/>
      <c r="L40" s="26"/>
    </row>
    <row r="41" spans="1:12" ht="36.200000000000003" customHeight="1">
      <c r="A41" s="98"/>
      <c r="B41" s="103">
        <v>9000024</v>
      </c>
      <c r="C41" s="111" t="s">
        <v>614</v>
      </c>
      <c r="D41" s="113"/>
      <c r="E41" s="116" t="s">
        <v>655</v>
      </c>
      <c r="F41" s="113"/>
      <c r="G41" s="118"/>
      <c r="H41" s="125"/>
      <c r="I41" s="129"/>
      <c r="J41" s="127" t="s">
        <v>676</v>
      </c>
      <c r="K41" s="132"/>
      <c r="L41" s="26"/>
    </row>
    <row r="42" spans="1:12" ht="24.95" customHeight="1">
      <c r="A42" s="98"/>
      <c r="B42" s="103">
        <v>9000025</v>
      </c>
      <c r="C42" s="110" t="s">
        <v>615</v>
      </c>
      <c r="D42" s="113"/>
      <c r="E42" s="116" t="s">
        <v>656</v>
      </c>
      <c r="F42" s="113"/>
      <c r="G42" s="118"/>
      <c r="H42" s="125"/>
      <c r="I42" s="129"/>
      <c r="J42" s="127" t="s">
        <v>676</v>
      </c>
      <c r="K42" s="132"/>
      <c r="L42" s="26"/>
    </row>
    <row r="43" spans="1:12" ht="15.2" customHeight="1">
      <c r="A43" s="98"/>
      <c r="B43" s="102"/>
      <c r="C43" s="219" t="s">
        <v>616</v>
      </c>
      <c r="D43" s="219"/>
      <c r="E43" s="219"/>
      <c r="F43" s="219"/>
      <c r="G43" s="219"/>
      <c r="H43" s="219"/>
      <c r="I43" s="219"/>
      <c r="J43" s="219"/>
      <c r="K43" s="220"/>
      <c r="L43" s="26"/>
    </row>
    <row r="44" spans="1:12" ht="24.95" customHeight="1">
      <c r="A44" s="98"/>
      <c r="B44" s="103">
        <v>9000026</v>
      </c>
      <c r="C44" s="111" t="s">
        <v>617</v>
      </c>
      <c r="D44" s="113"/>
      <c r="E44" s="116" t="s">
        <v>657</v>
      </c>
      <c r="F44" s="113"/>
      <c r="G44" s="118"/>
      <c r="H44" s="125"/>
      <c r="I44" s="129"/>
      <c r="J44" s="127" t="s">
        <v>669</v>
      </c>
      <c r="K44" s="132"/>
      <c r="L44" s="26"/>
    </row>
    <row r="45" spans="1:12" ht="24.95" customHeight="1">
      <c r="A45" s="98"/>
      <c r="B45" s="103">
        <v>9000027</v>
      </c>
      <c r="C45" s="111" t="s">
        <v>618</v>
      </c>
      <c r="D45" s="113"/>
      <c r="E45" s="116" t="s">
        <v>657</v>
      </c>
      <c r="F45" s="113"/>
      <c r="G45" s="118"/>
      <c r="H45" s="125"/>
      <c r="I45" s="129"/>
      <c r="J45" s="127" t="s">
        <v>669</v>
      </c>
      <c r="K45" s="132"/>
      <c r="L45" s="26"/>
    </row>
    <row r="46" spans="1:12" ht="35.450000000000003" customHeight="1">
      <c r="A46" s="98"/>
      <c r="B46" s="103">
        <v>9000028</v>
      </c>
      <c r="C46" s="111" t="s">
        <v>619</v>
      </c>
      <c r="D46" s="113"/>
      <c r="E46" s="116" t="s">
        <v>657</v>
      </c>
      <c r="F46" s="113"/>
      <c r="G46" s="118"/>
      <c r="H46" s="125"/>
      <c r="I46" s="129"/>
      <c r="J46" s="127" t="s">
        <v>669</v>
      </c>
      <c r="K46" s="132"/>
      <c r="L46" s="26"/>
    </row>
    <row r="47" spans="1:12" ht="35.450000000000003" customHeight="1">
      <c r="A47" s="98"/>
      <c r="B47" s="103">
        <v>9000029</v>
      </c>
      <c r="C47" s="111" t="s">
        <v>620</v>
      </c>
      <c r="D47" s="113"/>
      <c r="E47" s="116" t="s">
        <v>658</v>
      </c>
      <c r="F47" s="113"/>
      <c r="G47" s="118"/>
      <c r="H47" s="125"/>
      <c r="I47" s="129"/>
      <c r="J47" s="127" t="s">
        <v>669</v>
      </c>
      <c r="K47" s="132"/>
      <c r="L47" s="26"/>
    </row>
    <row r="48" spans="1:12" ht="15.2" customHeight="1">
      <c r="A48" s="98"/>
      <c r="B48" s="102"/>
      <c r="C48" s="219" t="s">
        <v>621</v>
      </c>
      <c r="D48" s="219"/>
      <c r="E48" s="219"/>
      <c r="F48" s="219"/>
      <c r="G48" s="219"/>
      <c r="H48" s="219"/>
      <c r="I48" s="219"/>
      <c r="J48" s="219"/>
      <c r="K48" s="220"/>
      <c r="L48" s="26"/>
    </row>
    <row r="49" spans="1:12" ht="20.45" customHeight="1">
      <c r="A49" s="98"/>
      <c r="B49" s="103">
        <v>9000030</v>
      </c>
      <c r="C49" s="110" t="s">
        <v>622</v>
      </c>
      <c r="D49" s="113"/>
      <c r="E49" s="116" t="s">
        <v>659</v>
      </c>
      <c r="F49" s="113"/>
      <c r="G49" s="118"/>
      <c r="H49" s="125"/>
      <c r="I49" s="129"/>
      <c r="J49" s="127" t="s">
        <v>672</v>
      </c>
      <c r="K49" s="132"/>
      <c r="L49" s="26"/>
    </row>
    <row r="50" spans="1:12" ht="24.95" customHeight="1">
      <c r="A50" s="98"/>
      <c r="B50" s="103">
        <v>9000031</v>
      </c>
      <c r="C50" s="111" t="s">
        <v>623</v>
      </c>
      <c r="D50" s="113"/>
      <c r="E50" s="116" t="s">
        <v>659</v>
      </c>
      <c r="F50" s="113"/>
      <c r="G50" s="118"/>
      <c r="H50" s="125"/>
      <c r="I50" s="129"/>
      <c r="J50" s="127" t="s">
        <v>672</v>
      </c>
      <c r="K50" s="132"/>
      <c r="L50" s="26"/>
    </row>
    <row r="51" spans="1:12" ht="15.2" customHeight="1">
      <c r="A51" s="98"/>
      <c r="B51" s="105"/>
      <c r="C51" s="217" t="s">
        <v>624</v>
      </c>
      <c r="D51" s="217"/>
      <c r="E51" s="217"/>
      <c r="F51" s="217"/>
      <c r="G51" s="217"/>
      <c r="H51" s="217"/>
      <c r="I51" s="217"/>
      <c r="J51" s="217"/>
      <c r="K51" s="218"/>
      <c r="L51" s="26"/>
    </row>
    <row r="52" spans="1:12" ht="15.2" customHeight="1">
      <c r="A52" s="98"/>
      <c r="B52" s="102"/>
      <c r="C52" s="219" t="s">
        <v>589</v>
      </c>
      <c r="D52" s="219"/>
      <c r="E52" s="219"/>
      <c r="F52" s="219"/>
      <c r="G52" s="219"/>
      <c r="H52" s="219"/>
      <c r="I52" s="219"/>
      <c r="J52" s="219"/>
      <c r="K52" s="220"/>
      <c r="L52" s="26"/>
    </row>
    <row r="53" spans="1:12" ht="15.2" customHeight="1">
      <c r="A53" s="98"/>
      <c r="B53" s="102"/>
      <c r="C53" s="219" t="s">
        <v>625</v>
      </c>
      <c r="D53" s="219"/>
      <c r="E53" s="219"/>
      <c r="F53" s="219"/>
      <c r="G53" s="219"/>
      <c r="H53" s="219"/>
      <c r="I53" s="219"/>
      <c r="J53" s="219"/>
      <c r="K53" s="220"/>
      <c r="L53" s="26"/>
    </row>
    <row r="54" spans="1:12" ht="15.75">
      <c r="A54" s="98"/>
      <c r="B54" s="103">
        <v>9000032</v>
      </c>
      <c r="C54" s="111" t="s">
        <v>626</v>
      </c>
      <c r="D54" s="115"/>
      <c r="E54" s="116" t="s">
        <v>660</v>
      </c>
      <c r="F54" s="113"/>
      <c r="G54" s="118"/>
      <c r="H54" s="126">
        <f>+'Formato 5'!G42</f>
        <v>2254319.52</v>
      </c>
      <c r="I54" s="128" t="s">
        <v>667</v>
      </c>
      <c r="J54" s="116" t="s">
        <v>677</v>
      </c>
      <c r="K54" s="133"/>
      <c r="L54" s="26"/>
    </row>
    <row r="55" spans="1:12" ht="24.95" customHeight="1">
      <c r="A55" s="98"/>
      <c r="B55" s="103">
        <v>9000033</v>
      </c>
      <c r="C55" s="111" t="s">
        <v>627</v>
      </c>
      <c r="D55" s="113"/>
      <c r="E55" s="116" t="s">
        <v>661</v>
      </c>
      <c r="F55" s="113"/>
      <c r="G55" s="118"/>
      <c r="H55" s="121">
        <v>0</v>
      </c>
      <c r="I55" s="128" t="s">
        <v>667</v>
      </c>
      <c r="J55" s="116" t="s">
        <v>677</v>
      </c>
      <c r="K55" s="134"/>
      <c r="L55" s="26"/>
    </row>
    <row r="56" spans="1:12" ht="24.95" customHeight="1">
      <c r="A56" s="98"/>
      <c r="B56" s="103">
        <v>9000034</v>
      </c>
      <c r="C56" s="111" t="s">
        <v>628</v>
      </c>
      <c r="D56" s="113"/>
      <c r="E56" s="116" t="s">
        <v>661</v>
      </c>
      <c r="F56" s="113"/>
      <c r="G56" s="118"/>
      <c r="H56" s="121">
        <v>0</v>
      </c>
      <c r="I56" s="128" t="s">
        <v>667</v>
      </c>
      <c r="J56" s="116" t="s">
        <v>677</v>
      </c>
      <c r="K56" s="134"/>
      <c r="L56" s="26"/>
    </row>
    <row r="57" spans="1:12" ht="24.95" customHeight="1">
      <c r="A57" s="98"/>
      <c r="B57" s="103">
        <v>9000035</v>
      </c>
      <c r="C57" s="111" t="s">
        <v>629</v>
      </c>
      <c r="D57" s="113"/>
      <c r="E57" s="116" t="s">
        <v>661</v>
      </c>
      <c r="F57" s="113"/>
      <c r="G57" s="118"/>
      <c r="H57" s="121">
        <v>0</v>
      </c>
      <c r="I57" s="128" t="s">
        <v>667</v>
      </c>
      <c r="J57" s="116" t="s">
        <v>677</v>
      </c>
      <c r="K57" s="134"/>
      <c r="L57" s="26"/>
    </row>
    <row r="58" spans="1:12" ht="24.95" customHeight="1">
      <c r="A58" s="98"/>
      <c r="B58" s="103">
        <v>9000036</v>
      </c>
      <c r="C58" s="111" t="s">
        <v>630</v>
      </c>
      <c r="D58" s="113"/>
      <c r="E58" s="116"/>
      <c r="F58" s="113"/>
      <c r="G58" s="118"/>
      <c r="H58" s="121">
        <v>0</v>
      </c>
      <c r="I58" s="128" t="s">
        <v>667</v>
      </c>
      <c r="J58" s="116" t="s">
        <v>678</v>
      </c>
      <c r="K58" s="134"/>
      <c r="L58" s="26"/>
    </row>
    <row r="59" spans="1:12" ht="36.200000000000003" customHeight="1">
      <c r="A59" s="98"/>
      <c r="B59" s="103">
        <v>9000036</v>
      </c>
      <c r="C59" s="111" t="s">
        <v>631</v>
      </c>
      <c r="D59" s="113"/>
      <c r="E59" s="116"/>
      <c r="F59" s="113"/>
      <c r="G59" s="118"/>
      <c r="H59" s="121">
        <v>0</v>
      </c>
      <c r="I59" s="128" t="s">
        <v>667</v>
      </c>
      <c r="J59" s="116" t="s">
        <v>677</v>
      </c>
      <c r="K59" s="134"/>
      <c r="L59" s="26"/>
    </row>
    <row r="60" spans="1:12" ht="36.200000000000003" customHeight="1">
      <c r="A60" s="98"/>
      <c r="B60" s="103">
        <v>9000036</v>
      </c>
      <c r="C60" s="111" t="s">
        <v>632</v>
      </c>
      <c r="D60" s="113"/>
      <c r="E60" s="116"/>
      <c r="F60" s="113"/>
      <c r="G60" s="118"/>
      <c r="H60" s="121">
        <v>0</v>
      </c>
      <c r="I60" s="128" t="s">
        <v>667</v>
      </c>
      <c r="J60" s="116" t="s">
        <v>677</v>
      </c>
      <c r="K60" s="134"/>
      <c r="L60" s="26"/>
    </row>
    <row r="61" spans="1:12" ht="24.95" customHeight="1">
      <c r="A61" s="98"/>
      <c r="B61" s="102"/>
      <c r="C61" s="219" t="s">
        <v>609</v>
      </c>
      <c r="D61" s="219"/>
      <c r="E61" s="219"/>
      <c r="F61" s="219"/>
      <c r="G61" s="219"/>
      <c r="H61" s="219"/>
      <c r="I61" s="219"/>
      <c r="J61" s="219"/>
      <c r="K61" s="220"/>
      <c r="L61" s="26"/>
    </row>
    <row r="62" spans="1:12" ht="24.95" customHeight="1">
      <c r="A62" s="98"/>
      <c r="B62" s="103">
        <v>9000037</v>
      </c>
      <c r="C62" s="112" t="s">
        <v>633</v>
      </c>
      <c r="D62" s="113"/>
      <c r="E62" s="116" t="s">
        <v>662</v>
      </c>
      <c r="F62" s="113"/>
      <c r="G62" s="118"/>
      <c r="H62" s="125"/>
      <c r="I62" s="129"/>
      <c r="J62" s="127" t="s">
        <v>679</v>
      </c>
      <c r="K62" s="132"/>
      <c r="L62" s="26"/>
    </row>
    <row r="63" spans="1:12" ht="24.2" customHeight="1">
      <c r="A63" s="98"/>
      <c r="B63" s="103">
        <v>9000038</v>
      </c>
      <c r="C63" s="112" t="s">
        <v>634</v>
      </c>
      <c r="D63" s="113"/>
      <c r="E63" s="116" t="s">
        <v>662</v>
      </c>
      <c r="F63" s="113"/>
      <c r="G63" s="118"/>
      <c r="H63" s="125"/>
      <c r="I63" s="129"/>
      <c r="J63" s="127" t="s">
        <v>679</v>
      </c>
      <c r="K63" s="132"/>
      <c r="L63" s="26"/>
    </row>
    <row r="64" spans="1:12" ht="24.2" customHeight="1">
      <c r="A64" s="98"/>
      <c r="B64" s="103">
        <v>9000039</v>
      </c>
      <c r="C64" s="112" t="s">
        <v>635</v>
      </c>
      <c r="D64" s="113"/>
      <c r="E64" s="116" t="s">
        <v>662</v>
      </c>
      <c r="F64" s="113"/>
      <c r="G64" s="118"/>
      <c r="H64" s="125"/>
      <c r="I64" s="129"/>
      <c r="J64" s="127" t="s">
        <v>680</v>
      </c>
      <c r="K64" s="132"/>
      <c r="L64" s="26"/>
    </row>
    <row r="65" spans="1:12" ht="15.2" customHeight="1">
      <c r="A65" s="98"/>
      <c r="B65" s="106"/>
      <c r="C65" s="217" t="s">
        <v>636</v>
      </c>
      <c r="D65" s="217"/>
      <c r="E65" s="217"/>
      <c r="F65" s="217"/>
      <c r="G65" s="217"/>
      <c r="H65" s="217"/>
      <c r="I65" s="217"/>
      <c r="J65" s="217"/>
      <c r="K65" s="218"/>
      <c r="L65" s="26"/>
    </row>
    <row r="66" spans="1:12" ht="20.45" customHeight="1">
      <c r="A66" s="98"/>
      <c r="B66" s="102"/>
      <c r="C66" s="219" t="s">
        <v>589</v>
      </c>
      <c r="D66" s="219"/>
      <c r="E66" s="219"/>
      <c r="F66" s="219"/>
      <c r="G66" s="219"/>
      <c r="H66" s="219"/>
      <c r="I66" s="219"/>
      <c r="J66" s="219"/>
      <c r="K66" s="220"/>
      <c r="L66" s="26"/>
    </row>
    <row r="67" spans="1:12" ht="20.45" customHeight="1">
      <c r="A67" s="98"/>
      <c r="B67" s="102"/>
      <c r="C67" s="219" t="s">
        <v>637</v>
      </c>
      <c r="D67" s="219"/>
      <c r="E67" s="219"/>
      <c r="F67" s="219"/>
      <c r="G67" s="219"/>
      <c r="H67" s="219"/>
      <c r="I67" s="219"/>
      <c r="J67" s="219"/>
      <c r="K67" s="220"/>
      <c r="L67" s="26"/>
    </row>
    <row r="68" spans="1:12" ht="15.2" customHeight="1">
      <c r="A68" s="98"/>
      <c r="B68" s="103">
        <v>9000040</v>
      </c>
      <c r="C68" s="110" t="s">
        <v>638</v>
      </c>
      <c r="D68" s="113"/>
      <c r="E68" s="117"/>
      <c r="F68" s="113"/>
      <c r="G68" s="118"/>
      <c r="H68" s="126">
        <v>2726528.22</v>
      </c>
      <c r="I68" s="128" t="s">
        <v>667</v>
      </c>
      <c r="J68" s="127" t="s">
        <v>681</v>
      </c>
      <c r="K68" s="132"/>
      <c r="L68" s="26"/>
    </row>
    <row r="69" spans="1:12">
      <c r="A69" s="98"/>
      <c r="B69" s="103">
        <v>9000041</v>
      </c>
      <c r="C69" s="110" t="s">
        <v>639</v>
      </c>
      <c r="D69" s="113"/>
      <c r="E69" s="117"/>
      <c r="F69" s="113"/>
      <c r="G69" s="118"/>
      <c r="H69" s="121">
        <v>0</v>
      </c>
      <c r="I69" s="128" t="s">
        <v>667</v>
      </c>
      <c r="J69" s="127" t="s">
        <v>681</v>
      </c>
      <c r="K69" s="132">
        <v>0</v>
      </c>
      <c r="L69" s="26"/>
    </row>
    <row r="70" spans="1:12" ht="9.75" customHeight="1">
      <c r="B70" s="107"/>
      <c r="C70" s="107"/>
      <c r="D70" s="107"/>
      <c r="E70" s="107"/>
      <c r="F70" s="107"/>
      <c r="G70" s="119"/>
      <c r="H70" s="107"/>
      <c r="I70" s="107"/>
      <c r="J70" s="107"/>
      <c r="K70" s="10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Araceli Monserrat Rivas López</cp:lastModifiedBy>
  <dcterms:created xsi:type="dcterms:W3CDTF">2024-02-02T19:35:10Z</dcterms:created>
  <dcterms:modified xsi:type="dcterms:W3CDTF">2024-05-29T19:56:49Z</dcterms:modified>
</cp:coreProperties>
</file>