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 firstSheet="6" activeTab="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b)'!$B$32:$B$32</definedName>
    <definedName name="GASTO_E_FIN_02">'Formato 6 b)'!$C$32:$C$32</definedName>
    <definedName name="GASTO_E_FIN_03">'Formato 6 b)'!$D$32:$D$32</definedName>
    <definedName name="GASTO_E_FIN_04">'Formato 6 b)'!$E$32:$E$32</definedName>
    <definedName name="GASTO_E_FIN_05">'Formato 6 b)'!$F$32:$F$32</definedName>
    <definedName name="GASTO_E_FIN_06">'Formato 6 b)'!$G$32:$G$32</definedName>
    <definedName name="GASTO_E_T1">'Formato 6 b)'!$B$21:$B$21</definedName>
    <definedName name="GASTO_E_T2">'Formato 6 b)'!$C$21:$C$21</definedName>
    <definedName name="GASTO_E_T3">'Formato 6 b)'!$D$21:$D$21</definedName>
    <definedName name="GASTO_E_T4">'Formato 6 b)'!$E$21:$E$21</definedName>
    <definedName name="GASTO_E_T5">'Formato 6 b)'!$F$21:$F$21</definedName>
    <definedName name="GASTO_E_T6">'Formato 6 b)'!$G$21:$G$21</definedName>
    <definedName name="GASTO_NE_FIN_01">'Formato 6 b)'!$B$20:$B$20</definedName>
    <definedName name="GASTO_NE_FIN_02">'Formato 6 b)'!$C$20:$C$20</definedName>
    <definedName name="GASTO_NE_FIN_03">'Formato 6 b)'!$D$20:$D$20</definedName>
    <definedName name="GASTO_NE_FIN_04">'Formato 6 b)'!$E$20:$E$20</definedName>
    <definedName name="GASTO_NE_FIN_05">'Formato 6 b)'!$F$20:$F$20</definedName>
    <definedName name="GASTO_NE_FIN_06">'Formato 6 b)'!$G$20:$G$20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977461"/>
</workbook>
</file>

<file path=xl/calcChain.xml><?xml version="1.0" encoding="utf-8"?>
<calcChain xmlns="http://schemas.openxmlformats.org/spreadsheetml/2006/main">
  <c r="B9" i="2" l="1"/>
  <c r="B17" i="2"/>
  <c r="B25" i="2"/>
  <c r="B31" i="2"/>
  <c r="B47" i="2"/>
  <c r="B62" i="2"/>
  <c r="B38" i="2"/>
  <c r="B41" i="2"/>
  <c r="B60" i="2"/>
  <c r="C9" i="2"/>
  <c r="C17" i="2"/>
  <c r="C25" i="2"/>
  <c r="C31" i="2"/>
  <c r="C38" i="2"/>
  <c r="C41" i="2"/>
  <c r="C47" i="2"/>
  <c r="C62" i="2"/>
  <c r="C60" i="2"/>
  <c r="E9" i="2"/>
  <c r="E47" i="2"/>
  <c r="E59" i="2"/>
  <c r="E81" i="2"/>
  <c r="E19" i="2"/>
  <c r="E23" i="2"/>
  <c r="E27" i="2"/>
  <c r="E31" i="2"/>
  <c r="E38" i="2"/>
  <c r="E42" i="2"/>
  <c r="E57" i="2"/>
  <c r="E63" i="2"/>
  <c r="E68" i="2"/>
  <c r="E75" i="2"/>
  <c r="E79" i="2"/>
  <c r="F9" i="2"/>
  <c r="F47" i="2"/>
  <c r="F59" i="2"/>
  <c r="F19" i="2"/>
  <c r="F23" i="2"/>
  <c r="F27" i="2"/>
  <c r="F31" i="2"/>
  <c r="F38" i="2"/>
  <c r="F42" i="2"/>
  <c r="F57" i="2"/>
  <c r="F63" i="2"/>
  <c r="F79" i="2"/>
  <c r="F68" i="2"/>
  <c r="F75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8" i="5"/>
  <c r="B13" i="5"/>
  <c r="B17" i="5"/>
  <c r="B21" i="5"/>
  <c r="B23" i="5"/>
  <c r="B25" i="5"/>
  <c r="B33" i="5"/>
  <c r="B29" i="5"/>
  <c r="B37" i="5"/>
  <c r="B40" i="5"/>
  <c r="B44" i="5"/>
  <c r="B48" i="5"/>
  <c r="B49" i="5"/>
  <c r="B53" i="5"/>
  <c r="B55" i="5"/>
  <c r="B57" i="5"/>
  <c r="B59" i="5"/>
  <c r="B63" i="5"/>
  <c r="B64" i="5"/>
  <c r="B72" i="5"/>
  <c r="B74" i="5"/>
  <c r="B68" i="5"/>
  <c r="B70" i="5"/>
  <c r="C8" i="5"/>
  <c r="C21" i="5"/>
  <c r="C23" i="5"/>
  <c r="C25" i="5"/>
  <c r="C33" i="5"/>
  <c r="C13" i="5"/>
  <c r="C17" i="5"/>
  <c r="C29" i="5"/>
  <c r="C37" i="5"/>
  <c r="C44" i="5"/>
  <c r="C40" i="5"/>
  <c r="C48" i="5"/>
  <c r="C49" i="5"/>
  <c r="C57" i="5"/>
  <c r="C59" i="5"/>
  <c r="C53" i="5"/>
  <c r="C55" i="5"/>
  <c r="C63" i="5"/>
  <c r="C64" i="5"/>
  <c r="C72" i="5"/>
  <c r="C74" i="5"/>
  <c r="C68" i="5"/>
  <c r="C70" i="5"/>
  <c r="D8" i="5"/>
  <c r="D21" i="5"/>
  <c r="D23" i="5"/>
  <c r="D25" i="5"/>
  <c r="D33" i="5"/>
  <c r="D13" i="5"/>
  <c r="D17" i="5"/>
  <c r="D29" i="5"/>
  <c r="D37" i="5"/>
  <c r="D44" i="5"/>
  <c r="D40" i="5"/>
  <c r="D48" i="5"/>
  <c r="D49" i="5"/>
  <c r="D57" i="5"/>
  <c r="D59" i="5"/>
  <c r="D53" i="5"/>
  <c r="D55" i="5"/>
  <c r="D63" i="5"/>
  <c r="D64" i="5"/>
  <c r="D68" i="5"/>
  <c r="D70" i="5"/>
  <c r="D72" i="5"/>
  <c r="D74" i="5"/>
  <c r="F81" i="2"/>
</calcChain>
</file>

<file path=xl/sharedStrings.xml><?xml version="1.0" encoding="utf-8"?>
<sst xmlns="http://schemas.openxmlformats.org/spreadsheetml/2006/main" count="1060" uniqueCount="677">
  <si>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</si>
  <si>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</si>
  <si>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</si>
  <si>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</si>
  <si>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</si>
  <si>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</si>
  <si>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</si>
  <si>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DURANGUENSE DE EDUCACIÓN PARA ADULTOS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</si>
  <si>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</si>
  <si>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</si>
  <si>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</si>
  <si>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</si>
  <si>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</si>
  <si>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</si>
  <si>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</si>
  <si>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</si>
  <si>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</si>
  <si>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</si>
  <si>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</si>
  <si>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</si>
  <si>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</si>
  <si>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</si>
  <si>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</si>
  <si>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</si>
  <si>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</si>
  <si>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</si>
  <si>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</si>
  <si>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</si>
  <si>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</si>
  <si>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</si>
  <si>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</si>
  <si>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</si>
  <si>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</si>
  <si>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</si>
  <si>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</si>
  <si>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</si>
  <si>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</si>
  <si>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</si>
  <si>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</si>
  <si>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</si>
  <si>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</si>
  <si>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</si>
  <si>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</si>
  <si>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</si>
  <si>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</si>
  <si>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</si>
  <si>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</si>
  <si>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</si>
  <si>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</si>
  <si>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</si>
  <si>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</si>
  <si>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</si>
  <si>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</si>
  <si>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</si>
  <si>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</si>
  <si>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</si>
  <si>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</si>
  <si>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</si>
  <si>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</si>
  <si>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</si>
  <si>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</si>
  <si>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</si>
  <si>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</si>
  <si>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</si>
  <si>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</si>
  <si>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</si>
  <si>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</si>
  <si>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</si>
  <si>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</si>
  <si>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</si>
  <si>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</si>
  <si>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</si>
  <si>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</si>
  <si>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</si>
  <si>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</si>
  <si>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</si>
  <si>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</si>
  <si>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</si>
  <si>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</si>
  <si>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</si>
  <si>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</si>
  <si>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</si>
  <si>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</si>
  <si>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</si>
  <si>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</si>
  <si>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</si>
  <si>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</si>
  <si>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</si>
  <si>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</si>
  <si>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</si>
  <si>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</si>
  <si>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</si>
  <si>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</si>
  <si>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</si>
  <si>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</si>
  <si>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</si>
  <si>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</si>
  <si>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</si>
  <si>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</si>
  <si>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</si>
  <si>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</si>
  <si>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</si>
  <si>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</si>
  <si>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</si>
  <si>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</si>
  <si>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</si>
  <si>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</si>
  <si>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</si>
  <si>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</si>
  <si>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</si>
  <si>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</si>
  <si>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</si>
  <si>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</si>
  <si>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</si>
  <si>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</si>
  <si>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</si>
  <si>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</si>
  <si>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</si>
  <si>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</si>
  <si>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</si>
  <si>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</si>
  <si>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</si>
  <si>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</si>
  <si>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</si>
  <si>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</si>
  <si>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</si>
  <si>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</si>
  <si>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</si>
  <si>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</si>
  <si>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</si>
  <si>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</si>
  <si>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</si>
  <si>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</si>
  <si>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</si>
  <si>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</si>
  <si>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</si>
  <si>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</si>
  <si>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</si>
  <si>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</si>
  <si>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</si>
  <si>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</si>
  <si>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</si>
  <si>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</si>
  <si>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</si>
  <si>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</si>
  <si>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</si>
  <si>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</si>
  <si>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</si>
  <si>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</si>
  <si>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</si>
  <si>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</si>
  <si>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</si>
  <si>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</si>
  <si>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</si>
  <si>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</si>
  <si>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</si>
  <si>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</si>
  <si>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</si>
  <si>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</si>
  <si>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</si>
  <si>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</si>
  <si>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</si>
  <si>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</si>
  <si>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</si>
  <si>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</si>
  <si>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</si>
  <si>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</si>
  <si>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</si>
  <si>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</si>
  <si>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</si>
  <si>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</si>
  <si>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</si>
  <si>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</si>
  <si>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</si>
  <si>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</si>
  <si>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</si>
  <si>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</si>
  <si>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</si>
  <si>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</si>
  <si>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</si>
  <si>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</si>
  <si>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</si>
  <si>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</si>
  <si>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</si>
  <si>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</si>
  <si>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</si>
  <si>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</si>
  <si>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</si>
  <si>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</si>
  <si>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</si>
  <si>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</si>
  <si>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</si>
  <si>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</si>
  <si>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</si>
  <si>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</si>
  <si>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</si>
  <si>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</si>
  <si>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</si>
  <si>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</si>
  <si>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</si>
  <si>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</si>
  <si>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</si>
  <si>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</si>
  <si>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</si>
  <si>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</si>
  <si>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</si>
  <si>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</si>
  <si>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</si>
  <si>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</si>
  <si>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</si>
  <si>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</si>
  <si>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</si>
  <si>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</si>
  <si>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</si>
  <si>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</si>
  <si>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</si>
  <si>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</si>
  <si>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</si>
  <si>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</si>
  <si>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</si>
  <si>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</si>
  <si>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</si>
  <si>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</si>
  <si>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</si>
  <si>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</si>
  <si>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</si>
  <si>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</si>
  <si>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</si>
  <si>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</si>
  <si>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</si>
  <si>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</si>
  <si>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</si>
  <si>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</si>
  <si>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</si>
  <si>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</si>
  <si>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</si>
  <si>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</si>
  <si>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</si>
  <si>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</si>
  <si>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</si>
  <si>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</si>
  <si>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</si>
  <si>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</si>
  <si>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</si>
  <si>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</si>
  <si>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</si>
  <si>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</si>
  <si>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</si>
  <si>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</si>
  <si>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</si>
  <si>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</si>
  <si>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</si>
  <si>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</si>
  <si>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</si>
  <si>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</si>
  <si>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</si>
  <si>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</si>
  <si>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</si>
  <si>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</si>
  <si>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</si>
  <si>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</si>
  <si>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</si>
  <si>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</si>
  <si>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</si>
  <si>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</si>
  <si>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</si>
  <si>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</si>
  <si>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</si>
  <si>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</si>
  <si>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</si>
  <si>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</si>
  <si>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</si>
  <si>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</si>
  <si>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</si>
  <si>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</si>
  <si>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</si>
  <si>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</si>
  <si>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</si>
  <si>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</si>
  <si>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</si>
  <si>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</si>
  <si>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</si>
  <si>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</si>
  <si>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</si>
  <si>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</si>
  <si>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</si>
  <si>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</si>
  <si>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</si>
  <si>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</si>
  <si>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</si>
  <si>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</si>
  <si>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</si>
  <si>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</si>
  <si>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</si>
  <si>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</si>
  <si>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</si>
  <si>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</si>
  <si>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</si>
  <si>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</si>
  <si>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</si>
  <si>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</si>
  <si>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</si>
  <si>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</si>
  <si>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</si>
  <si>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</si>
  <si>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</si>
  <si>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</si>
  <si>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</si>
  <si>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</si>
  <si>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</si>
  <si>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</si>
  <si>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</si>
  <si>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</si>
  <si>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</si>
  <si>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</si>
  <si>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</si>
  <si>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</si>
  <si>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</si>
  <si>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</si>
  <si>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</si>
  <si>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</si>
  <si>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</si>
  <si>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</si>
  <si>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</si>
  <si>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</si>
  <si>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</si>
  <si>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</si>
  <si>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</si>
  <si>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</si>
  <si>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</si>
  <si>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</si>
  <si>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</si>
  <si>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</si>
  <si>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</si>
  <si>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</si>
  <si>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</si>
  <si>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</si>
  <si>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</si>
  <si>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</si>
  <si>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</si>
  <si>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</si>
  <si>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</si>
  <si>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</si>
  <si>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</si>
  <si>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</si>
  <si>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</si>
  <si>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</si>
  <si>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</si>
  <si>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</si>
  <si>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</si>
  <si>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</si>
  <si>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</si>
  <si>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</si>
  <si>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</si>
  <si>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</si>
  <si>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</si>
  <si>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</si>
  <si>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</si>
  <si>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</si>
  <si>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</si>
  <si>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</si>
  <si>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</si>
  <si>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</si>
  <si>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</si>
  <si>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</si>
  <si>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</si>
  <si>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</si>
  <si>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</si>
  <si>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</si>
  <si>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</si>
  <si>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</si>
  <si>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</si>
  <si>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</si>
  <si>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</si>
  <si>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</si>
  <si>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</si>
  <si>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</si>
  <si>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</si>
  <si>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</si>
  <si>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</si>
  <si>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</si>
  <si>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</si>
  <si>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</si>
  <si>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</si>
  <si>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</si>
  <si>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</si>
  <si>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</si>
  <si>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</si>
  <si>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</si>
  <si>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INSTITUTO DURANGUENSE DE EDUCACION PARA ADULTOS</t>
  </si>
  <si>
    <t>CZ00 COORDINACIONES DE ZONA</t>
  </si>
  <si>
    <t>D000 DIRECCION GENERAL</t>
  </si>
  <si>
    <t>DU00 DEPARTAMENTOS Y UNIDADES</t>
  </si>
  <si>
    <t>ORH0 OFICINA DE RECURSOS HUMANOS</t>
  </si>
  <si>
    <t>SCSE SUBDIRECCION DE CONTROL ACADEMICO Y SERVICIOS EDUCATIVOS</t>
  </si>
  <si>
    <t>SF00 SUBDIRECCION DE ADMINISTRACION Y FINANZAS</t>
  </si>
  <si>
    <t>SP00 SUBDIRECCION DE PLANEACION</t>
  </si>
  <si>
    <t>STI0 SUBDIRECCION DE TECNOLOGIAS DE LA INFORMACION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</si>
  <si>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</si>
  <si>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</si>
  <si>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</si>
  <si>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</si>
  <si>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</si>
  <si>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</si>
  <si>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</si>
  <si>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</si>
  <si>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</si>
  <si>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</si>
  <si>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</si>
  <si>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</si>
  <si>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</si>
  <si>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</si>
  <si>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</si>
  <si>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</si>
  <si>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</si>
  <si>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</si>
  <si>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</si>
  <si>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</si>
  <si>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</si>
  <si>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</si>
  <si>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</si>
  <si>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</si>
  <si>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</si>
  <si>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</si>
  <si>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</si>
  <si>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</si>
  <si>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</si>
  <si>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</si>
  <si>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</si>
  <si>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</si>
  <si>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</si>
  <si>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</si>
  <si>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</si>
  <si>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</si>
  <si>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</si>
  <si>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</si>
  <si>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</si>
  <si>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</si>
  <si>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</si>
  <si>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</si>
  <si>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</si>
  <si>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</si>
  <si>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</si>
  <si>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</si>
  <si>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</si>
  <si>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</si>
  <si>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</si>
  <si>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</si>
  <si>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</si>
  <si>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</si>
  <si>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</si>
  <si>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</si>
  <si>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</si>
  <si>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</si>
  <si>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</si>
  <si>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</si>
  <si>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</si>
  <si>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</si>
  <si>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</si>
  <si>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</si>
  <si>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</si>
  <si>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</si>
  <si>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</si>
  <si>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</si>
  <si>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</si>
  <si>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</si>
  <si>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</si>
  <si>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</si>
  <si>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</si>
  <si>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</si>
  <si>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</si>
  <si>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</si>
  <si>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10137.22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</si>
  <si>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</si>
  <si>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</si>
  <si>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</si>
  <si>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</si>
  <si>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</si>
  <si>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</si>
  <si>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</si>
  <si>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</si>
  <si>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</si>
  <si>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</si>
  <si>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</si>
  <si>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</si>
  <si>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</si>
  <si>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</si>
  <si>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</si>
  <si>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</si>
  <si>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</si>
  <si>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</si>
  <si>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</si>
  <si>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</si>
  <si>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</si>
  <si>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</si>
  <si>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</si>
  <si>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</si>
  <si>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</si>
  <si>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</si>
  <si>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</si>
  <si>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</si>
  <si>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</si>
  <si>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</si>
  <si>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</si>
  <si>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</si>
  <si>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</si>
  <si>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</si>
  <si>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</si>
  <si>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</si>
  <si>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</si>
  <si>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</si>
  <si>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</si>
  <si>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</si>
  <si>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</si>
  <si>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</si>
  <si>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</si>
  <si>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</si>
  <si>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</si>
  <si>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</si>
  <si>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</si>
  <si>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</si>
  <si>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</si>
  <si>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</si>
  <si>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</si>
  <si>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</si>
  <si>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</si>
  <si>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</si>
  <si>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</si>
  <si>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</si>
  <si>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</si>
  <si>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</si>
  <si>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</si>
  <si>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</si>
  <si>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</si>
  <si>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</si>
  <si>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</si>
  <si>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</si>
  <si>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</si>
  <si>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</si>
  <si>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</si>
  <si>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</si>
  <si>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</si>
  <si>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</si>
  <si>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</si>
  <si>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</si>
  <si>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</si>
  <si>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</si>
  <si>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</si>
  <si>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</si>
  <si>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</si>
  <si>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</si>
  <si>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</si>
  <si>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</si>
  <si>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</si>
  <si>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</si>
  <si>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</si>
  <si>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</si>
  <si>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</si>
  <si>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</si>
  <si>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</si>
  <si>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</si>
  <si>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</si>
  <si>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</si>
  <si>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</si>
  <si>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</si>
  <si>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</si>
  <si>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</si>
  <si>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</si>
  <si>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</si>
  <si>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</si>
  <si>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</si>
  <si>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</si>
  <si>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</si>
  <si>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</si>
  <si>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</si>
  <si>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</si>
  <si>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</si>
  <si>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</si>
  <si>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</si>
  <si>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</si>
  <si>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DURANGUENSE DE EDUCACIÓN PARA ADULTOS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</si>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</sst>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3518914.9899999998</v>
      </c>
      <c r="C9" s="25">
        <f>SUM(C10:C16)</f>
        <v>4940668.0999999996</v>
      </c>
      <c r="D9" s="18" t="s">
        <v>73</v>
      </c>
      <c r="E9" s="25">
        <f>SUM(E10:E18)</f>
        <v>3190621.42</v>
      </c>
      <c r="F9" s="25">
        <f>SUM(F10:F18)</f>
        <v>3847097.13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815204.91</v>
      </c>
      <c r="F10" s="25">
        <v>1857620.37</v>
      </c>
      <c r="G10" s="32"/>
    </row>
    <row r="11" spans="1:7" ht="15.2" customHeight="1">
      <c r="A11" s="18" t="s">
        <v>20</v>
      </c>
      <c r="B11" s="25">
        <v>619520.9</v>
      </c>
      <c r="C11" s="25">
        <v>4940668.0999999996</v>
      </c>
      <c r="D11" s="18" t="s">
        <v>75</v>
      </c>
      <c r="E11" s="25">
        <v>11.6</v>
      </c>
      <c r="F11" s="25">
        <v>8174.18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2899394.09</v>
      </c>
      <c r="C14" s="25">
        <v>0</v>
      </c>
      <c r="D14" s="18" t="s">
        <v>78</v>
      </c>
      <c r="E14" s="25">
        <v>8000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2057055.45</v>
      </c>
      <c r="F16" s="25">
        <v>1880917.57</v>
      </c>
      <c r="G16" s="32"/>
    </row>
    <row r="17" spans="1:7" ht="15.2" customHeight="1">
      <c r="A17" s="18" t="s">
        <v>26</v>
      </c>
      <c r="B17" s="25">
        <f>SUM(B18:B24)</f>
        <v>63932.639999999999</v>
      </c>
      <c r="C17" s="25">
        <f>SUM(C18:C24)</f>
        <v>63484.35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310349.46000000002</v>
      </c>
      <c r="F18" s="25">
        <v>100385.01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63371.72</v>
      </c>
      <c r="C20" s="25">
        <v>63484.35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560.91999999999996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100.88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100.88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1108184.6499999999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4691032.2799999993</v>
      </c>
      <c r="C47" s="33">
        <f>C9+C17+C25+C31+C37+C38+C41</f>
        <v>5004253.3299999991</v>
      </c>
      <c r="D47" s="17" t="s">
        <v>110</v>
      </c>
      <c r="E47" s="33">
        <f>E9+E19+E23+E26+E27+E31+E38+E42</f>
        <v>3190621.42</v>
      </c>
      <c r="F47" s="33">
        <f>F9+F19+F23+F26+F27+F31+F38+F42</f>
        <v>3847097.13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108750</v>
      </c>
      <c r="C51" s="25">
        <v>108750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258387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2787983.1</v>
      </c>
      <c r="C53" s="25">
        <v>4765470.3600000003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106140</v>
      </c>
      <c r="C54" s="25">
        <v>106140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-2539198.6</v>
      </c>
      <c r="C55" s="25">
        <v>-111361.45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3190621.42</v>
      </c>
      <c r="F59" s="33">
        <f>F47+F57</f>
        <v>3847097.13</v>
      </c>
      <c r="G59" s="32"/>
    </row>
    <row r="60" spans="1:7" ht="15.2" customHeight="1">
      <c r="A60" s="17" t="s">
        <v>66</v>
      </c>
      <c r="B60" s="33">
        <f>SUM(B50:B58)</f>
        <v>722061.5</v>
      </c>
      <c r="C60" s="33">
        <f>SUM(C50:C58)</f>
        <v>4868998.91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5413093.7799999993</v>
      </c>
      <c r="C62" s="33">
        <f>SUM(C47+C60)</f>
        <v>9873252.2399999984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258940.42</v>
      </c>
      <c r="F63" s="25">
        <f>SUM(F64:F66)</f>
        <v>553.41999999999996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258940.42</v>
      </c>
      <c r="F65" s="25">
        <v>553.41999999999996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1963531.94</v>
      </c>
      <c r="F68" s="25">
        <f>SUM(F69:F73)</f>
        <v>6025601.6899999995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1559757.01</v>
      </c>
      <c r="F69" s="31">
        <v>976650.06</v>
      </c>
    </row>
    <row r="70" spans="1:7" ht="15.2" customHeight="1">
      <c r="A70" s="20"/>
      <c r="B70" s="19"/>
      <c r="C70" s="19"/>
      <c r="D70" s="18" t="s">
        <v>127</v>
      </c>
      <c r="E70" s="30">
        <v>403774.93</v>
      </c>
      <c r="F70" s="31">
        <v>5048951.63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2222472.36</v>
      </c>
      <c r="F79" s="33">
        <f>F63+F68+F75</f>
        <v>6026155.1099999994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5413093.7799999993</v>
      </c>
      <c r="F81" s="33">
        <f>F59+F79</f>
        <v>9873252.2399999984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3847097.13</v>
      </c>
      <c r="C18" s="42"/>
      <c r="D18" s="42"/>
      <c r="E18" s="42"/>
      <c r="F18" s="33">
        <v>3190621.42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3847097.13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3190621.42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0"/>
  <sheetViews>
    <sheetView workbookViewId="0">
      <selection activeCell="J17" sqref="J17"/>
    </sheetView>
  </sheetViews>
  <sheetFormatPr baseColWidth="10" defaultRowHeight="15"/>
  <cols>
    <col min="1" max="1" width="76.28515625" customWidth="1"/>
    <col min="2" max="9" width="15.85546875" customWidth="1"/>
    <col min="10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4803149606299213" right="0.74803149606299213" top="0.98425196850393704" bottom="0.98425196850393704" header="0.51181102362204722" footer="0.51181102362204722"/>
  <pageSetup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6"/>
  <sheetViews>
    <sheetView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126716711</v>
      </c>
      <c r="C8" s="72">
        <f>SUM(C9:C11)</f>
        <v>110297253.99000001</v>
      </c>
      <c r="D8" s="72">
        <f>SUM(D9:D11)</f>
        <v>110297253.99000001</v>
      </c>
      <c r="E8" s="32"/>
    </row>
    <row r="9" spans="1:11" ht="15.2" customHeight="1">
      <c r="A9" s="55" t="s">
        <v>190</v>
      </c>
      <c r="B9" s="65">
        <v>9786141</v>
      </c>
      <c r="C9" s="65">
        <v>9936443.1199999992</v>
      </c>
      <c r="D9" s="65">
        <v>9936443.1199999992</v>
      </c>
      <c r="E9" s="32"/>
    </row>
    <row r="10" spans="1:11" ht="15.2" customHeight="1">
      <c r="A10" s="55" t="s">
        <v>191</v>
      </c>
      <c r="B10" s="65">
        <v>116930570</v>
      </c>
      <c r="C10" s="65">
        <v>100360810.87</v>
      </c>
      <c r="D10" s="65">
        <v>100360810.87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126716711</v>
      </c>
      <c r="C13" s="73">
        <f>C14+C15</f>
        <v>109980646.87</v>
      </c>
      <c r="D13" s="73">
        <f>D14+D15</f>
        <v>109980646.87</v>
      </c>
      <c r="E13" s="32"/>
    </row>
    <row r="14" spans="1:11" ht="15.2" customHeight="1">
      <c r="A14" s="55" t="s">
        <v>194</v>
      </c>
      <c r="B14" s="65">
        <v>9786141</v>
      </c>
      <c r="C14" s="65">
        <v>9819977.6799999997</v>
      </c>
      <c r="D14" s="65">
        <v>9819977.6799999997</v>
      </c>
      <c r="E14" s="32"/>
    </row>
    <row r="15" spans="1:11" ht="15.2" customHeight="1">
      <c r="A15" s="55" t="s">
        <v>195</v>
      </c>
      <c r="B15" s="65">
        <v>116930570</v>
      </c>
      <c r="C15" s="65">
        <v>100160669.19</v>
      </c>
      <c r="D15" s="65">
        <v>100160669.19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10137.219999999999</v>
      </c>
      <c r="D17" s="73">
        <f>D18+D19</f>
        <v>10137.219999999999</v>
      </c>
      <c r="E17" s="32"/>
    </row>
    <row r="18" spans="1:5" ht="15.2" customHeight="1">
      <c r="A18" s="55" t="s">
        <v>197</v>
      </c>
      <c r="B18" s="67" t="s">
        <v>223</v>
      </c>
      <c r="C18" s="65">
        <v>10137.219999999999</v>
      </c>
      <c r="D18" s="65">
        <v>10137.219999999999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326744.34000000474</v>
      </c>
      <c r="D21" s="73">
        <f>D8-D13+D17</f>
        <v>326744.34000000474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326744.34000000474</v>
      </c>
      <c r="D23" s="73">
        <f>D21-D11</f>
        <v>326744.34000000474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316607.12000000477</v>
      </c>
      <c r="D25" s="73">
        <f>D23-D17</f>
        <v>316607.12000000477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316607.12000000477</v>
      </c>
      <c r="D33" s="33">
        <f>D25+D29</f>
        <v>316607.12000000477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9786141</v>
      </c>
      <c r="C48" s="76">
        <f>C9</f>
        <v>9936443.1199999992</v>
      </c>
      <c r="D48" s="76">
        <f>D9</f>
        <v>9936443.1199999992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9786141</v>
      </c>
      <c r="C53" s="25">
        <f>C14</f>
        <v>9819977.6799999997</v>
      </c>
      <c r="D53" s="25">
        <f>D14</f>
        <v>9819977.6799999997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10137.219999999999</v>
      </c>
      <c r="D55" s="25">
        <f>D18</f>
        <v>10137.219999999999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126602.65999999948</v>
      </c>
      <c r="D57" s="33">
        <f>D48+D49-D53+D55</f>
        <v>126602.65999999948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126602.65999999948</v>
      </c>
      <c r="D59" s="33">
        <f>D57-D49</f>
        <v>126602.65999999948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116930570</v>
      </c>
      <c r="C63" s="78">
        <f>C10</f>
        <v>100360810.87</v>
      </c>
      <c r="D63" s="78">
        <f>D10</f>
        <v>100360810.87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116930570</v>
      </c>
      <c r="C68" s="65">
        <f>C15</f>
        <v>100160669.19</v>
      </c>
      <c r="D68" s="65">
        <f>D15</f>
        <v>100160669.19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200141.68000000715</v>
      </c>
      <c r="D72" s="73">
        <f>D63+D64-D68+D70</f>
        <v>200141.68000000715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200141.68000000715</v>
      </c>
      <c r="D74" s="73">
        <f>D72-D64</f>
        <v>200141.68000000715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4803149606299213" right="0.74803149606299213" top="0.98425196850393704" bottom="0.98425196850393704" header="0.51181102362204722" footer="0.51181102362204722"/>
  <pageSetup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7"/>
  <sheetViews>
    <sheetView topLeftCell="A49" workbookViewId="0">
      <selection activeCell="A81" sqref="A81"/>
    </sheetView>
  </sheetViews>
  <sheetFormatPr baseColWidth="10" defaultRowHeight="15"/>
  <cols>
    <col min="1" max="1" width="93" customWidth="1"/>
    <col min="2" max="7" width="16.2851562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18847.09</v>
      </c>
      <c r="D13" s="25">
        <v>18847.09</v>
      </c>
      <c r="E13" s="25">
        <v>18847.09</v>
      </c>
      <c r="F13" s="25">
        <v>18847.09</v>
      </c>
      <c r="G13" s="25">
        <v>18847.09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0</v>
      </c>
      <c r="C15" s="25">
        <v>10000</v>
      </c>
      <c r="D15" s="25">
        <v>10000</v>
      </c>
      <c r="E15" s="25">
        <v>10000</v>
      </c>
      <c r="F15" s="25">
        <v>10000</v>
      </c>
      <c r="G15" s="25">
        <v>10000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9786141</v>
      </c>
      <c r="C34" s="25">
        <v>121455.03</v>
      </c>
      <c r="D34" s="25">
        <v>9907596.0299999993</v>
      </c>
      <c r="E34" s="25">
        <v>9907596.0299999993</v>
      </c>
      <c r="F34" s="25">
        <v>9907596.0299999993</v>
      </c>
      <c r="G34" s="25">
        <v>121455.03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9786141</v>
      </c>
      <c r="C41" s="33">
        <v>150302.12</v>
      </c>
      <c r="D41" s="33">
        <v>9936443.1199999992</v>
      </c>
      <c r="E41" s="33">
        <v>9936443.1199999992</v>
      </c>
      <c r="F41" s="33">
        <v>9936443.1199999992</v>
      </c>
      <c r="G41" s="33">
        <v>150302.12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150302.12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116930570</v>
      </c>
      <c r="C62" s="25">
        <v>-16598384.109999999</v>
      </c>
      <c r="D62" s="25">
        <v>100332185.89</v>
      </c>
      <c r="E62" s="25">
        <v>100332185.89</v>
      </c>
      <c r="F62" s="25">
        <v>100332185.89</v>
      </c>
      <c r="G62" s="25">
        <v>-16598384.109999999</v>
      </c>
      <c r="H62" s="32"/>
    </row>
    <row r="63" spans="1:8" ht="15.2" customHeight="1">
      <c r="A63" s="18" t="s">
        <v>285</v>
      </c>
      <c r="B63" s="25">
        <v>0</v>
      </c>
      <c r="C63" s="25">
        <v>28624.98</v>
      </c>
      <c r="D63" s="25">
        <v>28624.98</v>
      </c>
      <c r="E63" s="25">
        <v>28624.98</v>
      </c>
      <c r="F63" s="25">
        <v>28624.98</v>
      </c>
      <c r="G63" s="25">
        <v>28624.98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116930570</v>
      </c>
      <c r="C65" s="33">
        <v>-16569759.130000001</v>
      </c>
      <c r="D65" s="33">
        <v>100360810.87</v>
      </c>
      <c r="E65" s="33">
        <v>100360810.87</v>
      </c>
      <c r="F65" s="33">
        <v>100360810.87</v>
      </c>
      <c r="G65" s="33">
        <v>-16569759.130000001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10137.219999999999</v>
      </c>
      <c r="D67" s="33">
        <v>10137.219999999999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10137.219999999999</v>
      </c>
      <c r="D68" s="25">
        <v>10137.219999999999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126716711</v>
      </c>
      <c r="C70" s="33">
        <v>-16409319.789999999</v>
      </c>
      <c r="D70" s="33">
        <v>110307391.20999999</v>
      </c>
      <c r="E70" s="33">
        <v>110297253.98999999</v>
      </c>
      <c r="F70" s="33">
        <v>110297253.98999999</v>
      </c>
      <c r="G70" s="33">
        <v>-16419457.01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10137.219999999999</v>
      </c>
      <c r="D73" s="25">
        <v>10137.219999999999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10137.219999999999</v>
      </c>
      <c r="D75" s="33">
        <v>10137.219999999999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4803149606299213" right="0.74803149606299213" top="0.98425196850393704" bottom="0.98425196850393704" header="0.51181102362204722" footer="0.51181102362204722"/>
  <pageSetup scale="4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activeCell="G142" sqref="B1:G65536"/>
    </sheetView>
  </sheetViews>
  <sheetFormatPr baseColWidth="10" defaultRowHeight="15"/>
  <cols>
    <col min="1" max="1" width="73.28515625" customWidth="1"/>
    <col min="2" max="7" width="14.710937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9786141</v>
      </c>
      <c r="C9" s="75">
        <v>160439.34</v>
      </c>
      <c r="D9" s="75">
        <v>9946580.3399999999</v>
      </c>
      <c r="E9" s="75">
        <v>9819977.6799999997</v>
      </c>
      <c r="F9" s="75">
        <v>9819977.6799999997</v>
      </c>
      <c r="G9" s="75">
        <v>126602.66</v>
      </c>
      <c r="H9" s="32"/>
    </row>
    <row r="10" spans="1:8" ht="15.2" customHeight="1">
      <c r="A10" s="55" t="s">
        <v>304</v>
      </c>
      <c r="B10" s="25">
        <v>9497559</v>
      </c>
      <c r="C10" s="25">
        <v>121455.03</v>
      </c>
      <c r="D10" s="25">
        <v>9619014.0299999993</v>
      </c>
      <c r="E10" s="25">
        <v>9536792.5700000003</v>
      </c>
      <c r="F10" s="25">
        <v>9536792.5700000003</v>
      </c>
      <c r="G10" s="25">
        <v>82221.460000000006</v>
      </c>
      <c r="H10" s="32"/>
    </row>
    <row r="11" spans="1:8" ht="15.2" customHeight="1">
      <c r="A11" s="55" t="s">
        <v>305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306</v>
      </c>
      <c r="B12" s="25">
        <v>9497559</v>
      </c>
      <c r="C12" s="25">
        <v>121455.03</v>
      </c>
      <c r="D12" s="25">
        <v>9619014.0299999993</v>
      </c>
      <c r="E12" s="25">
        <v>9536792.5700000003</v>
      </c>
      <c r="F12" s="25">
        <v>9536792.5700000003</v>
      </c>
      <c r="G12" s="25">
        <v>82221.460000000006</v>
      </c>
      <c r="H12" s="32"/>
    </row>
    <row r="13" spans="1:8" ht="15.2" customHeight="1">
      <c r="A13" s="55" t="s">
        <v>307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308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309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313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314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316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317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318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319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322</v>
      </c>
      <c r="B28" s="25">
        <v>88582</v>
      </c>
      <c r="C28" s="25">
        <v>38984.31</v>
      </c>
      <c r="D28" s="25">
        <v>127566.31</v>
      </c>
      <c r="E28" s="25">
        <v>83185.119999999995</v>
      </c>
      <c r="F28" s="25">
        <v>83185.119999999995</v>
      </c>
      <c r="G28" s="25">
        <v>44381.19</v>
      </c>
      <c r="H28" s="32"/>
    </row>
    <row r="29" spans="1:8" ht="15.2" customHeight="1">
      <c r="A29" s="55" t="s">
        <v>323</v>
      </c>
      <c r="B29" s="25">
        <v>0</v>
      </c>
      <c r="C29" s="25">
        <v>322</v>
      </c>
      <c r="D29" s="25">
        <v>322</v>
      </c>
      <c r="E29" s="25">
        <v>322</v>
      </c>
      <c r="F29" s="25">
        <v>322</v>
      </c>
      <c r="G29" s="25">
        <v>0</v>
      </c>
      <c r="H29" s="32"/>
    </row>
    <row r="30" spans="1:8" ht="15.2" customHeight="1">
      <c r="A30" s="55" t="s">
        <v>324</v>
      </c>
      <c r="B30" s="25">
        <v>84152</v>
      </c>
      <c r="C30" s="25">
        <v>-51611.96</v>
      </c>
      <c r="D30" s="25">
        <v>32540.04</v>
      </c>
      <c r="E30" s="25">
        <v>16912.8</v>
      </c>
      <c r="F30" s="25">
        <v>16912.8</v>
      </c>
      <c r="G30" s="25">
        <v>15627.24</v>
      </c>
      <c r="H30" s="32"/>
    </row>
    <row r="31" spans="1:8" ht="15.2" customHeight="1">
      <c r="A31" s="55" t="s">
        <v>325</v>
      </c>
      <c r="B31" s="25">
        <v>0</v>
      </c>
      <c r="C31" s="25">
        <v>12084.96</v>
      </c>
      <c r="D31" s="25">
        <v>12084.96</v>
      </c>
      <c r="E31" s="25">
        <v>12084.96</v>
      </c>
      <c r="F31" s="25">
        <v>12084.96</v>
      </c>
      <c r="G31" s="25">
        <v>0</v>
      </c>
      <c r="H31" s="32"/>
    </row>
    <row r="32" spans="1:8" ht="15.2" customHeight="1">
      <c r="A32" s="55" t="s">
        <v>326</v>
      </c>
      <c r="B32" s="25">
        <v>4430</v>
      </c>
      <c r="C32" s="25">
        <v>77570.31</v>
      </c>
      <c r="D32" s="25">
        <v>82000.31</v>
      </c>
      <c r="E32" s="25">
        <v>53246.36</v>
      </c>
      <c r="F32" s="25">
        <v>53246.36</v>
      </c>
      <c r="G32" s="25">
        <v>28753.95</v>
      </c>
      <c r="H32" s="32"/>
    </row>
    <row r="33" spans="1:8" ht="15.2" customHeight="1">
      <c r="A33" s="55" t="s">
        <v>327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328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329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330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55" t="s">
        <v>331</v>
      </c>
      <c r="B37" s="25">
        <v>0</v>
      </c>
      <c r="C37" s="25">
        <v>619</v>
      </c>
      <c r="D37" s="25">
        <v>619</v>
      </c>
      <c r="E37" s="25">
        <v>619</v>
      </c>
      <c r="F37" s="25">
        <v>619</v>
      </c>
      <c r="G37" s="25">
        <v>0</v>
      </c>
      <c r="H37" s="32"/>
    </row>
    <row r="38" spans="1:8" ht="15.2" customHeight="1">
      <c r="A38" s="55" t="s">
        <v>332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200000</v>
      </c>
      <c r="C48" s="25">
        <v>0</v>
      </c>
      <c r="D48" s="25">
        <v>200000</v>
      </c>
      <c r="E48" s="25">
        <v>199999.99</v>
      </c>
      <c r="F48" s="25">
        <v>199999.99</v>
      </c>
      <c r="G48" s="25">
        <v>0.01</v>
      </c>
      <c r="H48" s="32"/>
    </row>
    <row r="49" spans="1:8" ht="15.2" customHeight="1">
      <c r="A49" s="55" t="s">
        <v>343</v>
      </c>
      <c r="B49" s="25">
        <v>200000</v>
      </c>
      <c r="C49" s="25">
        <v>0</v>
      </c>
      <c r="D49" s="25">
        <v>200000</v>
      </c>
      <c r="E49" s="25">
        <v>199999.99</v>
      </c>
      <c r="F49" s="25">
        <v>199999.99</v>
      </c>
      <c r="G49" s="25">
        <v>0.01</v>
      </c>
      <c r="H49" s="32"/>
    </row>
    <row r="50" spans="1:8" ht="15.2" customHeight="1">
      <c r="A50" s="55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116930570</v>
      </c>
      <c r="C84" s="33">
        <v>-16569759.130000001</v>
      </c>
      <c r="D84" s="33">
        <v>100360810.87</v>
      </c>
      <c r="E84" s="33">
        <v>100160669.19</v>
      </c>
      <c r="F84" s="33">
        <v>100160669.19</v>
      </c>
      <c r="G84" s="33">
        <v>200141.68</v>
      </c>
      <c r="H84" s="32"/>
    </row>
    <row r="85" spans="1:8" ht="15.2" customHeight="1">
      <c r="A85" s="55" t="s">
        <v>304</v>
      </c>
      <c r="B85" s="25">
        <v>54180267</v>
      </c>
      <c r="C85" s="25">
        <v>3048659.38</v>
      </c>
      <c r="D85" s="25">
        <v>57228926.380000003</v>
      </c>
      <c r="E85" s="25">
        <v>57228300.710000001</v>
      </c>
      <c r="F85" s="25">
        <v>57228300.710000001</v>
      </c>
      <c r="G85" s="25">
        <v>625.66999999999996</v>
      </c>
      <c r="H85" s="32"/>
    </row>
    <row r="86" spans="1:8" ht="15.2" customHeight="1">
      <c r="A86" s="55" t="s">
        <v>305</v>
      </c>
      <c r="B86" s="25">
        <v>16384267.76</v>
      </c>
      <c r="C86" s="25">
        <v>711646.89</v>
      </c>
      <c r="D86" s="25">
        <v>17095914.649999999</v>
      </c>
      <c r="E86" s="25">
        <v>17095914.649999999</v>
      </c>
      <c r="F86" s="25">
        <v>17095914.649999999</v>
      </c>
      <c r="G86" s="25">
        <v>0</v>
      </c>
      <c r="H86" s="32"/>
    </row>
    <row r="87" spans="1:8" ht="15.2" customHeight="1">
      <c r="A87" s="55" t="s">
        <v>306</v>
      </c>
      <c r="B87" s="25">
        <v>655506.75</v>
      </c>
      <c r="C87" s="25">
        <v>24419.98</v>
      </c>
      <c r="D87" s="25">
        <v>679926.73</v>
      </c>
      <c r="E87" s="25">
        <v>679926.73</v>
      </c>
      <c r="F87" s="25">
        <v>679926.73</v>
      </c>
      <c r="G87" s="25">
        <v>0</v>
      </c>
      <c r="H87" s="32"/>
    </row>
    <row r="88" spans="1:8" ht="15.2" customHeight="1">
      <c r="A88" s="55" t="s">
        <v>307</v>
      </c>
      <c r="B88" s="25">
        <v>11044382.130000001</v>
      </c>
      <c r="C88" s="25">
        <v>1283598.97</v>
      </c>
      <c r="D88" s="25">
        <v>12327981.1</v>
      </c>
      <c r="E88" s="25">
        <v>12327355.43</v>
      </c>
      <c r="F88" s="25">
        <v>12327355.43</v>
      </c>
      <c r="G88" s="25">
        <v>625.66999999999996</v>
      </c>
      <c r="H88" s="32"/>
    </row>
    <row r="89" spans="1:8" ht="15.2" customHeight="1">
      <c r="A89" s="55" t="s">
        <v>308</v>
      </c>
      <c r="B89" s="25">
        <v>5481482.1500000004</v>
      </c>
      <c r="C89" s="25">
        <v>189855.57</v>
      </c>
      <c r="D89" s="25">
        <v>5671337.7199999997</v>
      </c>
      <c r="E89" s="25">
        <v>5671337.7199999997</v>
      </c>
      <c r="F89" s="25">
        <v>5671337.7199999997</v>
      </c>
      <c r="G89" s="25">
        <v>0</v>
      </c>
      <c r="H89" s="32"/>
    </row>
    <row r="90" spans="1:8" ht="15.2" customHeight="1">
      <c r="A90" s="55" t="s">
        <v>309</v>
      </c>
      <c r="B90" s="25">
        <v>20514653.170000002</v>
      </c>
      <c r="C90" s="25">
        <v>839137.97</v>
      </c>
      <c r="D90" s="25">
        <v>21353791.140000001</v>
      </c>
      <c r="E90" s="25">
        <v>21353791.140000001</v>
      </c>
      <c r="F90" s="25">
        <v>21353791.140000001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99975.039999999994</v>
      </c>
      <c r="C92" s="25">
        <v>0</v>
      </c>
      <c r="D92" s="25">
        <v>99975.039999999994</v>
      </c>
      <c r="E92" s="25">
        <v>99975.039999999994</v>
      </c>
      <c r="F92" s="25">
        <v>99975.039999999994</v>
      </c>
      <c r="G92" s="25">
        <v>0</v>
      </c>
      <c r="H92" s="32"/>
    </row>
    <row r="93" spans="1:8" ht="15.2" customHeight="1">
      <c r="A93" s="55" t="s">
        <v>312</v>
      </c>
      <c r="B93" s="25">
        <v>3936000</v>
      </c>
      <c r="C93" s="25">
        <v>1688100</v>
      </c>
      <c r="D93" s="25">
        <v>5624100</v>
      </c>
      <c r="E93" s="25">
        <v>5608873.2300000004</v>
      </c>
      <c r="F93" s="25">
        <v>5608873.2300000004</v>
      </c>
      <c r="G93" s="25">
        <v>15226.77</v>
      </c>
      <c r="H93" s="32"/>
    </row>
    <row r="94" spans="1:8" ht="15.2" customHeight="1">
      <c r="A94" s="55" t="s">
        <v>313</v>
      </c>
      <c r="B94" s="25">
        <v>656000</v>
      </c>
      <c r="C94" s="25">
        <v>294000</v>
      </c>
      <c r="D94" s="25">
        <v>950000</v>
      </c>
      <c r="E94" s="25">
        <v>949924.32</v>
      </c>
      <c r="F94" s="25">
        <v>949924.32</v>
      </c>
      <c r="G94" s="25">
        <v>75.680000000000007</v>
      </c>
      <c r="H94" s="32"/>
    </row>
    <row r="95" spans="1:8" ht="15.2" customHeight="1">
      <c r="A95" s="55" t="s">
        <v>314</v>
      </c>
      <c r="B95" s="25">
        <v>60000</v>
      </c>
      <c r="C95" s="25">
        <v>50000</v>
      </c>
      <c r="D95" s="25">
        <v>110000</v>
      </c>
      <c r="E95" s="25">
        <v>108902.65</v>
      </c>
      <c r="F95" s="25">
        <v>108902.65</v>
      </c>
      <c r="G95" s="25">
        <v>1097.3499999999999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50000</v>
      </c>
      <c r="C97" s="25">
        <v>54100</v>
      </c>
      <c r="D97" s="25">
        <v>104100</v>
      </c>
      <c r="E97" s="25">
        <v>104062.1</v>
      </c>
      <c r="F97" s="25">
        <v>104062.1</v>
      </c>
      <c r="G97" s="25">
        <v>37.9</v>
      </c>
      <c r="H97" s="32"/>
    </row>
    <row r="98" spans="1:8" ht="15.2" customHeight="1">
      <c r="A98" s="86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55" t="s">
        <v>318</v>
      </c>
      <c r="B99" s="25">
        <v>2900000</v>
      </c>
      <c r="C99" s="25">
        <v>350000</v>
      </c>
      <c r="D99" s="25">
        <v>3250000</v>
      </c>
      <c r="E99" s="25">
        <v>3237429.6</v>
      </c>
      <c r="F99" s="25">
        <v>3237429.6</v>
      </c>
      <c r="G99" s="25">
        <v>12570.4</v>
      </c>
      <c r="H99" s="32"/>
    </row>
    <row r="100" spans="1:8" ht="15.2" customHeight="1">
      <c r="A100" s="55" t="s">
        <v>319</v>
      </c>
      <c r="B100" s="25">
        <v>50000</v>
      </c>
      <c r="C100" s="25">
        <v>180000</v>
      </c>
      <c r="D100" s="25">
        <v>230000</v>
      </c>
      <c r="E100" s="25">
        <v>228606.83</v>
      </c>
      <c r="F100" s="25">
        <v>228606.83</v>
      </c>
      <c r="G100" s="25">
        <v>1393.17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220000</v>
      </c>
      <c r="C102" s="25">
        <v>760000</v>
      </c>
      <c r="D102" s="25">
        <v>980000</v>
      </c>
      <c r="E102" s="25">
        <v>979947.73</v>
      </c>
      <c r="F102" s="25">
        <v>979947.73</v>
      </c>
      <c r="G102" s="25">
        <v>52.27</v>
      </c>
      <c r="H102" s="32"/>
    </row>
    <row r="103" spans="1:8" ht="15.2" customHeight="1">
      <c r="A103" s="55" t="s">
        <v>322</v>
      </c>
      <c r="B103" s="25">
        <v>11154481</v>
      </c>
      <c r="C103" s="25">
        <v>747463.49</v>
      </c>
      <c r="D103" s="25">
        <v>11901944.49</v>
      </c>
      <c r="E103" s="25">
        <v>11719978.25</v>
      </c>
      <c r="F103" s="25">
        <v>11719978.25</v>
      </c>
      <c r="G103" s="25">
        <v>181966.24</v>
      </c>
      <c r="H103" s="32"/>
    </row>
    <row r="104" spans="1:8" ht="15.2" customHeight="1">
      <c r="A104" s="55" t="s">
        <v>323</v>
      </c>
      <c r="B104" s="25">
        <v>873000</v>
      </c>
      <c r="C104" s="25">
        <v>-27030</v>
      </c>
      <c r="D104" s="25">
        <v>845970</v>
      </c>
      <c r="E104" s="25">
        <v>788766.76</v>
      </c>
      <c r="F104" s="25">
        <v>788766.76</v>
      </c>
      <c r="G104" s="25">
        <v>57203.24</v>
      </c>
      <c r="H104" s="32"/>
    </row>
    <row r="105" spans="1:8" ht="15.2" customHeight="1">
      <c r="A105" s="55" t="s">
        <v>324</v>
      </c>
      <c r="B105" s="25">
        <v>6720000</v>
      </c>
      <c r="C105" s="25">
        <v>-178295</v>
      </c>
      <c r="D105" s="25">
        <v>6541705</v>
      </c>
      <c r="E105" s="25">
        <v>6541321.5800000001</v>
      </c>
      <c r="F105" s="25">
        <v>6541321.5800000001</v>
      </c>
      <c r="G105" s="25">
        <v>383.42</v>
      </c>
      <c r="H105" s="32"/>
    </row>
    <row r="106" spans="1:8" ht="15.2" customHeight="1">
      <c r="A106" s="55" t="s">
        <v>325</v>
      </c>
      <c r="B106" s="25">
        <v>516000</v>
      </c>
      <c r="C106" s="25">
        <v>77722</v>
      </c>
      <c r="D106" s="25">
        <v>593722</v>
      </c>
      <c r="E106" s="25">
        <v>593714.79</v>
      </c>
      <c r="F106" s="25">
        <v>593714.79</v>
      </c>
      <c r="G106" s="25">
        <v>7.21</v>
      </c>
      <c r="H106" s="32"/>
    </row>
    <row r="107" spans="1:8" ht="15.2" customHeight="1">
      <c r="A107" s="55" t="s">
        <v>326</v>
      </c>
      <c r="B107" s="25">
        <v>255000</v>
      </c>
      <c r="C107" s="25">
        <v>-24420.51</v>
      </c>
      <c r="D107" s="25">
        <v>230579.49</v>
      </c>
      <c r="E107" s="25">
        <v>190075.01</v>
      </c>
      <c r="F107" s="25">
        <v>190075.01</v>
      </c>
      <c r="G107" s="25">
        <v>40504.480000000003</v>
      </c>
      <c r="H107" s="32"/>
    </row>
    <row r="108" spans="1:8" ht="15.2" customHeight="1">
      <c r="A108" s="55" t="s">
        <v>327</v>
      </c>
      <c r="B108" s="25">
        <v>828200</v>
      </c>
      <c r="C108" s="25">
        <v>539958</v>
      </c>
      <c r="D108" s="25">
        <v>1368158</v>
      </c>
      <c r="E108" s="25">
        <v>1367612.57</v>
      </c>
      <c r="F108" s="25">
        <v>1367612.57</v>
      </c>
      <c r="G108" s="25">
        <v>545.42999999999995</v>
      </c>
      <c r="H108" s="32"/>
    </row>
    <row r="109" spans="1:8" ht="15.2" customHeight="1">
      <c r="A109" s="55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5" t="s">
        <v>329</v>
      </c>
      <c r="B110" s="25">
        <v>1400000</v>
      </c>
      <c r="C110" s="25">
        <v>84529</v>
      </c>
      <c r="D110" s="25">
        <v>1484529</v>
      </c>
      <c r="E110" s="25">
        <v>1413262.93</v>
      </c>
      <c r="F110" s="25">
        <v>1413262.93</v>
      </c>
      <c r="G110" s="25">
        <v>71266.070000000007</v>
      </c>
      <c r="H110" s="32"/>
    </row>
    <row r="111" spans="1:8" ht="15.2" customHeight="1">
      <c r="A111" s="55" t="s">
        <v>330</v>
      </c>
      <c r="B111" s="25">
        <v>220000</v>
      </c>
      <c r="C111" s="25">
        <v>290000</v>
      </c>
      <c r="D111" s="25">
        <v>510000</v>
      </c>
      <c r="E111" s="25">
        <v>507622.11</v>
      </c>
      <c r="F111" s="25">
        <v>507622.11</v>
      </c>
      <c r="G111" s="25">
        <v>2377.89</v>
      </c>
      <c r="H111" s="32"/>
    </row>
    <row r="112" spans="1:8" ht="15.2" customHeight="1">
      <c r="A112" s="55" t="s">
        <v>331</v>
      </c>
      <c r="B112" s="25">
        <v>342281</v>
      </c>
      <c r="C112" s="25">
        <v>-15000</v>
      </c>
      <c r="D112" s="25">
        <v>327281</v>
      </c>
      <c r="E112" s="25">
        <v>317602.5</v>
      </c>
      <c r="F112" s="25">
        <v>317602.5</v>
      </c>
      <c r="G112" s="25">
        <v>9678.5</v>
      </c>
      <c r="H112" s="32"/>
    </row>
    <row r="113" spans="1:8" ht="15.2" customHeight="1">
      <c r="A113" s="55" t="s">
        <v>332</v>
      </c>
      <c r="B113" s="25">
        <v>47659822</v>
      </c>
      <c r="C113" s="25">
        <v>-22053982</v>
      </c>
      <c r="D113" s="25">
        <v>25605840</v>
      </c>
      <c r="E113" s="25">
        <v>25603517</v>
      </c>
      <c r="F113" s="25">
        <v>25603517</v>
      </c>
      <c r="G113" s="25">
        <v>2323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47659822</v>
      </c>
      <c r="C117" s="25">
        <v>-22053982</v>
      </c>
      <c r="D117" s="25">
        <v>25605840</v>
      </c>
      <c r="E117" s="25">
        <v>25603517</v>
      </c>
      <c r="F117" s="25">
        <v>25603517</v>
      </c>
      <c r="G117" s="25">
        <v>2323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126716711</v>
      </c>
      <c r="C159" s="33">
        <v>-16409319.789999999</v>
      </c>
      <c r="D159" s="33">
        <v>110307391.20999999</v>
      </c>
      <c r="E159" s="33">
        <v>109980646.87</v>
      </c>
      <c r="F159" s="33">
        <v>109980646.87</v>
      </c>
      <c r="G159" s="33">
        <v>326744.34000000003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4803149606299213" right="0.74803149606299213" top="0.98425196850393704" bottom="0.98425196850393704" header="0.51181102362204722" footer="0.51181102362204722"/>
  <pageSetup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4"/>
  <sheetViews>
    <sheetView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9786141</v>
      </c>
      <c r="C9" s="75">
        <v>160439.34</v>
      </c>
      <c r="D9" s="75">
        <v>9946580.3399999999</v>
      </c>
      <c r="E9" s="75">
        <v>9819977.6799999997</v>
      </c>
      <c r="F9" s="75">
        <v>9819977.6799999997</v>
      </c>
      <c r="G9" s="75">
        <v>126602.66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0</v>
      </c>
      <c r="C11" s="90">
        <v>0</v>
      </c>
      <c r="D11" s="90">
        <v>0</v>
      </c>
      <c r="E11" s="90">
        <v>0</v>
      </c>
      <c r="F11" s="90">
        <v>0</v>
      </c>
      <c r="G11" s="90">
        <v>0</v>
      </c>
      <c r="H11" s="32"/>
    </row>
    <row r="12" spans="1:8">
      <c r="A12" s="55" t="s">
        <v>390</v>
      </c>
      <c r="B12" s="90">
        <v>0</v>
      </c>
      <c r="C12" s="90">
        <v>0</v>
      </c>
      <c r="D12" s="90">
        <v>0</v>
      </c>
      <c r="E12" s="90">
        <v>0</v>
      </c>
      <c r="F12" s="90">
        <v>0</v>
      </c>
      <c r="G12" s="90">
        <v>0</v>
      </c>
      <c r="H12" s="32"/>
    </row>
    <row r="13" spans="1:8">
      <c r="A13" s="55" t="s">
        <v>391</v>
      </c>
      <c r="B13" s="90">
        <v>0</v>
      </c>
      <c r="C13" s="90">
        <v>0</v>
      </c>
      <c r="D13" s="90">
        <v>0</v>
      </c>
      <c r="E13" s="90">
        <v>0</v>
      </c>
      <c r="F13" s="90">
        <v>0</v>
      </c>
      <c r="G13" s="90">
        <v>0</v>
      </c>
      <c r="H13" s="32"/>
    </row>
    <row r="14" spans="1:8">
      <c r="A14" s="55" t="s">
        <v>392</v>
      </c>
      <c r="B14" s="90">
        <v>0</v>
      </c>
      <c r="C14" s="90">
        <v>0</v>
      </c>
      <c r="D14" s="90">
        <v>0</v>
      </c>
      <c r="E14" s="90">
        <v>0</v>
      </c>
      <c r="F14" s="90">
        <v>0</v>
      </c>
      <c r="G14" s="90">
        <v>0</v>
      </c>
      <c r="H14" s="32"/>
    </row>
    <row r="15" spans="1:8">
      <c r="A15" s="55" t="s">
        <v>393</v>
      </c>
      <c r="B15" s="90">
        <v>9497559</v>
      </c>
      <c r="C15" s="90">
        <v>121455.03</v>
      </c>
      <c r="D15" s="90">
        <v>9619014.0299999993</v>
      </c>
      <c r="E15" s="90">
        <v>9536792.5700000003</v>
      </c>
      <c r="F15" s="90">
        <v>9536792.5700000003</v>
      </c>
      <c r="G15" s="90">
        <v>82221.460000000006</v>
      </c>
      <c r="H15" s="32"/>
    </row>
    <row r="16" spans="1:8">
      <c r="A16" s="55" t="s">
        <v>394</v>
      </c>
      <c r="B16" s="90">
        <v>0</v>
      </c>
      <c r="C16" s="90">
        <v>0</v>
      </c>
      <c r="D16" s="90">
        <v>0</v>
      </c>
      <c r="E16" s="90">
        <v>0</v>
      </c>
      <c r="F16" s="90">
        <v>0</v>
      </c>
      <c r="G16" s="90">
        <v>0</v>
      </c>
      <c r="H16" s="32"/>
    </row>
    <row r="17" spans="1:8">
      <c r="A17" s="55" t="s">
        <v>395</v>
      </c>
      <c r="B17" s="90">
        <v>288582</v>
      </c>
      <c r="C17" s="90">
        <v>36685.31</v>
      </c>
      <c r="D17" s="90">
        <v>325267.31</v>
      </c>
      <c r="E17" s="90">
        <v>280886.11</v>
      </c>
      <c r="F17" s="90">
        <v>280886.11</v>
      </c>
      <c r="G17" s="90">
        <v>44381.2</v>
      </c>
      <c r="H17" s="32"/>
    </row>
    <row r="18" spans="1:8">
      <c r="A18" s="55" t="s">
        <v>396</v>
      </c>
      <c r="B18" s="90">
        <v>0</v>
      </c>
      <c r="C18" s="90">
        <v>2299</v>
      </c>
      <c r="D18" s="90">
        <v>2299</v>
      </c>
      <c r="E18" s="90">
        <v>2299</v>
      </c>
      <c r="F18" s="90">
        <v>2299</v>
      </c>
      <c r="G18" s="90">
        <v>0</v>
      </c>
      <c r="H18" s="32"/>
    </row>
    <row r="19" spans="1:8">
      <c r="A19" s="55" t="s">
        <v>397</v>
      </c>
      <c r="B19" s="90">
        <v>0</v>
      </c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32"/>
    </row>
    <row r="20" spans="1:8" ht="15.2" customHeight="1">
      <c r="A20" s="88" t="s">
        <v>153</v>
      </c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398</v>
      </c>
      <c r="B21" s="33">
        <v>116930570</v>
      </c>
      <c r="C21" s="33">
        <v>-16569759.130000001</v>
      </c>
      <c r="D21" s="33">
        <v>100360810.87</v>
      </c>
      <c r="E21" s="33">
        <v>100160669.19</v>
      </c>
      <c r="F21" s="33">
        <v>100160669.19</v>
      </c>
      <c r="G21" s="33">
        <v>200141.68</v>
      </c>
      <c r="H21" s="32"/>
    </row>
    <row r="22" spans="1:8">
      <c r="A22" s="55" t="s">
        <v>388</v>
      </c>
      <c r="B22" s="90">
        <v>0</v>
      </c>
      <c r="C22" s="90">
        <v>0</v>
      </c>
      <c r="D22" s="90">
        <v>0</v>
      </c>
      <c r="E22" s="90">
        <v>0</v>
      </c>
      <c r="F22" s="90">
        <v>0</v>
      </c>
      <c r="G22" s="90">
        <v>0</v>
      </c>
      <c r="H22" s="32"/>
    </row>
    <row r="23" spans="1:8">
      <c r="A23" s="55" t="s">
        <v>389</v>
      </c>
      <c r="B23" s="90">
        <v>0</v>
      </c>
      <c r="C23" s="90">
        <v>0</v>
      </c>
      <c r="D23" s="90">
        <v>0</v>
      </c>
      <c r="E23" s="90">
        <v>0</v>
      </c>
      <c r="F23" s="90">
        <v>0</v>
      </c>
      <c r="G23" s="90">
        <v>0</v>
      </c>
      <c r="H23" s="32"/>
    </row>
    <row r="24" spans="1:8">
      <c r="A24" s="55" t="s">
        <v>390</v>
      </c>
      <c r="B24" s="90">
        <v>14692649.17</v>
      </c>
      <c r="C24" s="90">
        <v>-219800.85</v>
      </c>
      <c r="D24" s="90">
        <v>14472848.32</v>
      </c>
      <c r="E24" s="90">
        <v>14443461.4</v>
      </c>
      <c r="F24" s="90">
        <v>14443461.4</v>
      </c>
      <c r="G24" s="90">
        <v>29386.92</v>
      </c>
      <c r="H24" s="32"/>
    </row>
    <row r="25" spans="1:8">
      <c r="A25" s="55" t="s">
        <v>391</v>
      </c>
      <c r="B25" s="90">
        <v>1251674.05</v>
      </c>
      <c r="C25" s="90">
        <v>-474248.89</v>
      </c>
      <c r="D25" s="90">
        <v>777425.16</v>
      </c>
      <c r="E25" s="90">
        <v>753624.94</v>
      </c>
      <c r="F25" s="90">
        <v>753624.94</v>
      </c>
      <c r="G25" s="90">
        <v>23800.22</v>
      </c>
      <c r="H25" s="32"/>
    </row>
    <row r="26" spans="1:8">
      <c r="A26" s="55" t="s">
        <v>392</v>
      </c>
      <c r="B26" s="90">
        <v>608114.04</v>
      </c>
      <c r="C26" s="90">
        <v>-221568.8</v>
      </c>
      <c r="D26" s="90">
        <v>386545.24</v>
      </c>
      <c r="E26" s="90">
        <v>368802.03</v>
      </c>
      <c r="F26" s="90">
        <v>368802.03</v>
      </c>
      <c r="G26" s="90">
        <v>17743.21</v>
      </c>
      <c r="H26" s="32"/>
    </row>
    <row r="27" spans="1:8">
      <c r="A27" s="55" t="s">
        <v>393</v>
      </c>
      <c r="B27" s="90">
        <v>54180267</v>
      </c>
      <c r="C27" s="90">
        <v>3048659.38</v>
      </c>
      <c r="D27" s="90">
        <v>57228926.380000003</v>
      </c>
      <c r="E27" s="90">
        <v>57228300.710000001</v>
      </c>
      <c r="F27" s="90">
        <v>57228300.710000001</v>
      </c>
      <c r="G27" s="90">
        <v>625.66999999999996</v>
      </c>
      <c r="H27" s="32"/>
    </row>
    <row r="28" spans="1:8">
      <c r="A28" s="55" t="s">
        <v>394</v>
      </c>
      <c r="B28" s="90">
        <v>124412.43</v>
      </c>
      <c r="C28" s="90">
        <v>87056.51</v>
      </c>
      <c r="D28" s="90">
        <v>211468.94</v>
      </c>
      <c r="E28" s="90">
        <v>207678</v>
      </c>
      <c r="F28" s="90">
        <v>207678</v>
      </c>
      <c r="G28" s="90">
        <v>3790.94</v>
      </c>
      <c r="H28" s="32"/>
    </row>
    <row r="29" spans="1:8">
      <c r="A29" s="55" t="s">
        <v>395</v>
      </c>
      <c r="B29" s="90">
        <v>45644525.229999997</v>
      </c>
      <c r="C29" s="90">
        <v>-18730326.399999999</v>
      </c>
      <c r="D29" s="90">
        <v>26914198.829999998</v>
      </c>
      <c r="E29" s="90">
        <v>26833364.870000001</v>
      </c>
      <c r="F29" s="90">
        <v>26833364.870000001</v>
      </c>
      <c r="G29" s="90">
        <v>80833.960000000006</v>
      </c>
      <c r="H29" s="32"/>
    </row>
    <row r="30" spans="1:8">
      <c r="A30" s="55" t="s">
        <v>396</v>
      </c>
      <c r="B30" s="90">
        <v>250114.04</v>
      </c>
      <c r="C30" s="90">
        <v>-22100.09</v>
      </c>
      <c r="D30" s="90">
        <v>228013.95</v>
      </c>
      <c r="E30" s="90">
        <v>210419.43</v>
      </c>
      <c r="F30" s="90">
        <v>210419.43</v>
      </c>
      <c r="G30" s="90">
        <v>17594.52</v>
      </c>
      <c r="H30" s="32"/>
    </row>
    <row r="31" spans="1:8">
      <c r="A31" s="55" t="s">
        <v>397</v>
      </c>
      <c r="B31" s="90">
        <v>178814.04</v>
      </c>
      <c r="C31" s="90">
        <v>-37429.99</v>
      </c>
      <c r="D31" s="90">
        <v>141384.04999999999</v>
      </c>
      <c r="E31" s="90">
        <v>115017.81</v>
      </c>
      <c r="F31" s="90">
        <v>115017.81</v>
      </c>
      <c r="G31" s="90">
        <v>26366.240000000002</v>
      </c>
      <c r="H31" s="32"/>
    </row>
    <row r="32" spans="1:8" ht="15.2" customHeight="1">
      <c r="A32" s="88" t="s">
        <v>153</v>
      </c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378</v>
      </c>
      <c r="B33" s="33">
        <v>126716711</v>
      </c>
      <c r="C33" s="33">
        <v>-16409319.789999999</v>
      </c>
      <c r="D33" s="33">
        <v>110307391.20999999</v>
      </c>
      <c r="E33" s="33">
        <v>109980646.87</v>
      </c>
      <c r="F33" s="33">
        <v>109980646.87</v>
      </c>
      <c r="G33" s="33">
        <v>326744.34000000003</v>
      </c>
      <c r="H33" s="32"/>
    </row>
    <row r="34" spans="1:8" ht="14.45" customHeight="1">
      <c r="A34" s="61"/>
      <c r="B34" s="61"/>
      <c r="C34" s="61"/>
      <c r="D34" s="61"/>
      <c r="E34" s="61"/>
      <c r="F34" s="61"/>
      <c r="G34" s="61"/>
      <c r="H34" s="32"/>
    </row>
    <row r="35" spans="1:8" ht="14.45" customHeight="1">
      <c r="A35" s="22"/>
      <c r="B35" s="22"/>
      <c r="C35" s="22"/>
      <c r="D35" s="22"/>
      <c r="E35" s="22"/>
      <c r="F35" s="22"/>
      <c r="G35" s="22"/>
    </row>
    <row r="36" spans="1:8" ht="14.45" customHeight="1"/>
    <row r="37" spans="1:8" ht="14.45" customHeight="1"/>
    <row r="38" spans="1:8" ht="14.45" customHeight="1"/>
    <row r="39" spans="1:8" ht="14.45" customHeight="1"/>
    <row r="40" spans="1:8" ht="14.45" customHeight="1"/>
    <row r="41" spans="1:8" ht="14.45" customHeight="1"/>
    <row r="42" spans="1:8" ht="14.45" customHeight="1"/>
    <row r="43" spans="1:8" ht="14.45" customHeight="1"/>
    <row r="44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4803149606299213" right="0.74803149606299213" top="0.98425196850393704" bottom="0.98425196850393704" header="0.51181102362204722" footer="0.51181102362204722"/>
  <pageSetup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9"/>
  <sheetViews>
    <sheetView workbookViewId="0">
      <selection sqref="A1:G1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399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400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401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439</v>
      </c>
      <c r="H7" s="32"/>
    </row>
    <row r="8" spans="1:8" ht="30.95" customHeight="1">
      <c r="A8" s="169"/>
      <c r="B8" s="89" t="s">
        <v>380</v>
      </c>
      <c r="C8" s="44" t="s">
        <v>438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402</v>
      </c>
      <c r="B9" s="75">
        <v>9786141</v>
      </c>
      <c r="C9" s="75">
        <v>160439.34</v>
      </c>
      <c r="D9" s="75">
        <v>9946580.3399999999</v>
      </c>
      <c r="E9" s="75">
        <v>9819977.6799999997</v>
      </c>
      <c r="F9" s="75">
        <v>9819977.6799999997</v>
      </c>
      <c r="G9" s="75">
        <v>126602.66</v>
      </c>
      <c r="H9" s="32"/>
    </row>
    <row r="10" spans="1:8" ht="15.2" customHeight="1">
      <c r="A10" s="55" t="s">
        <v>403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404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406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407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410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411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412</v>
      </c>
      <c r="B19" s="25">
        <v>9786141</v>
      </c>
      <c r="C19" s="25">
        <v>160439.34</v>
      </c>
      <c r="D19" s="25">
        <v>9946580.3399999999</v>
      </c>
      <c r="E19" s="25">
        <v>9819977.6799999997</v>
      </c>
      <c r="F19" s="25">
        <v>9819977.6799999997</v>
      </c>
      <c r="G19" s="25">
        <v>126602.66</v>
      </c>
      <c r="H19" s="32"/>
    </row>
    <row r="20" spans="1:8" ht="15.2" customHeight="1">
      <c r="A20" s="55" t="s">
        <v>413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414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415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416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417</v>
      </c>
      <c r="B24" s="25">
        <v>9786141</v>
      </c>
      <c r="C24" s="25">
        <v>160439.34</v>
      </c>
      <c r="D24" s="25">
        <v>9946580.3399999999</v>
      </c>
      <c r="E24" s="25">
        <v>9819977.6799999997</v>
      </c>
      <c r="F24" s="25">
        <v>9819977.6799999997</v>
      </c>
      <c r="G24" s="25">
        <v>126602.66</v>
      </c>
      <c r="H24" s="32"/>
    </row>
    <row r="25" spans="1:8" ht="15.2" customHeight="1">
      <c r="A25" s="55" t="s">
        <v>418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419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420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421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422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423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424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425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426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427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428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429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430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431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432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433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434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435</v>
      </c>
      <c r="B43" s="33">
        <v>116930570</v>
      </c>
      <c r="C43" s="33">
        <v>-16569759.130000001</v>
      </c>
      <c r="D43" s="33">
        <v>100360810.87</v>
      </c>
      <c r="E43" s="33">
        <v>100160669.19</v>
      </c>
      <c r="F43" s="33">
        <v>100160669.19</v>
      </c>
      <c r="G43" s="33">
        <v>200141.68</v>
      </c>
      <c r="H43" s="32"/>
    </row>
    <row r="44" spans="1:8" ht="15.2" customHeight="1">
      <c r="A44" s="55" t="s">
        <v>436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404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405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406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407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408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409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410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411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412</v>
      </c>
      <c r="B53" s="25">
        <v>116930570</v>
      </c>
      <c r="C53" s="25">
        <v>-16569759.130000001</v>
      </c>
      <c r="D53" s="25">
        <v>100360810.87</v>
      </c>
      <c r="E53" s="25">
        <v>100160669.19</v>
      </c>
      <c r="F53" s="25">
        <v>100160669.19</v>
      </c>
      <c r="G53" s="25">
        <v>200141.68</v>
      </c>
      <c r="H53" s="32"/>
    </row>
    <row r="54" spans="1:8">
      <c r="A54" s="91" t="s">
        <v>413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414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415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416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417</v>
      </c>
      <c r="B58" s="25">
        <v>116930570</v>
      </c>
      <c r="C58" s="25">
        <v>-16569759.130000001</v>
      </c>
      <c r="D58" s="25">
        <v>100360810.87</v>
      </c>
      <c r="E58" s="25">
        <v>100160669.19</v>
      </c>
      <c r="F58" s="25">
        <v>100160669.19</v>
      </c>
      <c r="G58" s="25">
        <v>200141.68</v>
      </c>
      <c r="H58" s="32"/>
    </row>
    <row r="59" spans="1:8">
      <c r="A59" s="91" t="s">
        <v>418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419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420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421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422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423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424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425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426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427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428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429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437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431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432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433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434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126716711</v>
      </c>
      <c r="C77" s="33">
        <v>-16409319.789999999</v>
      </c>
      <c r="D77" s="33">
        <v>110307391.20999999</v>
      </c>
      <c r="E77" s="33">
        <v>109980646.87</v>
      </c>
      <c r="F77" s="33">
        <v>109980646.87</v>
      </c>
      <c r="G77" s="33">
        <v>326744.34000000003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4803149606299213" right="0.74803149606299213" top="0.98425196850393704" bottom="0.98425196850393704" header="0.51181102362204722" footer="0.51181102362204722"/>
  <pageSetup scale="4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1"/>
  <sheetViews>
    <sheetView workbookViewId="0">
      <selection activeCell="B8" sqref="B1:G65536"/>
    </sheetView>
  </sheetViews>
  <sheetFormatPr baseColWidth="10" defaultRowHeight="15"/>
  <cols>
    <col min="1" max="1" width="81.5703125" customWidth="1"/>
    <col min="2" max="7" width="10.7109375" customWidth="1"/>
    <col min="8" max="255" width="10.85546875" hidden="1" customWidth="1"/>
  </cols>
  <sheetData>
    <row r="1" spans="1:8" ht="54.4" customHeight="1">
      <c r="A1" s="174" t="s">
        <v>440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441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442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438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443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444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445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446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447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448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449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 ht="30">
      <c r="A16" s="91" t="s">
        <v>450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451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452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444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445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446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447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448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449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 ht="30">
      <c r="A26" s="91" t="s">
        <v>450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451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453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4803149606299213" right="0.74803149606299213" top="0.98425196850393704" bottom="0.98425196850393704" header="0.51181102362204722" footer="0.51181102362204722"/>
  <pageSetup scale="8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9"/>
  <sheetViews>
    <sheetView workbookViewId="0">
      <selection activeCell="A40" sqref="A40"/>
    </sheetView>
  </sheetViews>
  <sheetFormatPr baseColWidth="10" defaultRowHeight="15"/>
  <cols>
    <col min="1" max="1" width="64.85546875" customWidth="1"/>
    <col min="2" max="2" width="14" customWidth="1"/>
    <col min="3" max="7" width="16.5703125" customWidth="1"/>
    <col min="8" max="255" width="10.85546875" hidden="1" customWidth="1"/>
  </cols>
  <sheetData>
    <row r="1" spans="1:8" ht="37.700000000000003" customHeight="1">
      <c r="A1" s="166" t="s">
        <v>454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455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456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457</v>
      </c>
      <c r="B6" s="184" t="s">
        <v>9</v>
      </c>
      <c r="C6" s="184" t="s">
        <v>474</v>
      </c>
      <c r="D6" s="184" t="s">
        <v>475</v>
      </c>
      <c r="E6" s="184" t="s">
        <v>476</v>
      </c>
      <c r="F6" s="184" t="s">
        <v>477</v>
      </c>
      <c r="G6" s="184" t="s">
        <v>478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458</v>
      </c>
      <c r="B8" s="75">
        <v>9936443.1199999992</v>
      </c>
      <c r="C8" s="75">
        <v>9936443.1199999992</v>
      </c>
      <c r="D8" s="75">
        <v>9936443.1199999992</v>
      </c>
      <c r="E8" s="75">
        <v>9936443.1199999992</v>
      </c>
      <c r="F8" s="75">
        <v>9936443.1199999992</v>
      </c>
      <c r="G8" s="75">
        <v>9936443.1199999992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459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18847.09</v>
      </c>
      <c r="C13" s="25">
        <v>18847.09</v>
      </c>
      <c r="D13" s="25">
        <v>18847.09</v>
      </c>
      <c r="E13" s="25">
        <v>18847.09</v>
      </c>
      <c r="F13" s="25">
        <v>18847.09</v>
      </c>
      <c r="G13" s="25">
        <v>18847.09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460</v>
      </c>
      <c r="B15" s="25">
        <v>10000</v>
      </c>
      <c r="C15" s="25">
        <v>10000</v>
      </c>
      <c r="D15" s="25">
        <v>10000</v>
      </c>
      <c r="E15" s="25">
        <v>10000</v>
      </c>
      <c r="F15" s="25">
        <v>10000</v>
      </c>
      <c r="G15" s="25">
        <v>10000</v>
      </c>
      <c r="H15" s="32"/>
    </row>
    <row r="16" spans="1:8" ht="15.2" customHeight="1">
      <c r="A16" s="55" t="s">
        <v>461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462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9907596.0299999993</v>
      </c>
      <c r="C18" s="25">
        <v>9907596.0299999993</v>
      </c>
      <c r="D18" s="25">
        <v>9907596.0299999993</v>
      </c>
      <c r="E18" s="25">
        <v>9907596.0299999993</v>
      </c>
      <c r="F18" s="25">
        <v>9907596.0299999993</v>
      </c>
      <c r="G18" s="25">
        <v>9907596.0299999993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463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464</v>
      </c>
      <c r="B22" s="33">
        <v>100360810.87</v>
      </c>
      <c r="C22" s="33">
        <v>100360810.87</v>
      </c>
      <c r="D22" s="33">
        <v>100360810.87</v>
      </c>
      <c r="E22" s="33">
        <v>100360810.87</v>
      </c>
      <c r="F22" s="33">
        <v>100360810.87</v>
      </c>
      <c r="G22" s="33">
        <v>100360810.87</v>
      </c>
      <c r="H22" s="32"/>
    </row>
    <row r="23" spans="1:8" ht="15.2" customHeight="1">
      <c r="A23" s="55" t="s">
        <v>465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466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467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100332185.89</v>
      </c>
      <c r="C26" s="25">
        <v>100332185.89</v>
      </c>
      <c r="D26" s="25">
        <v>100332185.89</v>
      </c>
      <c r="E26" s="25">
        <v>100332185.89</v>
      </c>
      <c r="F26" s="25">
        <v>100332185.89</v>
      </c>
      <c r="G26" s="25">
        <v>100332185.89</v>
      </c>
      <c r="H26" s="32"/>
    </row>
    <row r="27" spans="1:8" ht="15.2" customHeight="1">
      <c r="A27" s="55" t="s">
        <v>285</v>
      </c>
      <c r="B27" s="25">
        <v>28624.98</v>
      </c>
      <c r="C27" s="25">
        <v>28624.98</v>
      </c>
      <c r="D27" s="25">
        <v>28624.98</v>
      </c>
      <c r="E27" s="25">
        <v>28624.98</v>
      </c>
      <c r="F27" s="25">
        <v>28624.98</v>
      </c>
      <c r="G27" s="25">
        <v>28624.98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468</v>
      </c>
      <c r="B29" s="33">
        <v>10137.219999999999</v>
      </c>
      <c r="C29" s="33">
        <v>10137.219999999999</v>
      </c>
      <c r="D29" s="33">
        <v>10137.219999999999</v>
      </c>
      <c r="E29" s="33">
        <v>10137.219999999999</v>
      </c>
      <c r="F29" s="33">
        <v>10137.219999999999</v>
      </c>
      <c r="G29" s="33">
        <v>10137.219999999999</v>
      </c>
      <c r="H29" s="32"/>
    </row>
    <row r="30" spans="1:8" ht="15.2" customHeight="1">
      <c r="A30" s="55" t="s">
        <v>288</v>
      </c>
      <c r="B30" s="25">
        <v>10137.219999999999</v>
      </c>
      <c r="C30" s="25">
        <v>10137.219999999999</v>
      </c>
      <c r="D30" s="25">
        <v>10137.219999999999</v>
      </c>
      <c r="E30" s="25">
        <v>10137.219999999999</v>
      </c>
      <c r="F30" s="25">
        <v>10137.219999999999</v>
      </c>
      <c r="G30" s="25">
        <v>10137.219999999999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469</v>
      </c>
      <c r="B32" s="33">
        <v>110307391.20999999</v>
      </c>
      <c r="C32" s="33">
        <v>110307391.20999999</v>
      </c>
      <c r="D32" s="33">
        <v>110307391.20999999</v>
      </c>
      <c r="E32" s="33">
        <v>110307391.20999999</v>
      </c>
      <c r="F32" s="33">
        <v>110307391.20999999</v>
      </c>
      <c r="G32" s="33">
        <v>110307391.20999999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470</v>
      </c>
      <c r="B35" s="84" t="s">
        <v>472</v>
      </c>
      <c r="C35" s="84" t="s">
        <v>472</v>
      </c>
      <c r="D35" s="84" t="s">
        <v>472</v>
      </c>
      <c r="E35" s="84" t="s">
        <v>472</v>
      </c>
      <c r="F35" s="84" t="s">
        <v>472</v>
      </c>
      <c r="G35" s="84" t="s">
        <v>472</v>
      </c>
      <c r="H35" s="32"/>
    </row>
    <row r="36" spans="1:8" ht="30.2" customHeight="1">
      <c r="A36" s="91" t="s">
        <v>292</v>
      </c>
      <c r="B36" s="84" t="s">
        <v>473</v>
      </c>
      <c r="C36" s="84" t="s">
        <v>473</v>
      </c>
      <c r="D36" s="84" t="s">
        <v>473</v>
      </c>
      <c r="E36" s="84" t="s">
        <v>473</v>
      </c>
      <c r="F36" s="84" t="s">
        <v>473</v>
      </c>
      <c r="G36" s="84" t="s">
        <v>473</v>
      </c>
      <c r="H36" s="32"/>
    </row>
    <row r="37" spans="1:8" ht="15.2" customHeight="1">
      <c r="A37" s="56" t="s">
        <v>471</v>
      </c>
      <c r="B37" s="99" t="s">
        <v>472</v>
      </c>
      <c r="C37" s="99" t="s">
        <v>472</v>
      </c>
      <c r="D37" s="99" t="s">
        <v>472</v>
      </c>
      <c r="E37" s="99" t="s">
        <v>472</v>
      </c>
      <c r="F37" s="99" t="s">
        <v>472</v>
      </c>
      <c r="G37" s="99" t="s">
        <v>472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4803149606299213" right="0.74803149606299213" top="0.98425196850393704" bottom="0.98425196850393704" header="0.51181102362204722" footer="0.51181102362204722"/>
  <pageSetup scale="7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2"/>
  <sheetViews>
    <sheetView workbookViewId="0">
      <selection activeCell="B6" sqref="B1:G65536"/>
    </sheetView>
  </sheetViews>
  <sheetFormatPr baseColWidth="10" defaultRowHeight="15"/>
  <cols>
    <col min="1" max="1" width="54.140625" customWidth="1"/>
    <col min="2" max="7" width="16.5703125" customWidth="1"/>
    <col min="8" max="255" width="10.85546875" hidden="1" customWidth="1"/>
  </cols>
  <sheetData>
    <row r="1" spans="1:8" ht="37.700000000000003" customHeight="1">
      <c r="A1" s="166" t="s">
        <v>479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480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456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481</v>
      </c>
      <c r="B6" s="184" t="s">
        <v>9</v>
      </c>
      <c r="C6" s="184" t="s">
        <v>474</v>
      </c>
      <c r="D6" s="184" t="s">
        <v>475</v>
      </c>
      <c r="E6" s="184" t="s">
        <v>476</v>
      </c>
      <c r="F6" s="184" t="s">
        <v>477</v>
      </c>
      <c r="G6" s="184" t="s">
        <v>478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482</v>
      </c>
      <c r="B8" s="75">
        <v>9946580.3399999999</v>
      </c>
      <c r="C8" s="75">
        <v>9946580.3399999999</v>
      </c>
      <c r="D8" s="75">
        <v>9946580.3399999999</v>
      </c>
      <c r="E8" s="75">
        <v>9946580.3399999999</v>
      </c>
      <c r="F8" s="75">
        <v>9946580.3399999999</v>
      </c>
      <c r="G8" s="75">
        <v>9946580.3399999999</v>
      </c>
      <c r="H8" s="32"/>
    </row>
    <row r="9" spans="1:8" ht="15.2" customHeight="1">
      <c r="A9" s="55" t="s">
        <v>483</v>
      </c>
      <c r="B9" s="25">
        <v>9619014.0299999993</v>
      </c>
      <c r="C9" s="25">
        <v>9619014.0299999993</v>
      </c>
      <c r="D9" s="25">
        <v>9619014.0299999993</v>
      </c>
      <c r="E9" s="25">
        <v>9619014.0299999993</v>
      </c>
      <c r="F9" s="25">
        <v>9619014.0299999993</v>
      </c>
      <c r="G9" s="25">
        <v>9619014.0299999993</v>
      </c>
      <c r="H9" s="32"/>
    </row>
    <row r="10" spans="1:8" ht="15.2" customHeight="1">
      <c r="A10" s="55" t="s">
        <v>484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485</v>
      </c>
      <c r="B11" s="25">
        <v>127566.31</v>
      </c>
      <c r="C11" s="25">
        <v>127566.31</v>
      </c>
      <c r="D11" s="25">
        <v>127566.31</v>
      </c>
      <c r="E11" s="25">
        <v>127566.31</v>
      </c>
      <c r="F11" s="25">
        <v>127566.31</v>
      </c>
      <c r="G11" s="25">
        <v>127566.31</v>
      </c>
      <c r="H11" s="32"/>
    </row>
    <row r="12" spans="1:8" ht="15.2" customHeight="1">
      <c r="A12" s="55" t="s">
        <v>486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487</v>
      </c>
      <c r="B13" s="25">
        <v>200000</v>
      </c>
      <c r="C13" s="25">
        <v>200000</v>
      </c>
      <c r="D13" s="25">
        <v>200000</v>
      </c>
      <c r="E13" s="25">
        <v>200000</v>
      </c>
      <c r="F13" s="25">
        <v>200000</v>
      </c>
      <c r="G13" s="25">
        <v>200000</v>
      </c>
      <c r="H13" s="32"/>
    </row>
    <row r="14" spans="1:8" ht="15.2" customHeight="1">
      <c r="A14" s="55" t="s">
        <v>488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490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491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492</v>
      </c>
      <c r="B19" s="33">
        <v>100360810.87</v>
      </c>
      <c r="C19" s="33">
        <v>100360810.87</v>
      </c>
      <c r="D19" s="33">
        <v>100360810.87</v>
      </c>
      <c r="E19" s="33">
        <v>100360810.87</v>
      </c>
      <c r="F19" s="33">
        <v>100360810.87</v>
      </c>
      <c r="G19" s="33">
        <v>100360810.87</v>
      </c>
      <c r="H19" s="32"/>
    </row>
    <row r="20" spans="1:8" ht="15.2" customHeight="1">
      <c r="A20" s="55" t="s">
        <v>483</v>
      </c>
      <c r="B20" s="25">
        <v>57228926.380000003</v>
      </c>
      <c r="C20" s="25">
        <v>57228926.380000003</v>
      </c>
      <c r="D20" s="25">
        <v>57228926.380000003</v>
      </c>
      <c r="E20" s="25">
        <v>57228926.380000003</v>
      </c>
      <c r="F20" s="25">
        <v>57228926.380000003</v>
      </c>
      <c r="G20" s="25">
        <v>57228926.380000003</v>
      </c>
      <c r="H20" s="32"/>
    </row>
    <row r="21" spans="1:8" ht="15.2" customHeight="1">
      <c r="A21" s="55" t="s">
        <v>484</v>
      </c>
      <c r="B21" s="25">
        <v>5624100</v>
      </c>
      <c r="C21" s="25">
        <v>5624100</v>
      </c>
      <c r="D21" s="25">
        <v>5624100</v>
      </c>
      <c r="E21" s="25">
        <v>5624100</v>
      </c>
      <c r="F21" s="25">
        <v>5624100</v>
      </c>
      <c r="G21" s="25">
        <v>5624100</v>
      </c>
      <c r="H21" s="32"/>
    </row>
    <row r="22" spans="1:8" ht="15.2" customHeight="1">
      <c r="A22" s="55" t="s">
        <v>485</v>
      </c>
      <c r="B22" s="25">
        <v>11901944.49</v>
      </c>
      <c r="C22" s="25">
        <v>11901944.49</v>
      </c>
      <c r="D22" s="25">
        <v>11901944.49</v>
      </c>
      <c r="E22" s="25">
        <v>11901944.49</v>
      </c>
      <c r="F22" s="25">
        <v>11901944.49</v>
      </c>
      <c r="G22" s="25">
        <v>11901944.49</v>
      </c>
      <c r="H22" s="32"/>
    </row>
    <row r="23" spans="1:8" ht="15.2" customHeight="1">
      <c r="A23" s="55" t="s">
        <v>486</v>
      </c>
      <c r="B23" s="25">
        <v>25605840</v>
      </c>
      <c r="C23" s="25">
        <v>25605840</v>
      </c>
      <c r="D23" s="25">
        <v>25605840</v>
      </c>
      <c r="E23" s="25">
        <v>25605840</v>
      </c>
      <c r="F23" s="25">
        <v>25605840</v>
      </c>
      <c r="G23" s="25">
        <v>25605840</v>
      </c>
      <c r="H23" s="32"/>
    </row>
    <row r="24" spans="1:8" ht="15.2" customHeight="1">
      <c r="A24" s="55" t="s">
        <v>487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489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493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491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494</v>
      </c>
      <c r="B30" s="33">
        <v>110307391.20999999</v>
      </c>
      <c r="C30" s="33">
        <v>110307391.20999999</v>
      </c>
      <c r="D30" s="33">
        <v>110307391.20999999</v>
      </c>
      <c r="E30" s="33">
        <v>110307391.20999999</v>
      </c>
      <c r="F30" s="33">
        <v>110307391.20999999</v>
      </c>
      <c r="G30" s="33">
        <v>110307391.20999999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4803149606299213" right="0.74803149606299213" top="0.98425196850393704" bottom="0.98425196850393704" header="0.51181102362204722" footer="0.51181102362204722"/>
  <pageSetup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7"/>
  <sheetViews>
    <sheetView workbookViewId="0">
      <selection activeCell="D13" sqref="D13"/>
    </sheetView>
  </sheetViews>
  <sheetFormatPr baseColWidth="10" defaultRowHeight="15"/>
  <cols>
    <col min="1" max="1" width="88.140625" customWidth="1"/>
    <col min="2" max="3" width="12.85546875" customWidth="1"/>
    <col min="4" max="7" width="18" customWidth="1"/>
    <col min="8" max="255" width="10.85546875" hidden="1" customWidth="1"/>
  </cols>
  <sheetData>
    <row r="1" spans="1:8" ht="21">
      <c r="A1" s="166" t="s">
        <v>495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496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457</v>
      </c>
      <c r="B5" s="184" t="s">
        <v>522</v>
      </c>
      <c r="C5" s="184" t="s">
        <v>523</v>
      </c>
      <c r="D5" s="184" t="s">
        <v>524</v>
      </c>
      <c r="E5" s="184" t="s">
        <v>525</v>
      </c>
      <c r="F5" s="184" t="s">
        <v>526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497</v>
      </c>
      <c r="B7" s="75">
        <v>0</v>
      </c>
      <c r="C7" s="75">
        <v>0</v>
      </c>
      <c r="D7" s="75">
        <v>11359406.6</v>
      </c>
      <c r="E7" s="75">
        <v>12123936.119999999</v>
      </c>
      <c r="F7" s="75">
        <v>12107626.859999999</v>
      </c>
      <c r="G7" s="75">
        <v>9936443.1199999992</v>
      </c>
      <c r="H7" s="32"/>
    </row>
    <row r="8" spans="1:8" ht="15.2" customHeight="1">
      <c r="A8" s="55" t="s">
        <v>498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499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500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501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502</v>
      </c>
      <c r="B12" s="25">
        <v>0</v>
      </c>
      <c r="C12" s="25">
        <v>0</v>
      </c>
      <c r="D12" s="25">
        <v>1469.6</v>
      </c>
      <c r="E12" s="25">
        <v>1088.49</v>
      </c>
      <c r="F12" s="25">
        <v>313.92</v>
      </c>
      <c r="G12" s="25">
        <v>18847.09</v>
      </c>
      <c r="H12" s="32"/>
    </row>
    <row r="13" spans="1:8" ht="15.2" customHeight="1">
      <c r="A13" s="55" t="s">
        <v>503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504</v>
      </c>
      <c r="B14" s="25">
        <v>0</v>
      </c>
      <c r="C14" s="25">
        <v>0</v>
      </c>
      <c r="D14" s="25">
        <v>0</v>
      </c>
      <c r="E14" s="25">
        <v>15000</v>
      </c>
      <c r="F14" s="25">
        <v>20000</v>
      </c>
      <c r="G14" s="25">
        <v>10000</v>
      </c>
      <c r="H14" s="32"/>
    </row>
    <row r="15" spans="1:8" ht="15.2" customHeight="1">
      <c r="A15" s="55" t="s">
        <v>505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506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507</v>
      </c>
      <c r="B17" s="25">
        <v>0</v>
      </c>
      <c r="C17" s="25">
        <v>0</v>
      </c>
      <c r="D17" s="25">
        <v>11357937</v>
      </c>
      <c r="E17" s="25">
        <v>12107847.630000001</v>
      </c>
      <c r="F17" s="25">
        <v>12087312.939999999</v>
      </c>
      <c r="G17" s="25">
        <v>9907596.0299999993</v>
      </c>
      <c r="H17" s="32"/>
    </row>
    <row r="18" spans="1:8" ht="15.2" customHeight="1">
      <c r="A18" s="55" t="s">
        <v>508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509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510</v>
      </c>
      <c r="B21" s="33">
        <v>0</v>
      </c>
      <c r="C21" s="33">
        <v>0</v>
      </c>
      <c r="D21" s="33">
        <v>110297595.98</v>
      </c>
      <c r="E21" s="33">
        <v>103472328.8</v>
      </c>
      <c r="F21" s="33">
        <v>102351102.76000001</v>
      </c>
      <c r="G21" s="33">
        <v>100360810.87</v>
      </c>
      <c r="H21" s="32"/>
    </row>
    <row r="22" spans="1:8" ht="15.2" customHeight="1">
      <c r="A22" s="55" t="s">
        <v>511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512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513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514</v>
      </c>
      <c r="B25" s="25">
        <v>0</v>
      </c>
      <c r="C25" s="25">
        <v>0</v>
      </c>
      <c r="D25" s="25">
        <v>110297181.62</v>
      </c>
      <c r="E25" s="25">
        <v>103465734.81999999</v>
      </c>
      <c r="F25" s="25">
        <v>102351101.73</v>
      </c>
      <c r="G25" s="25">
        <v>100332185.89</v>
      </c>
      <c r="H25" s="32"/>
    </row>
    <row r="26" spans="1:8" ht="15.2" customHeight="1">
      <c r="A26" s="55" t="s">
        <v>515</v>
      </c>
      <c r="B26" s="25">
        <v>0</v>
      </c>
      <c r="C26" s="25">
        <v>0</v>
      </c>
      <c r="D26" s="25">
        <v>414.36</v>
      </c>
      <c r="E26" s="25">
        <v>6593.98</v>
      </c>
      <c r="F26" s="25">
        <v>1.03</v>
      </c>
      <c r="G26" s="25">
        <v>28624.98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516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10137.219999999999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10137.219999999999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517</v>
      </c>
      <c r="B31" s="33">
        <v>0</v>
      </c>
      <c r="C31" s="33">
        <v>0</v>
      </c>
      <c r="D31" s="33">
        <v>121657002.58</v>
      </c>
      <c r="E31" s="33">
        <v>115596264.92</v>
      </c>
      <c r="F31" s="33">
        <v>114458729.62</v>
      </c>
      <c r="G31" s="33">
        <v>110307391.20999999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470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10137.219999999999</v>
      </c>
      <c r="H34" s="32"/>
    </row>
    <row r="35" spans="1:8" ht="30.2" customHeight="1">
      <c r="A35" s="91" t="s">
        <v>518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519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10137.219999999999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520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521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4803149606299213" right="0.74803149606299213" top="0.98425196850393704" bottom="0.98425196850393704" header="0.51181102362204722" footer="0.51181102362204722"/>
  <pageSetup scale="6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3"/>
  <sheetViews>
    <sheetView workbookViewId="0">
      <selection activeCell="B5" sqref="B1:C65536"/>
    </sheetView>
  </sheetViews>
  <sheetFormatPr baseColWidth="10" defaultRowHeight="15"/>
  <cols>
    <col min="1" max="1" width="69.42578125" customWidth="1"/>
    <col min="2" max="3" width="12.140625" customWidth="1"/>
    <col min="4" max="7" width="20.7109375" customWidth="1"/>
    <col min="8" max="255" width="10.85546875" hidden="1" customWidth="1"/>
  </cols>
  <sheetData>
    <row r="1" spans="1:8" ht="21">
      <c r="A1" s="166" t="s">
        <v>527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528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481</v>
      </c>
      <c r="B5" s="184" t="s">
        <v>522</v>
      </c>
      <c r="C5" s="184" t="s">
        <v>523</v>
      </c>
      <c r="D5" s="184" t="s">
        <v>524</v>
      </c>
      <c r="E5" s="184" t="s">
        <v>525</v>
      </c>
      <c r="F5" s="184" t="s">
        <v>526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529</v>
      </c>
      <c r="B7" s="75">
        <v>0</v>
      </c>
      <c r="C7" s="75">
        <v>0</v>
      </c>
      <c r="D7" s="75">
        <v>12231953.359999999</v>
      </c>
      <c r="E7" s="75">
        <v>12133905.970000001</v>
      </c>
      <c r="F7" s="75">
        <v>12096787.43</v>
      </c>
      <c r="G7" s="75">
        <v>9946580.3399999999</v>
      </c>
      <c r="H7" s="32"/>
    </row>
    <row r="8" spans="1:8" ht="15.2" customHeight="1">
      <c r="A8" s="55" t="s">
        <v>483</v>
      </c>
      <c r="B8" s="25">
        <v>0</v>
      </c>
      <c r="C8" s="25">
        <v>0</v>
      </c>
      <c r="D8" s="25">
        <v>10516139.99</v>
      </c>
      <c r="E8" s="25">
        <v>10595215.75</v>
      </c>
      <c r="F8" s="25">
        <v>10876328.779999999</v>
      </c>
      <c r="G8" s="25">
        <v>9619014.0299999993</v>
      </c>
      <c r="H8" s="32"/>
    </row>
    <row r="9" spans="1:8" ht="15.2" customHeight="1">
      <c r="A9" s="55" t="s">
        <v>484</v>
      </c>
      <c r="B9" s="25">
        <v>0</v>
      </c>
      <c r="C9" s="25">
        <v>0</v>
      </c>
      <c r="D9" s="25">
        <v>188000.52</v>
      </c>
      <c r="E9" s="25">
        <v>10000.14</v>
      </c>
      <c r="F9" s="25">
        <v>0</v>
      </c>
      <c r="G9" s="25">
        <v>0</v>
      </c>
      <c r="H9" s="32"/>
    </row>
    <row r="10" spans="1:8" ht="15.2" customHeight="1">
      <c r="A10" s="55" t="s">
        <v>485</v>
      </c>
      <c r="B10" s="25">
        <v>0</v>
      </c>
      <c r="C10" s="25">
        <v>0</v>
      </c>
      <c r="D10" s="25">
        <v>103136.85</v>
      </c>
      <c r="E10" s="25">
        <v>164777.57999999999</v>
      </c>
      <c r="F10" s="25">
        <v>99025.66</v>
      </c>
      <c r="G10" s="25">
        <v>127566.31</v>
      </c>
      <c r="H10" s="32"/>
    </row>
    <row r="11" spans="1:8" ht="15.2" customHeight="1">
      <c r="A11" s="55" t="s">
        <v>486</v>
      </c>
      <c r="B11" s="25">
        <v>0</v>
      </c>
      <c r="C11" s="25">
        <v>0</v>
      </c>
      <c r="D11" s="25">
        <v>1318536</v>
      </c>
      <c r="E11" s="25">
        <v>1280415.5</v>
      </c>
      <c r="F11" s="25">
        <v>1043193</v>
      </c>
      <c r="G11" s="25">
        <v>0</v>
      </c>
      <c r="H11" s="32"/>
    </row>
    <row r="12" spans="1:8" ht="15.2" customHeight="1">
      <c r="A12" s="55" t="s">
        <v>487</v>
      </c>
      <c r="B12" s="25">
        <v>0</v>
      </c>
      <c r="C12" s="25">
        <v>0</v>
      </c>
      <c r="D12" s="25">
        <v>106140</v>
      </c>
      <c r="E12" s="25">
        <v>83497</v>
      </c>
      <c r="F12" s="25">
        <v>78239.990000000005</v>
      </c>
      <c r="G12" s="25">
        <v>200000</v>
      </c>
      <c r="H12" s="32"/>
    </row>
    <row r="13" spans="1:8" ht="15.2" customHeight="1">
      <c r="A13" s="55" t="s">
        <v>488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490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491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530</v>
      </c>
      <c r="B18" s="33">
        <v>0</v>
      </c>
      <c r="C18" s="33">
        <v>0</v>
      </c>
      <c r="D18" s="33">
        <v>108296939.25</v>
      </c>
      <c r="E18" s="33">
        <v>103065218.2</v>
      </c>
      <c r="F18" s="33">
        <v>101420379.47</v>
      </c>
      <c r="G18" s="33">
        <v>100360810.87</v>
      </c>
      <c r="H18" s="32"/>
    </row>
    <row r="19" spans="1:8" ht="15.2" customHeight="1">
      <c r="A19" s="55" t="s">
        <v>483</v>
      </c>
      <c r="B19" s="25">
        <v>0</v>
      </c>
      <c r="C19" s="25">
        <v>0</v>
      </c>
      <c r="D19" s="25">
        <v>49202651.75</v>
      </c>
      <c r="E19" s="25">
        <v>51267105.020000003</v>
      </c>
      <c r="F19" s="25">
        <v>53343146.32</v>
      </c>
      <c r="G19" s="25">
        <v>57228926.380000003</v>
      </c>
      <c r="H19" s="32"/>
    </row>
    <row r="20" spans="1:8" ht="15.2" customHeight="1">
      <c r="A20" s="55" t="s">
        <v>484</v>
      </c>
      <c r="B20" s="25">
        <v>0</v>
      </c>
      <c r="C20" s="25">
        <v>0</v>
      </c>
      <c r="D20" s="25">
        <v>7201520.79</v>
      </c>
      <c r="E20" s="25">
        <v>4559701.83</v>
      </c>
      <c r="F20" s="25">
        <v>5908097.5999999996</v>
      </c>
      <c r="G20" s="25">
        <v>5624100</v>
      </c>
      <c r="H20" s="32"/>
    </row>
    <row r="21" spans="1:8" ht="15.2" customHeight="1">
      <c r="A21" s="55" t="s">
        <v>485</v>
      </c>
      <c r="B21" s="25">
        <v>0</v>
      </c>
      <c r="C21" s="25">
        <v>0</v>
      </c>
      <c r="D21" s="25">
        <v>8588357.7100000009</v>
      </c>
      <c r="E21" s="25">
        <v>7145469.3499999996</v>
      </c>
      <c r="F21" s="25">
        <v>8955393.5500000007</v>
      </c>
      <c r="G21" s="25">
        <v>11901944.49</v>
      </c>
      <c r="H21" s="32"/>
    </row>
    <row r="22" spans="1:8" ht="15.2" customHeight="1">
      <c r="A22" s="55" t="s">
        <v>486</v>
      </c>
      <c r="B22" s="25">
        <v>0</v>
      </c>
      <c r="C22" s="25">
        <v>0</v>
      </c>
      <c r="D22" s="25">
        <v>43304409</v>
      </c>
      <c r="E22" s="25">
        <v>40092942</v>
      </c>
      <c r="F22" s="25">
        <v>33213742</v>
      </c>
      <c r="G22" s="25">
        <v>25605840</v>
      </c>
      <c r="H22" s="32"/>
    </row>
    <row r="23" spans="1:8" ht="15.2" customHeight="1">
      <c r="A23" s="55" t="s">
        <v>487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493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531</v>
      </c>
      <c r="B29" s="25">
        <v>0</v>
      </c>
      <c r="C29" s="25">
        <v>0</v>
      </c>
      <c r="D29" s="25">
        <v>120528892.61</v>
      </c>
      <c r="E29" s="25">
        <v>115199124.17</v>
      </c>
      <c r="F29" s="25">
        <v>113517166.90000001</v>
      </c>
      <c r="G29" s="25">
        <v>110307391.20999999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520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521</v>
      </c>
      <c r="B33" s="188"/>
      <c r="C33" s="188"/>
      <c r="D33" s="188"/>
      <c r="E33" s="188"/>
      <c r="F33" s="188"/>
      <c r="G33" s="188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4803149606299213" right="0.74803149606299213" top="0.98425196850393704" bottom="0.98425196850393704" header="0.51181102362204722" footer="0.51181102362204722"/>
  <pageSetup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532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533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574</v>
      </c>
      <c r="C4" s="101" t="s">
        <v>575</v>
      </c>
      <c r="D4" s="101" t="s">
        <v>576</v>
      </c>
      <c r="E4" s="101" t="s">
        <v>577</v>
      </c>
      <c r="F4" s="101" t="s">
        <v>578</v>
      </c>
      <c r="G4" s="32"/>
    </row>
    <row r="5" spans="1:7" ht="17.45" customHeight="1">
      <c r="A5" s="102" t="s">
        <v>534</v>
      </c>
      <c r="B5" s="35"/>
      <c r="C5" s="35"/>
      <c r="D5" s="35"/>
      <c r="E5" s="35"/>
      <c r="F5" s="35"/>
      <c r="G5" s="32"/>
    </row>
    <row r="6" spans="1:7" ht="28.7" customHeight="1">
      <c r="A6" s="80" t="s">
        <v>535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536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537</v>
      </c>
      <c r="B9" s="19"/>
      <c r="C9" s="19"/>
      <c r="D9" s="19"/>
      <c r="E9" s="19"/>
      <c r="F9" s="19"/>
      <c r="G9" s="32"/>
    </row>
    <row r="10" spans="1:7" ht="17.45" customHeight="1">
      <c r="A10" s="80" t="s">
        <v>538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539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540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541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542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539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540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541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543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544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545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546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547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548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549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550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551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552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553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538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542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554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555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556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557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558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559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560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561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562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563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564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562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563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565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562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563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566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567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562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563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568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569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570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571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572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573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abSelected="1"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579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580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634</v>
      </c>
      <c r="E4" s="206"/>
      <c r="F4" s="206"/>
      <c r="G4" s="207"/>
      <c r="H4" s="205" t="s">
        <v>658</v>
      </c>
      <c r="I4" s="207"/>
      <c r="J4" s="141"/>
      <c r="K4" s="141"/>
      <c r="L4" s="32"/>
    </row>
    <row r="5" spans="1:12" ht="36.200000000000003" customHeight="1">
      <c r="A5" s="108"/>
      <c r="B5" s="111"/>
      <c r="C5" s="120" t="s">
        <v>581</v>
      </c>
      <c r="D5" s="208" t="s">
        <v>635</v>
      </c>
      <c r="E5" s="209"/>
      <c r="F5" s="208" t="s">
        <v>657</v>
      </c>
      <c r="G5" s="209"/>
      <c r="H5" s="131" t="s">
        <v>659</v>
      </c>
      <c r="I5" s="131" t="s">
        <v>660</v>
      </c>
      <c r="J5" s="142" t="s">
        <v>662</v>
      </c>
      <c r="K5" s="142" t="s">
        <v>676</v>
      </c>
      <c r="L5" s="32"/>
    </row>
    <row r="6" spans="1:12" ht="15.2" customHeight="1">
      <c r="A6" s="109"/>
      <c r="B6" s="112"/>
      <c r="C6" s="193" t="s">
        <v>582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583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584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585</v>
      </c>
      <c r="D9" s="124"/>
      <c r="E9" s="127" t="s">
        <v>636</v>
      </c>
      <c r="F9" s="124"/>
      <c r="G9" s="129"/>
      <c r="H9" s="132">
        <v>0</v>
      </c>
      <c r="I9" s="138" t="s">
        <v>661</v>
      </c>
      <c r="J9" s="127" t="s">
        <v>663</v>
      </c>
      <c r="K9" s="143"/>
      <c r="L9" s="32"/>
    </row>
    <row r="10" spans="1:12">
      <c r="A10" s="109"/>
      <c r="B10" s="114">
        <v>900002</v>
      </c>
      <c r="C10" s="121" t="s">
        <v>586</v>
      </c>
      <c r="D10" s="124"/>
      <c r="E10" s="127" t="s">
        <v>637</v>
      </c>
      <c r="F10" s="124"/>
      <c r="G10" s="129"/>
      <c r="H10" s="78">
        <v>0</v>
      </c>
      <c r="I10" s="138" t="s">
        <v>661</v>
      </c>
      <c r="J10" s="127" t="s">
        <v>663</v>
      </c>
      <c r="K10" s="143"/>
      <c r="L10" s="32"/>
    </row>
    <row r="11" spans="1:12">
      <c r="A11" s="109"/>
      <c r="B11" s="114">
        <v>900003</v>
      </c>
      <c r="C11" s="121" t="s">
        <v>587</v>
      </c>
      <c r="D11" s="124"/>
      <c r="E11" s="127" t="s">
        <v>638</v>
      </c>
      <c r="F11" s="124"/>
      <c r="G11" s="129"/>
      <c r="H11" s="133">
        <v>326744.34000000003</v>
      </c>
      <c r="I11" s="138" t="s">
        <v>661</v>
      </c>
      <c r="J11" s="127" t="s">
        <v>663</v>
      </c>
      <c r="K11" s="143"/>
      <c r="L11" s="32"/>
    </row>
    <row r="12" spans="1:12" ht="15.2" customHeight="1">
      <c r="A12" s="109"/>
      <c r="B12" s="113"/>
      <c r="C12" s="195" t="s">
        <v>588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585</v>
      </c>
      <c r="D13" s="124"/>
      <c r="E13" s="127" t="s">
        <v>636</v>
      </c>
      <c r="F13" s="124"/>
      <c r="G13" s="129"/>
      <c r="H13" s="132">
        <v>0</v>
      </c>
      <c r="I13" s="139" t="s">
        <v>661</v>
      </c>
      <c r="J13" s="138" t="s">
        <v>663</v>
      </c>
      <c r="K13" s="143"/>
      <c r="L13" s="32"/>
    </row>
    <row r="14" spans="1:12">
      <c r="A14" s="109"/>
      <c r="B14" s="114">
        <v>900005</v>
      </c>
      <c r="C14" s="121" t="s">
        <v>586</v>
      </c>
      <c r="D14" s="124"/>
      <c r="E14" s="127" t="s">
        <v>637</v>
      </c>
      <c r="F14" s="124"/>
      <c r="G14" s="129"/>
      <c r="H14" s="78">
        <v>0</v>
      </c>
      <c r="I14" s="139" t="s">
        <v>661</v>
      </c>
      <c r="J14" s="138" t="s">
        <v>663</v>
      </c>
      <c r="K14" s="143"/>
      <c r="L14" s="32"/>
    </row>
    <row r="15" spans="1:12">
      <c r="A15" s="109"/>
      <c r="B15" s="114">
        <v>900006</v>
      </c>
      <c r="C15" s="121" t="s">
        <v>587</v>
      </c>
      <c r="D15" s="124"/>
      <c r="E15" s="127" t="s">
        <v>638</v>
      </c>
      <c r="F15" s="124"/>
      <c r="G15" s="129"/>
      <c r="H15" s="133">
        <v>126602.66</v>
      </c>
      <c r="I15" s="139" t="s">
        <v>661</v>
      </c>
      <c r="J15" s="138" t="s">
        <v>663</v>
      </c>
      <c r="K15" s="143"/>
      <c r="L15" s="32"/>
    </row>
    <row r="16" spans="1:12" ht="15.2" customHeight="1">
      <c r="A16" s="109"/>
      <c r="B16" s="113"/>
      <c r="C16" s="195" t="s">
        <v>589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585</v>
      </c>
      <c r="D17" s="124"/>
      <c r="E17" s="127" t="s">
        <v>639</v>
      </c>
      <c r="F17" s="124"/>
      <c r="G17" s="129"/>
      <c r="H17" s="132">
        <v>0</v>
      </c>
      <c r="I17" s="139" t="s">
        <v>661</v>
      </c>
      <c r="J17" s="138" t="s">
        <v>664</v>
      </c>
      <c r="K17" s="143"/>
      <c r="L17" s="32"/>
    </row>
    <row r="18" spans="1:12">
      <c r="A18" s="109"/>
      <c r="B18" s="114">
        <v>900008</v>
      </c>
      <c r="C18" s="121" t="s">
        <v>586</v>
      </c>
      <c r="D18" s="124"/>
      <c r="E18" s="127" t="s">
        <v>640</v>
      </c>
      <c r="F18" s="124"/>
      <c r="G18" s="129"/>
      <c r="H18" s="78">
        <v>0</v>
      </c>
      <c r="I18" s="139" t="s">
        <v>661</v>
      </c>
      <c r="J18" s="138" t="s">
        <v>664</v>
      </c>
      <c r="K18" s="143"/>
      <c r="L18" s="32"/>
    </row>
    <row r="19" spans="1:12">
      <c r="A19" s="109"/>
      <c r="B19" s="114">
        <v>900009</v>
      </c>
      <c r="C19" s="121" t="s">
        <v>587</v>
      </c>
      <c r="D19" s="124"/>
      <c r="E19" s="127" t="s">
        <v>638</v>
      </c>
      <c r="F19" s="124"/>
      <c r="G19" s="129"/>
      <c r="H19" s="133">
        <v>0</v>
      </c>
      <c r="I19" s="139" t="s">
        <v>661</v>
      </c>
      <c r="J19" s="138" t="s">
        <v>664</v>
      </c>
      <c r="K19" s="143"/>
      <c r="L19" s="32"/>
    </row>
    <row r="20" spans="1:12" ht="15.2" customHeight="1">
      <c r="A20" s="109"/>
      <c r="B20" s="113"/>
      <c r="C20" s="195" t="s">
        <v>590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591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592</v>
      </c>
      <c r="D22" s="124"/>
      <c r="E22" s="127" t="s">
        <v>641</v>
      </c>
      <c r="F22" s="124"/>
      <c r="G22" s="129"/>
      <c r="H22" s="76"/>
      <c r="I22" s="139" t="s">
        <v>661</v>
      </c>
      <c r="J22" s="138" t="s">
        <v>665</v>
      </c>
      <c r="K22" s="143"/>
      <c r="L22" s="32"/>
    </row>
    <row r="23" spans="1:12">
      <c r="A23" s="109"/>
      <c r="B23" s="114">
        <v>9000011</v>
      </c>
      <c r="C23" s="121" t="s">
        <v>593</v>
      </c>
      <c r="D23" s="124"/>
      <c r="E23" s="127" t="s">
        <v>642</v>
      </c>
      <c r="F23" s="124"/>
      <c r="G23" s="129"/>
      <c r="H23" s="134"/>
      <c r="I23" s="139" t="s">
        <v>661</v>
      </c>
      <c r="J23" s="138" t="s">
        <v>665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594</v>
      </c>
      <c r="D24" s="125"/>
      <c r="E24" s="127" t="s">
        <v>643</v>
      </c>
      <c r="F24" s="125"/>
      <c r="G24" s="129"/>
      <c r="H24" s="132">
        <v>0</v>
      </c>
      <c r="I24" s="139" t="s">
        <v>661</v>
      </c>
      <c r="J24" s="138" t="s">
        <v>665</v>
      </c>
      <c r="K24" s="143"/>
      <c r="L24" s="32"/>
    </row>
    <row r="25" spans="1:12" ht="20.45" customHeight="1">
      <c r="A25" s="109"/>
      <c r="B25" s="114">
        <v>9000013</v>
      </c>
      <c r="C25" s="121" t="s">
        <v>595</v>
      </c>
      <c r="D25" s="125"/>
      <c r="E25" s="127" t="s">
        <v>644</v>
      </c>
      <c r="F25" s="125"/>
      <c r="G25" s="129"/>
      <c r="H25" s="132">
        <v>0</v>
      </c>
      <c r="I25" s="139" t="s">
        <v>661</v>
      </c>
      <c r="J25" s="138" t="s">
        <v>665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596</v>
      </c>
      <c r="D26" s="125"/>
      <c r="E26" s="127" t="s">
        <v>643</v>
      </c>
      <c r="F26" s="125"/>
      <c r="G26" s="129"/>
      <c r="H26" s="132">
        <v>0</v>
      </c>
      <c r="I26" s="139" t="s">
        <v>661</v>
      </c>
      <c r="J26" s="138" t="s">
        <v>665</v>
      </c>
      <c r="K26" s="143"/>
      <c r="L26" s="32"/>
    </row>
    <row r="27" spans="1:12" ht="15.2" customHeight="1">
      <c r="A27" s="109"/>
      <c r="B27" s="113"/>
      <c r="C27" s="195" t="s">
        <v>597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598</v>
      </c>
      <c r="D28" s="124"/>
      <c r="E28" s="127" t="s">
        <v>645</v>
      </c>
      <c r="F28" s="124"/>
      <c r="G28" s="129"/>
      <c r="H28" s="94">
        <v>0</v>
      </c>
      <c r="I28" s="139" t="s">
        <v>661</v>
      </c>
      <c r="J28" s="127" t="s">
        <v>666</v>
      </c>
      <c r="K28" s="143"/>
      <c r="L28" s="32"/>
    </row>
    <row r="29" spans="1:12">
      <c r="A29" s="109"/>
      <c r="B29" s="114">
        <v>9000016</v>
      </c>
      <c r="C29" s="121" t="s">
        <v>599</v>
      </c>
      <c r="D29" s="124"/>
      <c r="E29" s="127" t="s">
        <v>645</v>
      </c>
      <c r="F29" s="124"/>
      <c r="G29" s="129"/>
      <c r="H29" s="135">
        <v>0</v>
      </c>
      <c r="I29" s="139" t="s">
        <v>661</v>
      </c>
      <c r="J29" s="127" t="s">
        <v>667</v>
      </c>
      <c r="K29" s="143"/>
      <c r="L29" s="32"/>
    </row>
    <row r="30" spans="1:12" ht="15.2" customHeight="1">
      <c r="A30" s="109"/>
      <c r="B30" s="113"/>
      <c r="C30" s="195" t="s">
        <v>600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598</v>
      </c>
      <c r="D31" s="124"/>
      <c r="E31" s="127" t="s">
        <v>646</v>
      </c>
      <c r="F31" s="124"/>
      <c r="G31" s="129"/>
      <c r="H31" s="132">
        <v>0</v>
      </c>
      <c r="I31" s="139" t="s">
        <v>661</v>
      </c>
      <c r="J31" s="138" t="s">
        <v>668</v>
      </c>
      <c r="K31" s="143"/>
      <c r="L31" s="32"/>
    </row>
    <row r="32" spans="1:12" ht="15.2" customHeight="1">
      <c r="A32" s="109"/>
      <c r="B32" s="113"/>
      <c r="C32" s="195" t="s">
        <v>601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585</v>
      </c>
      <c r="D33" s="124"/>
      <c r="E33" s="127" t="s">
        <v>647</v>
      </c>
      <c r="F33" s="124"/>
      <c r="G33" s="129"/>
      <c r="H33" s="132">
        <v>0</v>
      </c>
      <c r="I33" s="139" t="s">
        <v>661</v>
      </c>
      <c r="J33" s="138" t="s">
        <v>669</v>
      </c>
      <c r="K33" s="143"/>
      <c r="L33" s="32"/>
    </row>
    <row r="34" spans="1:12">
      <c r="A34" s="109"/>
      <c r="B34" s="114">
        <v>9000019</v>
      </c>
      <c r="C34" s="121" t="s">
        <v>602</v>
      </c>
      <c r="D34" s="124"/>
      <c r="E34" s="127" t="s">
        <v>641</v>
      </c>
      <c r="F34" s="124"/>
      <c r="G34" s="129"/>
      <c r="H34" s="76"/>
      <c r="I34" s="139" t="s">
        <v>661</v>
      </c>
      <c r="J34" s="138" t="s">
        <v>669</v>
      </c>
      <c r="K34" s="143"/>
      <c r="L34" s="32"/>
    </row>
    <row r="35" spans="1:12">
      <c r="A35" s="109"/>
      <c r="B35" s="114">
        <v>9000020</v>
      </c>
      <c r="C35" s="121" t="s">
        <v>587</v>
      </c>
      <c r="D35" s="124"/>
      <c r="E35" s="127" t="s">
        <v>642</v>
      </c>
      <c r="F35" s="124"/>
      <c r="G35" s="129"/>
      <c r="H35" s="134"/>
      <c r="I35" s="139" t="s">
        <v>661</v>
      </c>
      <c r="J35" s="138" t="s">
        <v>669</v>
      </c>
      <c r="K35" s="143"/>
      <c r="L35" s="32"/>
    </row>
    <row r="36" spans="1:12" ht="15.2" customHeight="1">
      <c r="A36" s="109"/>
      <c r="B36" s="113"/>
      <c r="C36" s="195" t="s">
        <v>603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604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605</v>
      </c>
      <c r="D38" s="124"/>
      <c r="E38" s="127" t="s">
        <v>636</v>
      </c>
      <c r="F38" s="124"/>
      <c r="G38" s="129"/>
      <c r="H38" s="136"/>
      <c r="I38" s="140"/>
      <c r="J38" s="138" t="s">
        <v>670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606</v>
      </c>
      <c r="D39" s="124"/>
      <c r="E39" s="127" t="s">
        <v>648</v>
      </c>
      <c r="F39" s="124"/>
      <c r="G39" s="129"/>
      <c r="H39" s="136"/>
      <c r="I39" s="140"/>
      <c r="J39" s="138" t="s">
        <v>670</v>
      </c>
      <c r="K39" s="143"/>
      <c r="L39" s="32"/>
    </row>
    <row r="40" spans="1:12" ht="24.95" customHeight="1">
      <c r="A40" s="109"/>
      <c r="B40" s="114">
        <v>9000023</v>
      </c>
      <c r="C40" s="122" t="s">
        <v>607</v>
      </c>
      <c r="D40" s="124"/>
      <c r="E40" s="127" t="s">
        <v>636</v>
      </c>
      <c r="F40" s="124"/>
      <c r="G40" s="129"/>
      <c r="H40" s="136"/>
      <c r="I40" s="140"/>
      <c r="J40" s="138" t="s">
        <v>670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608</v>
      </c>
      <c r="D41" s="124"/>
      <c r="E41" s="127" t="s">
        <v>649</v>
      </c>
      <c r="F41" s="124"/>
      <c r="G41" s="129"/>
      <c r="H41" s="136"/>
      <c r="I41" s="140"/>
      <c r="J41" s="138" t="s">
        <v>670</v>
      </c>
      <c r="K41" s="143"/>
      <c r="L41" s="32"/>
    </row>
    <row r="42" spans="1:12" ht="24.95" customHeight="1">
      <c r="A42" s="109"/>
      <c r="B42" s="114">
        <v>9000025</v>
      </c>
      <c r="C42" s="121" t="s">
        <v>609</v>
      </c>
      <c r="D42" s="124"/>
      <c r="E42" s="127" t="s">
        <v>650</v>
      </c>
      <c r="F42" s="124"/>
      <c r="G42" s="129"/>
      <c r="H42" s="136"/>
      <c r="I42" s="140"/>
      <c r="J42" s="138" t="s">
        <v>670</v>
      </c>
      <c r="K42" s="143"/>
      <c r="L42" s="32"/>
    </row>
    <row r="43" spans="1:12" ht="15.2" customHeight="1">
      <c r="A43" s="109"/>
      <c r="B43" s="113"/>
      <c r="C43" s="195" t="s">
        <v>610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611</v>
      </c>
      <c r="D44" s="124"/>
      <c r="E44" s="127" t="s">
        <v>651</v>
      </c>
      <c r="F44" s="124"/>
      <c r="G44" s="129"/>
      <c r="H44" s="136"/>
      <c r="I44" s="140"/>
      <c r="J44" s="138" t="s">
        <v>663</v>
      </c>
      <c r="K44" s="143"/>
      <c r="L44" s="32"/>
    </row>
    <row r="45" spans="1:12" ht="24.95" customHeight="1">
      <c r="A45" s="109"/>
      <c r="B45" s="114">
        <v>9000027</v>
      </c>
      <c r="C45" s="122" t="s">
        <v>612</v>
      </c>
      <c r="D45" s="124"/>
      <c r="E45" s="127" t="s">
        <v>651</v>
      </c>
      <c r="F45" s="124"/>
      <c r="G45" s="129"/>
      <c r="H45" s="136"/>
      <c r="I45" s="140"/>
      <c r="J45" s="138" t="s">
        <v>663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613</v>
      </c>
      <c r="D46" s="124"/>
      <c r="E46" s="127" t="s">
        <v>651</v>
      </c>
      <c r="F46" s="124"/>
      <c r="G46" s="129"/>
      <c r="H46" s="136"/>
      <c r="I46" s="140"/>
      <c r="J46" s="138" t="s">
        <v>663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614</v>
      </c>
      <c r="D47" s="124"/>
      <c r="E47" s="127" t="s">
        <v>652</v>
      </c>
      <c r="F47" s="124"/>
      <c r="G47" s="129"/>
      <c r="H47" s="136"/>
      <c r="I47" s="140"/>
      <c r="J47" s="138" t="s">
        <v>663</v>
      </c>
      <c r="K47" s="143"/>
      <c r="L47" s="32"/>
    </row>
    <row r="48" spans="1:12" ht="15.2" customHeight="1">
      <c r="A48" s="109"/>
      <c r="B48" s="113"/>
      <c r="C48" s="195" t="s">
        <v>615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616</v>
      </c>
      <c r="D49" s="124"/>
      <c r="E49" s="127" t="s">
        <v>653</v>
      </c>
      <c r="F49" s="124"/>
      <c r="G49" s="129"/>
      <c r="H49" s="136"/>
      <c r="I49" s="140"/>
      <c r="J49" s="138" t="s">
        <v>666</v>
      </c>
      <c r="K49" s="143"/>
      <c r="L49" s="32"/>
    </row>
    <row r="50" spans="1:12" ht="24.95" customHeight="1">
      <c r="A50" s="109"/>
      <c r="B50" s="114">
        <v>9000031</v>
      </c>
      <c r="C50" s="122" t="s">
        <v>617</v>
      </c>
      <c r="D50" s="124"/>
      <c r="E50" s="127" t="s">
        <v>653</v>
      </c>
      <c r="F50" s="124"/>
      <c r="G50" s="129"/>
      <c r="H50" s="136"/>
      <c r="I50" s="140"/>
      <c r="J50" s="138" t="s">
        <v>666</v>
      </c>
      <c r="K50" s="143"/>
      <c r="L50" s="32"/>
    </row>
    <row r="51" spans="1:12" ht="15.2" customHeight="1">
      <c r="A51" s="109"/>
      <c r="B51" s="116"/>
      <c r="C51" s="193" t="s">
        <v>618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583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619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620</v>
      </c>
      <c r="D54" s="126"/>
      <c r="E54" s="127" t="s">
        <v>654</v>
      </c>
      <c r="F54" s="124"/>
      <c r="G54" s="129"/>
      <c r="H54" s="137">
        <v>150302.12</v>
      </c>
      <c r="I54" s="139" t="s">
        <v>661</v>
      </c>
      <c r="J54" s="127" t="s">
        <v>671</v>
      </c>
      <c r="K54" s="144"/>
      <c r="L54" s="32"/>
    </row>
    <row r="55" spans="1:12" ht="24.95" customHeight="1">
      <c r="A55" s="109"/>
      <c r="B55" s="114">
        <v>9000033</v>
      </c>
      <c r="C55" s="122" t="s">
        <v>621</v>
      </c>
      <c r="D55" s="124"/>
      <c r="E55" s="127" t="s">
        <v>655</v>
      </c>
      <c r="F55" s="124"/>
      <c r="G55" s="129"/>
      <c r="H55" s="132">
        <v>0</v>
      </c>
      <c r="I55" s="139" t="s">
        <v>661</v>
      </c>
      <c r="J55" s="127" t="s">
        <v>671</v>
      </c>
      <c r="K55" s="145"/>
      <c r="L55" s="32"/>
    </row>
    <row r="56" spans="1:12" ht="24.95" customHeight="1">
      <c r="A56" s="109"/>
      <c r="B56" s="114">
        <v>9000034</v>
      </c>
      <c r="C56" s="122" t="s">
        <v>622</v>
      </c>
      <c r="D56" s="124"/>
      <c r="E56" s="127" t="s">
        <v>655</v>
      </c>
      <c r="F56" s="124"/>
      <c r="G56" s="129"/>
      <c r="H56" s="132">
        <v>0</v>
      </c>
      <c r="I56" s="139" t="s">
        <v>661</v>
      </c>
      <c r="J56" s="127" t="s">
        <v>671</v>
      </c>
      <c r="K56" s="145"/>
      <c r="L56" s="32"/>
    </row>
    <row r="57" spans="1:12" ht="24.95" customHeight="1">
      <c r="A57" s="109"/>
      <c r="B57" s="114">
        <v>9000035</v>
      </c>
      <c r="C57" s="122" t="s">
        <v>623</v>
      </c>
      <c r="D57" s="124"/>
      <c r="E57" s="127" t="s">
        <v>655</v>
      </c>
      <c r="F57" s="124"/>
      <c r="G57" s="129"/>
      <c r="H57" s="132">
        <v>0</v>
      </c>
      <c r="I57" s="139" t="s">
        <v>661</v>
      </c>
      <c r="J57" s="127" t="s">
        <v>671</v>
      </c>
      <c r="K57" s="145"/>
      <c r="L57" s="32"/>
    </row>
    <row r="58" spans="1:12" ht="24.95" customHeight="1">
      <c r="A58" s="109"/>
      <c r="B58" s="114">
        <v>9000036</v>
      </c>
      <c r="C58" s="122" t="s">
        <v>624</v>
      </c>
      <c r="D58" s="124"/>
      <c r="E58" s="127"/>
      <c r="F58" s="124"/>
      <c r="G58" s="129"/>
      <c r="H58" s="132">
        <v>0</v>
      </c>
      <c r="I58" s="139" t="s">
        <v>661</v>
      </c>
      <c r="J58" s="127" t="s">
        <v>672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625</v>
      </c>
      <c r="D59" s="124"/>
      <c r="E59" s="127"/>
      <c r="F59" s="124"/>
      <c r="G59" s="129"/>
      <c r="H59" s="132">
        <v>0</v>
      </c>
      <c r="I59" s="139" t="s">
        <v>661</v>
      </c>
      <c r="J59" s="127" t="s">
        <v>671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626</v>
      </c>
      <c r="D60" s="124"/>
      <c r="E60" s="127"/>
      <c r="F60" s="124"/>
      <c r="G60" s="129"/>
      <c r="H60" s="132">
        <v>0</v>
      </c>
      <c r="I60" s="139" t="s">
        <v>661</v>
      </c>
      <c r="J60" s="127" t="s">
        <v>671</v>
      </c>
      <c r="K60" s="145"/>
      <c r="L60" s="32"/>
    </row>
    <row r="61" spans="1:12" ht="24.95" customHeight="1">
      <c r="A61" s="109"/>
      <c r="B61" s="113"/>
      <c r="C61" s="195" t="s">
        <v>603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627</v>
      </c>
      <c r="D62" s="124"/>
      <c r="E62" s="127" t="s">
        <v>656</v>
      </c>
      <c r="F62" s="124"/>
      <c r="G62" s="129"/>
      <c r="H62" s="136"/>
      <c r="I62" s="140"/>
      <c r="J62" s="138" t="s">
        <v>673</v>
      </c>
      <c r="K62" s="143"/>
      <c r="L62" s="32"/>
    </row>
    <row r="63" spans="1:12" ht="24.2" customHeight="1">
      <c r="A63" s="109"/>
      <c r="B63" s="114">
        <v>9000038</v>
      </c>
      <c r="C63" s="123" t="s">
        <v>628</v>
      </c>
      <c r="D63" s="124"/>
      <c r="E63" s="127" t="s">
        <v>656</v>
      </c>
      <c r="F63" s="124"/>
      <c r="G63" s="129"/>
      <c r="H63" s="136"/>
      <c r="I63" s="140"/>
      <c r="J63" s="138" t="s">
        <v>673</v>
      </c>
      <c r="K63" s="143"/>
      <c r="L63" s="32"/>
    </row>
    <row r="64" spans="1:12" ht="24.2" customHeight="1">
      <c r="A64" s="109"/>
      <c r="B64" s="114">
        <v>9000039</v>
      </c>
      <c r="C64" s="123" t="s">
        <v>629</v>
      </c>
      <c r="D64" s="124"/>
      <c r="E64" s="127" t="s">
        <v>656</v>
      </c>
      <c r="F64" s="124"/>
      <c r="G64" s="129"/>
      <c r="H64" s="136"/>
      <c r="I64" s="140"/>
      <c r="J64" s="138" t="s">
        <v>674</v>
      </c>
      <c r="K64" s="143"/>
      <c r="L64" s="32"/>
    </row>
    <row r="65" spans="1:12" ht="15.2" customHeight="1">
      <c r="A65" s="109"/>
      <c r="B65" s="117"/>
      <c r="C65" s="193" t="s">
        <v>630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583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631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632</v>
      </c>
      <c r="D68" s="124"/>
      <c r="E68" s="128"/>
      <c r="F68" s="124"/>
      <c r="G68" s="129"/>
      <c r="H68" s="137">
        <v>7603002.6600000001</v>
      </c>
      <c r="I68" s="139" t="s">
        <v>661</v>
      </c>
      <c r="J68" s="138" t="s">
        <v>675</v>
      </c>
      <c r="K68" s="143"/>
      <c r="L68" s="32"/>
    </row>
    <row r="69" spans="1:12">
      <c r="A69" s="109"/>
      <c r="B69" s="114">
        <v>9000041</v>
      </c>
      <c r="C69" s="121" t="s">
        <v>633</v>
      </c>
      <c r="D69" s="124"/>
      <c r="E69" s="128"/>
      <c r="F69" s="124"/>
      <c r="G69" s="129"/>
      <c r="H69" s="132">
        <v>0</v>
      </c>
      <c r="I69" s="139" t="s">
        <v>661</v>
      </c>
      <c r="J69" s="138" t="s">
        <v>675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4803149606299213" right="0.74803149606299213" top="0.98425196850393704" bottom="0.98425196850393704" header="0.51181102362204722" footer="0.51181102362204722"/>
  <pageSetup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ALEJANDRA CHAIREZ MURGA</dc:creator>
  <cp:lastModifiedBy>Nubia Paola Heredia Corral</cp:lastModifiedBy>
  <cp:lastPrinted>2024-02-07T17:30:11Z</cp:lastPrinted>
  <dcterms:created xsi:type="dcterms:W3CDTF">2024-05-29T19:29:07Z</dcterms:created>
  <dcterms:modified xsi:type="dcterms:W3CDTF">2024-05-29T19:29:09Z</dcterms:modified>
</cp:coreProperties>
</file>