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BYCENED\ANEXOS\"/>
    </mc:Choice>
  </mc:AlternateContent>
  <bookViews>
    <workbookView xWindow="480" yWindow="105" windowWidth="17100" windowHeight="9855" firstSheet="6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b)'!$B$36:$B$36</definedName>
    <definedName name="GASTO_E_FIN_02">'Formato 6 b)'!$C$36:$C$36</definedName>
    <definedName name="GASTO_E_FIN_03">'Formato 6 b)'!$D$36:$D$36</definedName>
    <definedName name="GASTO_E_FIN_04">'Formato 6 b)'!$E$36:$E$36</definedName>
    <definedName name="GASTO_E_FIN_05">'Formato 6 b)'!$F$36:$F$36</definedName>
    <definedName name="GASTO_E_FIN_06">'Formato 6 b)'!$G$36:$G$36</definedName>
    <definedName name="GASTO_E_T1">'Formato 6 b)'!$B$23:$B$23</definedName>
    <definedName name="GASTO_E_T2">'Formato 6 b)'!$C$23:$C$23</definedName>
    <definedName name="GASTO_E_T3">'Formato 6 b)'!$D$23:$D$23</definedName>
    <definedName name="GASTO_E_T4">'Formato 6 b)'!$E$23:$E$23</definedName>
    <definedName name="GASTO_E_T5">'Formato 6 b)'!$F$23:$F$23</definedName>
    <definedName name="GASTO_E_T6">'Formato 6 b)'!$G$23:$G$23</definedName>
    <definedName name="GASTO_NE_FIN_01">'Formato 6 b)'!$B$22:$B$22</definedName>
    <definedName name="GASTO_NE_FIN_02">'Formato 6 b)'!$C$22:$C$22</definedName>
    <definedName name="GASTO_NE_FIN_03">'Formato 6 b)'!$D$22:$D$22</definedName>
    <definedName name="GASTO_NE_FIN_04">'Formato 6 b)'!$E$22:$E$22</definedName>
    <definedName name="GASTO_NE_FIN_05">'Formato 6 b)'!$F$22:$F$22</definedName>
    <definedName name="GASTO_NE_FIN_06">'Formato 6 b)'!$G$22:$G$22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25" i="2"/>
  <c r="B31" i="2"/>
  <c r="B47" i="2"/>
  <c r="B62" i="2"/>
  <c r="B38" i="2"/>
  <c r="B41" i="2"/>
  <c r="B60" i="2"/>
  <c r="C9" i="2"/>
  <c r="C17" i="2"/>
  <c r="C25" i="2"/>
  <c r="C47" i="2"/>
  <c r="C62" i="2"/>
  <c r="C31" i="2"/>
  <c r="C38" i="2"/>
  <c r="C41" i="2"/>
  <c r="C60" i="2"/>
  <c r="E9" i="2"/>
  <c r="E19" i="2"/>
  <c r="E47" i="2"/>
  <c r="E59" i="2"/>
  <c r="E81" i="2"/>
  <c r="E23" i="2"/>
  <c r="E27" i="2"/>
  <c r="E31" i="2"/>
  <c r="E38" i="2"/>
  <c r="E42" i="2"/>
  <c r="E57" i="2"/>
  <c r="E63" i="2"/>
  <c r="E79" i="2"/>
  <c r="E68" i="2"/>
  <c r="E75" i="2"/>
  <c r="F9" i="2"/>
  <c r="F19" i="2"/>
  <c r="F23" i="2"/>
  <c r="F47" i="2"/>
  <c r="F59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8" i="3"/>
  <c r="C20" i="3"/>
  <c r="C9" i="3"/>
  <c r="C13" i="3"/>
  <c r="D9" i="3"/>
  <c r="D8" i="3"/>
  <c r="D20" i="3"/>
  <c r="D13" i="3"/>
  <c r="E8" i="3"/>
  <c r="E20" i="3"/>
  <c r="E9" i="3"/>
  <c r="E13" i="3"/>
  <c r="F9" i="3"/>
  <c r="F8" i="3"/>
  <c r="F20" i="3"/>
  <c r="F13" i="3"/>
  <c r="G8" i="3"/>
  <c r="G20" i="3"/>
  <c r="G9" i="3"/>
  <c r="G13" i="3"/>
  <c r="H9" i="3"/>
  <c r="H8" i="3"/>
  <c r="H20" i="3"/>
  <c r="H13" i="3"/>
  <c r="B8" i="5"/>
  <c r="B21" i="5"/>
  <c r="B23" i="5"/>
  <c r="B25" i="5"/>
  <c r="B33" i="5"/>
  <c r="B13" i="5"/>
  <c r="B17" i="5"/>
  <c r="B29" i="5"/>
  <c r="B37" i="5"/>
  <c r="B40" i="5"/>
  <c r="B44" i="5"/>
  <c r="B48" i="5"/>
  <c r="B49" i="5"/>
  <c r="B53" i="5"/>
  <c r="B55" i="5"/>
  <c r="B57" i="5"/>
  <c r="B59" i="5"/>
  <c r="B63" i="5"/>
  <c r="B72" i="5"/>
  <c r="B74" i="5"/>
  <c r="B64" i="5"/>
  <c r="B68" i="5"/>
  <c r="B70" i="5"/>
  <c r="C8" i="5"/>
  <c r="C13" i="5"/>
  <c r="C17" i="5"/>
  <c r="C21" i="5"/>
  <c r="C23" i="5"/>
  <c r="C25" i="5"/>
  <c r="C33" i="5"/>
  <c r="C29" i="5"/>
  <c r="C37" i="5"/>
  <c r="C40" i="5"/>
  <c r="C44" i="5"/>
  <c r="C48" i="5"/>
  <c r="C57" i="5"/>
  <c r="C59" i="5"/>
  <c r="C49" i="5"/>
  <c r="C53" i="5"/>
  <c r="C55" i="5"/>
  <c r="C63" i="5"/>
  <c r="C72" i="5"/>
  <c r="C74" i="5"/>
  <c r="C64" i="5"/>
  <c r="C68" i="5"/>
  <c r="C70" i="5"/>
  <c r="D8" i="5"/>
  <c r="D13" i="5"/>
  <c r="D17" i="5"/>
  <c r="D21" i="5"/>
  <c r="D23" i="5"/>
  <c r="D25" i="5"/>
  <c r="D33" i="5"/>
  <c r="D29" i="5"/>
  <c r="D37" i="5"/>
  <c r="D40" i="5"/>
  <c r="D44" i="5"/>
  <c r="D48" i="5"/>
  <c r="D57" i="5"/>
  <c r="D59" i="5"/>
  <c r="D49" i="5"/>
  <c r="D53" i="5"/>
  <c r="D55" i="5"/>
  <c r="D63" i="5"/>
  <c r="D72" i="5"/>
  <c r="D74" i="5"/>
  <c r="D64" i="5"/>
  <c r="D68" i="5"/>
  <c r="D70" i="5"/>
  <c r="F81" i="2"/>
</calcChain>
</file>

<file path=xl/sharedStrings.xml><?xml version="1.0" encoding="utf-8"?>
<sst xmlns="http://schemas.openxmlformats.org/spreadsheetml/2006/main" count="1064" uniqueCount="679">
  <si>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</si>
  <si>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</si>
  <si>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</si>
  <si>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</si>
  <si>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</si>
  <si>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</si>
  <si>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</si>
  <si>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BENEMÉRITA Y CENTENARIA ESCUELA NORMAL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</si>
  <si>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</si>
  <si>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</si>
  <si>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</si>
  <si>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</si>
  <si>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</si>
  <si>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</si>
  <si>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</si>
  <si>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</si>
  <si>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</si>
  <si>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</si>
  <si>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</si>
  <si>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</si>
  <si>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</si>
  <si>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</si>
  <si>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</si>
  <si>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</si>
  <si>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</si>
  <si>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</si>
  <si>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</si>
  <si>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</si>
  <si>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</si>
  <si>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</si>
  <si>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</si>
  <si>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</si>
  <si>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</si>
  <si>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</si>
  <si>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</si>
  <si>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</si>
  <si>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</si>
  <si>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</si>
  <si>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</si>
  <si>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</si>
  <si>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</si>
  <si>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</si>
  <si>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</si>
  <si>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</si>
  <si>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</si>
  <si>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</si>
  <si>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</si>
  <si>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</si>
  <si>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</si>
  <si>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</si>
  <si>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</si>
  <si>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</si>
  <si>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</si>
  <si>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</si>
  <si>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</si>
  <si>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</si>
  <si>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</si>
  <si>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</si>
  <si>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</si>
  <si>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</si>
  <si>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</si>
  <si>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</si>
  <si>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</si>
  <si>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</si>
  <si>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</si>
  <si>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</si>
  <si>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</si>
  <si>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</si>
  <si>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</si>
  <si>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</si>
  <si>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</si>
  <si>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</si>
  <si>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</si>
  <si>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</si>
  <si>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</si>
  <si>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</si>
  <si>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</si>
  <si>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</si>
  <si>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</si>
  <si>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</si>
  <si>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</si>
  <si>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</si>
  <si>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</si>
  <si>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</si>
  <si>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</si>
  <si>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</si>
  <si>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</si>
  <si>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</si>
  <si>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</si>
  <si>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</si>
  <si>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</si>
  <si>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</si>
  <si>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</si>
  <si>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</si>
  <si>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</si>
  <si>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</si>
  <si>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</si>
  <si>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</si>
  <si>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</si>
  <si>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</si>
  <si>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</si>
  <si>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</si>
  <si>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</si>
  <si>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</si>
  <si>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</si>
  <si>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</si>
  <si>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</si>
  <si>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</si>
  <si>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</si>
  <si>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</si>
  <si>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</si>
  <si>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</si>
  <si>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</si>
  <si>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</si>
  <si>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</si>
  <si>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</si>
  <si>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</si>
  <si>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</si>
  <si>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</si>
  <si>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</si>
  <si>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</si>
  <si>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</si>
  <si>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</si>
  <si>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</si>
  <si>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</si>
  <si>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</si>
  <si>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</si>
  <si>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</si>
  <si>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</si>
  <si>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</si>
  <si>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</si>
  <si>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</si>
  <si>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</si>
  <si>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</si>
  <si>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</si>
  <si>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</si>
  <si>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</si>
  <si>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</si>
  <si>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</si>
  <si>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</si>
  <si>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</si>
  <si>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</si>
  <si>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</si>
  <si>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</si>
  <si>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</si>
  <si>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</si>
  <si>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</si>
  <si>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</si>
  <si>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</si>
  <si>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</si>
  <si>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</si>
  <si>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</si>
  <si>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</si>
  <si>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</si>
  <si>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</si>
  <si>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</si>
  <si>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</si>
  <si>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</si>
  <si>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</si>
  <si>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</si>
  <si>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</si>
  <si>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</si>
  <si>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</si>
  <si>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</si>
  <si>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</si>
  <si>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</si>
  <si>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</si>
  <si>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</si>
  <si>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</si>
  <si>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</si>
  <si>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</si>
  <si>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</si>
  <si>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</si>
  <si>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</si>
  <si>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</si>
  <si>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</si>
  <si>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</si>
  <si>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</si>
  <si>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</si>
  <si>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</si>
  <si>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</si>
  <si>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</si>
  <si>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</si>
  <si>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</si>
  <si>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</si>
  <si>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</si>
  <si>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</si>
  <si>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</si>
  <si>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</si>
  <si>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</si>
  <si>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</si>
  <si>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</si>
  <si>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</si>
  <si>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</si>
  <si>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</si>
  <si>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</si>
  <si>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</si>
  <si>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</si>
  <si>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</si>
  <si>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</si>
  <si>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</si>
  <si>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</si>
  <si>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</si>
  <si>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</si>
  <si>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</si>
  <si>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</si>
  <si>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</si>
  <si>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</si>
  <si>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</si>
  <si>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</si>
  <si>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</si>
  <si>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</si>
  <si>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</si>
  <si>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</si>
  <si>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</si>
  <si>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</si>
  <si>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</si>
  <si>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</si>
  <si>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</si>
  <si>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</si>
  <si>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</si>
  <si>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</si>
  <si>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</si>
  <si>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</si>
  <si>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</si>
  <si>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</si>
  <si>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</si>
  <si>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</si>
  <si>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</si>
  <si>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</si>
  <si>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</si>
  <si>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</si>
  <si>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</si>
  <si>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</si>
  <si>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</si>
  <si>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</si>
  <si>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</si>
  <si>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</si>
  <si>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</si>
  <si>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</si>
  <si>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</si>
  <si>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</si>
  <si>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</si>
  <si>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</si>
  <si>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</si>
  <si>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</si>
  <si>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</si>
  <si>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</si>
  <si>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</si>
  <si>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</si>
  <si>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</si>
  <si>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</si>
  <si>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</si>
  <si>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</si>
  <si>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</si>
  <si>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</si>
  <si>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</si>
  <si>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</si>
  <si>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</si>
  <si>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</si>
  <si>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</si>
  <si>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</si>
  <si>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</si>
  <si>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</si>
  <si>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</si>
  <si>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</si>
  <si>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</si>
  <si>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</si>
  <si>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</si>
  <si>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</si>
  <si>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</si>
  <si>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</si>
  <si>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</si>
  <si>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</si>
  <si>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</si>
  <si>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</si>
  <si>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</si>
  <si>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</si>
  <si>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</si>
  <si>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</si>
  <si>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</si>
  <si>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</si>
  <si>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</si>
  <si>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</si>
  <si>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</si>
  <si>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</si>
  <si>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</si>
  <si>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</si>
  <si>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</si>
  <si>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</si>
  <si>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</si>
  <si>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</si>
  <si>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</si>
  <si>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</si>
  <si>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</si>
  <si>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</si>
  <si>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</si>
  <si>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</si>
  <si>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</si>
  <si>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</si>
  <si>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</si>
  <si>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</si>
  <si>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</si>
  <si>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</si>
  <si>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</si>
  <si>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</si>
  <si>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</si>
  <si>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</si>
  <si>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</si>
  <si>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</si>
  <si>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</si>
  <si>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</si>
  <si>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</si>
  <si>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</si>
  <si>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</si>
  <si>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</si>
  <si>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</si>
  <si>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</si>
  <si>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</si>
  <si>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</si>
  <si>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</si>
  <si>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</si>
  <si>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</si>
  <si>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</si>
  <si>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</si>
  <si>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</si>
  <si>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</si>
  <si>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</si>
  <si>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</si>
  <si>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</si>
  <si>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</si>
  <si>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</si>
  <si>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</si>
  <si>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</si>
  <si>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</si>
  <si>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</si>
  <si>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</si>
  <si>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</si>
  <si>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</si>
  <si>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</si>
  <si>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</si>
  <si>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</si>
  <si>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</si>
  <si>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</si>
  <si>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</si>
  <si>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</si>
  <si>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</si>
  <si>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</si>
  <si>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</si>
  <si>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</si>
  <si>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</si>
  <si>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</si>
  <si>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</si>
  <si>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</si>
  <si>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</si>
  <si>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</si>
  <si>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</si>
  <si>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</si>
  <si>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</si>
  <si>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</si>
  <si>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</si>
  <si>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</si>
  <si>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</si>
  <si>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</si>
  <si>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</si>
  <si>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</si>
  <si>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</si>
  <si>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</si>
  <si>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</si>
  <si>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</si>
  <si>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</si>
  <si>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</si>
  <si>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</si>
  <si>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</si>
  <si>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</si>
  <si>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</si>
  <si>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</si>
  <si>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</si>
  <si>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</si>
  <si>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</si>
  <si>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</si>
  <si>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</si>
  <si>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</si>
  <si>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</si>
  <si>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</si>
  <si>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</si>
  <si>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</si>
  <si>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</si>
  <si>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</si>
  <si>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</t>
  </si>
  <si>
    <t>002 SECRETARIA ACADEMICA</t>
  </si>
  <si>
    <t>003 SECRETARIA ADMINISTRATIVA</t>
  </si>
  <si>
    <t>004 COORDINACION DE DOCENCIA</t>
  </si>
  <si>
    <t>005 COORDINACION DE INVESTIGACION Y POSGRADO</t>
  </si>
  <si>
    <t>006 COORDINACION DE EXTENSION ACADEMICA</t>
  </si>
  <si>
    <t>007 COORDINACION DE ATENCION A ESTUDIANTES</t>
  </si>
  <si>
    <t>008 COORDINACION EXTENSION CULTURAL</t>
  </si>
  <si>
    <t>009 COORDINACIÓN DE ADMINISTRACIÓN</t>
  </si>
  <si>
    <t>010 COORDINACIÓN DE PLANEACIÓN, SEGUIMIENTO Y EVAUACIÓN</t>
  </si>
  <si>
    <t>011 COORDINACIÓN DE COMUNICACIÓN Y PROYECCIÓN INSTITUCIONAL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</si>
  <si>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</si>
  <si>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</si>
  <si>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</si>
  <si>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</si>
  <si>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</si>
  <si>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</si>
  <si>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</si>
  <si>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</si>
  <si>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</si>
  <si>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</si>
  <si>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</si>
  <si>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</si>
  <si>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</si>
  <si>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</si>
  <si>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</si>
  <si>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</si>
  <si>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</si>
  <si>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</si>
  <si>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</si>
  <si>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</si>
  <si>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</si>
  <si>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</si>
  <si>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</si>
  <si>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</si>
  <si>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</si>
  <si>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</si>
  <si>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</si>
  <si>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</si>
  <si>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</si>
  <si>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</si>
  <si>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</si>
  <si>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</si>
  <si>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</si>
  <si>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</si>
  <si>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</si>
  <si>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</si>
  <si>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</si>
  <si>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</si>
  <si>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</si>
  <si>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</si>
  <si>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</si>
  <si>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</si>
  <si>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</si>
  <si>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</si>
  <si>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</si>
  <si>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</si>
  <si>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</si>
  <si>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</si>
  <si>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</si>
  <si>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</si>
  <si>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</si>
  <si>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</si>
  <si>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</si>
  <si>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</si>
  <si>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</si>
  <si>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</si>
  <si>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</si>
  <si>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</si>
  <si>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</si>
  <si>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</si>
  <si>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</si>
  <si>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</si>
  <si>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</si>
  <si>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</si>
  <si>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</si>
  <si>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</si>
  <si>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</si>
  <si>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</si>
  <si>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</si>
  <si>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</si>
  <si>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</si>
  <si>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</si>
  <si>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</si>
  <si>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</si>
  <si>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765822.38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</si>
  <si>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</si>
  <si>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</si>
  <si>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</si>
  <si>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</si>
  <si>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</si>
  <si>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</si>
  <si>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</si>
  <si>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</si>
  <si>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</si>
  <si>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</si>
  <si>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</si>
  <si>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</si>
  <si>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</si>
  <si>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</si>
  <si>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</si>
  <si>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</si>
  <si>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</si>
  <si>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</si>
  <si>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</si>
  <si>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</si>
  <si>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</si>
  <si>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</si>
  <si>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</si>
  <si>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</si>
  <si>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</si>
  <si>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</si>
  <si>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</si>
  <si>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</si>
  <si>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</si>
  <si>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</si>
  <si>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</si>
  <si>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</si>
  <si>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</si>
  <si>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</si>
  <si>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</si>
  <si>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</si>
  <si>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</si>
  <si>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</si>
  <si>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</si>
  <si>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</si>
  <si>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</si>
  <si>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</si>
  <si>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</si>
  <si>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</si>
  <si>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</si>
  <si>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</si>
  <si>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</si>
  <si>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</si>
  <si>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</si>
  <si>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</si>
  <si>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</si>
  <si>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</si>
  <si>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</si>
  <si>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</si>
  <si>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</si>
  <si>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</si>
  <si>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</si>
  <si>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</si>
  <si>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</si>
  <si>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</si>
  <si>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</si>
  <si>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</si>
  <si>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</si>
  <si>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</si>
  <si>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</si>
  <si>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</si>
  <si>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</si>
  <si>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</si>
  <si>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</si>
  <si>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</si>
  <si>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</si>
  <si>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</si>
  <si>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</si>
  <si>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</si>
  <si>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</si>
  <si>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</si>
  <si>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</si>
  <si>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</si>
  <si>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</si>
  <si>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</si>
  <si>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</si>
  <si>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</si>
  <si>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</si>
  <si>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</si>
  <si>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</si>
  <si>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</si>
  <si>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</si>
  <si>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</si>
  <si>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</si>
  <si>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</si>
  <si>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</si>
  <si>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</si>
  <si>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</si>
  <si>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</si>
  <si>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</si>
  <si>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</si>
  <si>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</si>
  <si>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</si>
  <si>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</si>
  <si>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</si>
  <si>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</si>
  <si>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</si>
  <si>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</si>
  <si>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</si>
  <si>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</si>
  <si>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</si>
  <si>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</si>
  <si>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BENEMÉRITA Y CENTENARIA ESCUELA NORMAL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</si>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</sst>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25" right="0.25" top="0.75" bottom="0.75" header="0.3" footer="0.3"/>
  <pageSetup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83"/>
  <sheetViews>
    <sheetView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1112802.28</v>
      </c>
      <c r="C9" s="25">
        <f>SUM(C10:C16)</f>
        <v>735672.97</v>
      </c>
      <c r="D9" s="18" t="s">
        <v>73</v>
      </c>
      <c r="E9" s="25">
        <f>SUM(E10:E18)</f>
        <v>543579.35</v>
      </c>
      <c r="F9" s="25">
        <f>SUM(F10:F18)</f>
        <v>134765.35999999999</v>
      </c>
      <c r="G9" s="32"/>
    </row>
    <row r="10" spans="1:7" ht="15.2" customHeight="1">
      <c r="A10" s="18" t="s">
        <v>19</v>
      </c>
      <c r="B10" s="25">
        <v>13826</v>
      </c>
      <c r="C10" s="25">
        <v>13828.1</v>
      </c>
      <c r="D10" s="18" t="s">
        <v>74</v>
      </c>
      <c r="E10" s="25">
        <v>0</v>
      </c>
      <c r="F10" s="25">
        <v>0</v>
      </c>
      <c r="G10" s="32"/>
    </row>
    <row r="11" spans="1:7" ht="15.2" customHeight="1">
      <c r="A11" s="18" t="s">
        <v>20</v>
      </c>
      <c r="B11" s="25">
        <v>1098976.28</v>
      </c>
      <c r="C11" s="25">
        <v>721844.87</v>
      </c>
      <c r="D11" s="18" t="s">
        <v>75</v>
      </c>
      <c r="E11" s="25">
        <v>386765.06</v>
      </c>
      <c r="F11" s="25">
        <v>27519.99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11434.29</v>
      </c>
      <c r="F15" s="25">
        <v>2491.7800000000002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105371.59</v>
      </c>
      <c r="F16" s="25">
        <v>60663.32</v>
      </c>
      <c r="G16" s="32"/>
    </row>
    <row r="17" spans="1:7" ht="15.2" customHeight="1">
      <c r="A17" s="18" t="s">
        <v>26</v>
      </c>
      <c r="B17" s="25">
        <f>SUM(B18:B24)</f>
        <v>125706.14</v>
      </c>
      <c r="C17" s="25">
        <f>SUM(C18:C24)</f>
        <v>100818.84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40008.410000000003</v>
      </c>
      <c r="F18" s="25">
        <v>44090.27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125706.14</v>
      </c>
      <c r="C20" s="25">
        <v>100818.84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6112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6112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-211.06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-211.06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1238508.42</v>
      </c>
      <c r="C47" s="33">
        <f>C9+C17+C25+C31+C37+C38+C41</f>
        <v>842603.80999999994</v>
      </c>
      <c r="D47" s="17" t="s">
        <v>110</v>
      </c>
      <c r="E47" s="33">
        <f>E9+E19+E23+E26+E27+E31+E38+E42</f>
        <v>543368.28999999992</v>
      </c>
      <c r="F47" s="33">
        <f>F9+F19+F23+F26+F27+F31+F38+F42</f>
        <v>134765.35999999999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163045445.88999999</v>
      </c>
      <c r="C52" s="25">
        <v>156049583.58000001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30157109.66</v>
      </c>
      <c r="C53" s="25">
        <v>28096600.010000002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162938.79999999999</v>
      </c>
      <c r="C54" s="25">
        <v>106140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-12782743.619999999</v>
      </c>
      <c r="C55" s="25">
        <v>-11434494.689999999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543368.28999999992</v>
      </c>
      <c r="F59" s="33">
        <f>F47+F57</f>
        <v>134765.35999999999</v>
      </c>
      <c r="G59" s="32"/>
    </row>
    <row r="60" spans="1:7" ht="15.2" customHeight="1">
      <c r="A60" s="17" t="s">
        <v>66</v>
      </c>
      <c r="B60" s="33">
        <f>SUM(B50:B58)</f>
        <v>180582750.72999999</v>
      </c>
      <c r="C60" s="33">
        <f>SUM(C50:C58)</f>
        <v>172817828.90000001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181821259.14999998</v>
      </c>
      <c r="C62" s="33">
        <f>SUM(C47+C60)</f>
        <v>173660432.71000001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0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181277890.86000001</v>
      </c>
      <c r="F68" s="25">
        <f>SUM(F69:F73)</f>
        <v>173525667.34999999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7634963.3799999999</v>
      </c>
      <c r="F69" s="31">
        <v>3651159.56</v>
      </c>
    </row>
    <row r="70" spans="1:7" ht="15.2" customHeight="1">
      <c r="A70" s="20"/>
      <c r="B70" s="19"/>
      <c r="C70" s="19"/>
      <c r="D70" s="18" t="s">
        <v>127</v>
      </c>
      <c r="E70" s="30">
        <v>31121391.52</v>
      </c>
      <c r="F70" s="31">
        <v>27352971.829999998</v>
      </c>
    </row>
    <row r="71" spans="1:7" ht="15.2" customHeight="1">
      <c r="A71" s="20"/>
      <c r="B71" s="19"/>
      <c r="C71" s="19"/>
      <c r="D71" s="18" t="s">
        <v>128</v>
      </c>
      <c r="E71" s="30">
        <v>142521535.96000001</v>
      </c>
      <c r="F71" s="31">
        <v>142521535.96000001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181277890.86000001</v>
      </c>
      <c r="F79" s="33">
        <f>F63+F68+F75</f>
        <v>173525667.34999999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181821259.15000001</v>
      </c>
      <c r="F81" s="33">
        <f>F59+F79</f>
        <v>173660432.71000001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25" right="0.25" top="0.75" bottom="0.75" header="0.3" footer="0.3"/>
  <pageSetup scale="48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sqref="A1:F1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134765.35999999999</v>
      </c>
      <c r="C18" s="42"/>
      <c r="D18" s="42"/>
      <c r="E18" s="42"/>
      <c r="F18" s="33">
        <v>543368.29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134765.35999999999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543368.29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25" right="0.25" top="0.75" bottom="0.75" header="0.3" footer="0.3"/>
  <pageSetup scale="57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0"/>
  <sheetViews>
    <sheetView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25" right="0.25" top="0.75" bottom="0.75" header="0.3" footer="0.3"/>
  <pageSetup scale="43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15252930</v>
      </c>
      <c r="C8" s="72">
        <f>SUM(C9:C11)</f>
        <v>23102736.539999999</v>
      </c>
      <c r="D8" s="72">
        <f>SUM(D9:D11)</f>
        <v>22813986.539999999</v>
      </c>
      <c r="E8" s="32"/>
    </row>
    <row r="9" spans="1:11" ht="15.2" customHeight="1">
      <c r="A9" s="55" t="s">
        <v>190</v>
      </c>
      <c r="B9" s="65">
        <v>15252930</v>
      </c>
      <c r="C9" s="65">
        <v>9791282.5399999991</v>
      </c>
      <c r="D9" s="65">
        <v>9502532.5399999991</v>
      </c>
      <c r="E9" s="32"/>
    </row>
    <row r="10" spans="1:11" ht="15.2" customHeight="1">
      <c r="A10" s="55" t="s">
        <v>191</v>
      </c>
      <c r="B10" s="65">
        <v>0</v>
      </c>
      <c r="C10" s="65">
        <v>13311454</v>
      </c>
      <c r="D10" s="65">
        <v>13311454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15252930</v>
      </c>
      <c r="C13" s="73">
        <f>C14+C15</f>
        <v>23232746</v>
      </c>
      <c r="D13" s="73">
        <f>D14+D15</f>
        <v>22846004.140000001</v>
      </c>
      <c r="E13" s="32"/>
    </row>
    <row r="14" spans="1:11" ht="15.2" customHeight="1">
      <c r="A14" s="55" t="s">
        <v>194</v>
      </c>
      <c r="B14" s="65">
        <v>15252930</v>
      </c>
      <c r="C14" s="65">
        <v>9930984.5299999993</v>
      </c>
      <c r="D14" s="65">
        <v>9911864.7300000004</v>
      </c>
      <c r="E14" s="32"/>
    </row>
    <row r="15" spans="1:11" ht="15.2" customHeight="1">
      <c r="A15" s="55" t="s">
        <v>195</v>
      </c>
      <c r="B15" s="65">
        <v>0</v>
      </c>
      <c r="C15" s="65">
        <v>13301761.470000001</v>
      </c>
      <c r="D15" s="65">
        <v>12934139.41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513066.68</v>
      </c>
      <c r="D17" s="73">
        <f>D18+D19</f>
        <v>513066.68</v>
      </c>
      <c r="E17" s="32"/>
    </row>
    <row r="18" spans="1:5" ht="15.2" customHeight="1">
      <c r="A18" s="55" t="s">
        <v>197</v>
      </c>
      <c r="B18" s="67" t="s">
        <v>223</v>
      </c>
      <c r="C18" s="65">
        <v>513066.68</v>
      </c>
      <c r="D18" s="65">
        <v>513066.68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383057.2199999991</v>
      </c>
      <c r="D21" s="73">
        <f>D8-D13+D17</f>
        <v>481049.0799999985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383057.2199999991</v>
      </c>
      <c r="D23" s="73">
        <f>D21-D11</f>
        <v>481049.0799999985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-130009.46000000089</v>
      </c>
      <c r="D25" s="73">
        <f>D23-D17</f>
        <v>-32017.60000000149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-130009.46000000089</v>
      </c>
      <c r="D33" s="33">
        <f>D25+D29</f>
        <v>-32017.60000000149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15252930</v>
      </c>
      <c r="C48" s="76">
        <f>C9</f>
        <v>9791282.5399999991</v>
      </c>
      <c r="D48" s="76">
        <f>D9</f>
        <v>9502532.5399999991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15252930</v>
      </c>
      <c r="C53" s="25">
        <f>C14</f>
        <v>9930984.5299999993</v>
      </c>
      <c r="D53" s="25">
        <f>D14</f>
        <v>9911864.7300000004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513066.68</v>
      </c>
      <c r="D55" s="25">
        <f>D18</f>
        <v>513066.68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373364.68999999977</v>
      </c>
      <c r="D57" s="33">
        <f>D48+D49-D53+D55</f>
        <v>103734.48999999865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373364.68999999977</v>
      </c>
      <c r="D59" s="33">
        <f>D57-D49</f>
        <v>103734.48999999865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0</v>
      </c>
      <c r="C63" s="78">
        <f>C10</f>
        <v>13311454</v>
      </c>
      <c r="D63" s="78">
        <f>D10</f>
        <v>13311454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0</v>
      </c>
      <c r="C68" s="65">
        <f>C15</f>
        <v>13301761.470000001</v>
      </c>
      <c r="D68" s="65">
        <f>D15</f>
        <v>12934139.41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9692.5299999993294</v>
      </c>
      <c r="D72" s="73">
        <f>D63+D64-D68+D70</f>
        <v>377314.58999999985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9692.5299999993294</v>
      </c>
      <c r="D74" s="73">
        <f>D72-D64</f>
        <v>377314.58999999985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25" right="0.25" top="0.75" bottom="0.75" header="0.3" footer="0.3"/>
  <pageSetup scale="75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7"/>
  <sheetViews>
    <sheetView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3274.07</v>
      </c>
      <c r="D13" s="25">
        <v>3274.07</v>
      </c>
      <c r="E13" s="25">
        <v>3274.07</v>
      </c>
      <c r="F13" s="25">
        <v>3274.07</v>
      </c>
      <c r="G13" s="25">
        <v>3274.07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12935638</v>
      </c>
      <c r="C15" s="25">
        <v>0</v>
      </c>
      <c r="D15" s="25">
        <v>12935638</v>
      </c>
      <c r="E15" s="25">
        <v>7425916.4699999997</v>
      </c>
      <c r="F15" s="25">
        <v>7137166.4699999997</v>
      </c>
      <c r="G15" s="25">
        <v>-5798471.5300000003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2317292</v>
      </c>
      <c r="C34" s="25">
        <v>-61750</v>
      </c>
      <c r="D34" s="25">
        <v>2255542</v>
      </c>
      <c r="E34" s="25">
        <v>2255542</v>
      </c>
      <c r="F34" s="25">
        <v>2255542</v>
      </c>
      <c r="G34" s="25">
        <v>-61750</v>
      </c>
      <c r="H34" s="32"/>
    </row>
    <row r="35" spans="1:8" ht="15.2" customHeight="1">
      <c r="A35" s="18" t="s">
        <v>259</v>
      </c>
      <c r="B35" s="25">
        <v>0</v>
      </c>
      <c r="C35" s="25">
        <v>106550</v>
      </c>
      <c r="D35" s="25">
        <v>106550</v>
      </c>
      <c r="E35" s="25">
        <v>106550</v>
      </c>
      <c r="F35" s="25">
        <v>106550</v>
      </c>
      <c r="G35" s="25">
        <v>106550</v>
      </c>
      <c r="H35" s="32"/>
    </row>
    <row r="36" spans="1:8" ht="15.2" customHeight="1">
      <c r="A36" s="18" t="s">
        <v>260</v>
      </c>
      <c r="B36" s="25">
        <v>0</v>
      </c>
      <c r="C36" s="25">
        <v>106550</v>
      </c>
      <c r="D36" s="25">
        <v>106550</v>
      </c>
      <c r="E36" s="25">
        <v>106550</v>
      </c>
      <c r="F36" s="25">
        <v>106550</v>
      </c>
      <c r="G36" s="25">
        <v>106550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15252930</v>
      </c>
      <c r="C41" s="33">
        <v>48074.07</v>
      </c>
      <c r="D41" s="33">
        <v>15301004.07</v>
      </c>
      <c r="E41" s="33">
        <v>9791282.5399999991</v>
      </c>
      <c r="F41" s="33">
        <v>9502532.5399999991</v>
      </c>
      <c r="G41" s="33">
        <v>-5750397.46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0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0</v>
      </c>
      <c r="C62" s="25">
        <v>13311454</v>
      </c>
      <c r="D62" s="25">
        <v>13311454</v>
      </c>
      <c r="E62" s="25">
        <v>13311454</v>
      </c>
      <c r="F62" s="25">
        <v>13311454</v>
      </c>
      <c r="G62" s="25">
        <v>13311454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0</v>
      </c>
      <c r="C65" s="33">
        <v>13311454</v>
      </c>
      <c r="D65" s="33">
        <v>13311454</v>
      </c>
      <c r="E65" s="33">
        <v>13311454</v>
      </c>
      <c r="F65" s="33">
        <v>13311454</v>
      </c>
      <c r="G65" s="33">
        <v>13311454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765822.38</v>
      </c>
      <c r="D67" s="33">
        <v>765822.38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765822.38</v>
      </c>
      <c r="D68" s="25">
        <v>765822.38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15252930</v>
      </c>
      <c r="C70" s="33">
        <v>14125350.449999999</v>
      </c>
      <c r="D70" s="33">
        <v>29378280.449999999</v>
      </c>
      <c r="E70" s="33">
        <v>23102736.539999999</v>
      </c>
      <c r="F70" s="33">
        <v>22813986.539999999</v>
      </c>
      <c r="G70" s="33">
        <v>7561056.54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765822.38</v>
      </c>
      <c r="D73" s="25">
        <v>765822.38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765822.38</v>
      </c>
      <c r="D75" s="33">
        <v>765822.38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25" right="0.25" top="0.75" bottom="0.75" header="0.3" footer="0.3"/>
  <pageSetup scale="62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15252930</v>
      </c>
      <c r="C9" s="75">
        <v>671515.9</v>
      </c>
      <c r="D9" s="75">
        <v>15924445.9</v>
      </c>
      <c r="E9" s="75">
        <v>9930984.5299999993</v>
      </c>
      <c r="F9" s="75">
        <v>9911864.7300000004</v>
      </c>
      <c r="G9" s="75">
        <v>5993461.3700000001</v>
      </c>
      <c r="H9" s="32"/>
    </row>
    <row r="10" spans="1:8" ht="15.2" customHeight="1">
      <c r="A10" s="55" t="s">
        <v>304</v>
      </c>
      <c r="B10" s="25">
        <v>5786000</v>
      </c>
      <c r="C10" s="25">
        <v>441250</v>
      </c>
      <c r="D10" s="25">
        <v>6227250</v>
      </c>
      <c r="E10" s="25">
        <v>5537037.1900000004</v>
      </c>
      <c r="F10" s="25">
        <v>5537037.1900000004</v>
      </c>
      <c r="G10" s="25">
        <v>690212.81</v>
      </c>
      <c r="H10" s="32"/>
    </row>
    <row r="11" spans="1:8" ht="15.2" customHeight="1">
      <c r="A11" s="55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306</v>
      </c>
      <c r="B12" s="25">
        <v>5776000</v>
      </c>
      <c r="C12" s="25">
        <v>437794.9</v>
      </c>
      <c r="D12" s="25">
        <v>6213794.9000000004</v>
      </c>
      <c r="E12" s="25">
        <v>5533582.0899999999</v>
      </c>
      <c r="F12" s="25">
        <v>5533582.0899999999</v>
      </c>
      <c r="G12" s="25">
        <v>680212.81</v>
      </c>
      <c r="H12" s="32"/>
    </row>
    <row r="13" spans="1:8" ht="15.2" customHeight="1">
      <c r="A13" s="55" t="s">
        <v>307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309</v>
      </c>
      <c r="B15" s="25">
        <v>0</v>
      </c>
      <c r="C15" s="25">
        <v>3455.1</v>
      </c>
      <c r="D15" s="25">
        <v>3455.1</v>
      </c>
      <c r="E15" s="25">
        <v>3455.1</v>
      </c>
      <c r="F15" s="25">
        <v>3455.1</v>
      </c>
      <c r="G15" s="25">
        <v>0</v>
      </c>
      <c r="H15" s="32"/>
    </row>
    <row r="16" spans="1:8" ht="15.2" customHeight="1">
      <c r="A16" s="55" t="s">
        <v>310</v>
      </c>
      <c r="B16" s="25">
        <v>10000</v>
      </c>
      <c r="C16" s="25">
        <v>0</v>
      </c>
      <c r="D16" s="25">
        <v>10000</v>
      </c>
      <c r="E16" s="25">
        <v>0</v>
      </c>
      <c r="F16" s="25">
        <v>0</v>
      </c>
      <c r="G16" s="25">
        <v>10000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2381410</v>
      </c>
      <c r="C18" s="25">
        <v>-103727.21</v>
      </c>
      <c r="D18" s="25">
        <v>2277682.79</v>
      </c>
      <c r="E18" s="25">
        <v>853700.07</v>
      </c>
      <c r="F18" s="25">
        <v>853700.07</v>
      </c>
      <c r="G18" s="25">
        <v>1423982.72</v>
      </c>
      <c r="H18" s="32"/>
    </row>
    <row r="19" spans="1:8" ht="15.2" customHeight="1">
      <c r="A19" s="55" t="s">
        <v>313</v>
      </c>
      <c r="B19" s="25">
        <v>1107776</v>
      </c>
      <c r="C19" s="25">
        <v>-8369.69</v>
      </c>
      <c r="D19" s="25">
        <v>1099406.31</v>
      </c>
      <c r="E19" s="25">
        <v>461979.78</v>
      </c>
      <c r="F19" s="25">
        <v>461979.78</v>
      </c>
      <c r="G19" s="25">
        <v>637426.53</v>
      </c>
      <c r="H19" s="32"/>
    </row>
    <row r="20" spans="1:8" ht="15.2" customHeight="1">
      <c r="A20" s="55" t="s">
        <v>314</v>
      </c>
      <c r="B20" s="25">
        <v>633600</v>
      </c>
      <c r="C20" s="25">
        <v>-8298.5499999999993</v>
      </c>
      <c r="D20" s="25">
        <v>625301.44999999995</v>
      </c>
      <c r="E20" s="25">
        <v>308752.34999999998</v>
      </c>
      <c r="F20" s="25">
        <v>308752.34999999998</v>
      </c>
      <c r="G20" s="25">
        <v>316549.09999999998</v>
      </c>
      <c r="H20" s="32"/>
    </row>
    <row r="21" spans="1:8" ht="15.2" customHeight="1">
      <c r="A21" s="55" t="s">
        <v>315</v>
      </c>
      <c r="B21" s="25">
        <v>5800</v>
      </c>
      <c r="C21" s="25">
        <v>0</v>
      </c>
      <c r="D21" s="25">
        <v>5800</v>
      </c>
      <c r="E21" s="25">
        <v>0</v>
      </c>
      <c r="F21" s="25">
        <v>0</v>
      </c>
      <c r="G21" s="25">
        <v>5800</v>
      </c>
      <c r="H21" s="32"/>
    </row>
    <row r="22" spans="1:8" ht="15.2" customHeight="1">
      <c r="A22" s="55" t="s">
        <v>316</v>
      </c>
      <c r="B22" s="25">
        <v>327800</v>
      </c>
      <c r="C22" s="25">
        <v>-1235.2</v>
      </c>
      <c r="D22" s="25">
        <v>326564.8</v>
      </c>
      <c r="E22" s="25">
        <v>26282.48</v>
      </c>
      <c r="F22" s="25">
        <v>26282.48</v>
      </c>
      <c r="G22" s="25">
        <v>300282.32</v>
      </c>
      <c r="H22" s="32"/>
    </row>
    <row r="23" spans="1:8" ht="15.2" customHeight="1">
      <c r="A23" s="55" t="s">
        <v>317</v>
      </c>
      <c r="B23" s="25">
        <v>20000</v>
      </c>
      <c r="C23" s="25">
        <v>7583</v>
      </c>
      <c r="D23" s="25">
        <v>27583</v>
      </c>
      <c r="E23" s="25">
        <v>15468</v>
      </c>
      <c r="F23" s="25">
        <v>15468</v>
      </c>
      <c r="G23" s="25">
        <v>12115</v>
      </c>
      <c r="H23" s="32"/>
    </row>
    <row r="24" spans="1:8" ht="15.2" customHeight="1">
      <c r="A24" s="55" t="s">
        <v>318</v>
      </c>
      <c r="B24" s="25">
        <v>135634</v>
      </c>
      <c r="C24" s="25">
        <v>-96733.77</v>
      </c>
      <c r="D24" s="25">
        <v>38900.230000000003</v>
      </c>
      <c r="E24" s="25">
        <v>22054.13</v>
      </c>
      <c r="F24" s="25">
        <v>22054.13</v>
      </c>
      <c r="G24" s="25">
        <v>16846.099999999999</v>
      </c>
      <c r="H24" s="32"/>
    </row>
    <row r="25" spans="1:8" ht="15.2" customHeight="1">
      <c r="A25" s="55" t="s">
        <v>319</v>
      </c>
      <c r="B25" s="25">
        <v>112000</v>
      </c>
      <c r="C25" s="25">
        <v>0</v>
      </c>
      <c r="D25" s="25">
        <v>112000</v>
      </c>
      <c r="E25" s="25">
        <v>10742.87</v>
      </c>
      <c r="F25" s="25">
        <v>10742.87</v>
      </c>
      <c r="G25" s="25">
        <v>101257.13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38800</v>
      </c>
      <c r="C27" s="25">
        <v>3327</v>
      </c>
      <c r="D27" s="25">
        <v>42127</v>
      </c>
      <c r="E27" s="25">
        <v>8420.4599999999991</v>
      </c>
      <c r="F27" s="25">
        <v>8420.4599999999991</v>
      </c>
      <c r="G27" s="25">
        <v>33706.54</v>
      </c>
      <c r="H27" s="32"/>
    </row>
    <row r="28" spans="1:8" ht="15.2" customHeight="1">
      <c r="A28" s="55" t="s">
        <v>322</v>
      </c>
      <c r="B28" s="25">
        <v>5709020</v>
      </c>
      <c r="C28" s="25">
        <v>333993.11</v>
      </c>
      <c r="D28" s="25">
        <v>6043013.1100000003</v>
      </c>
      <c r="E28" s="25">
        <v>3510369.15</v>
      </c>
      <c r="F28" s="25">
        <v>3491249.35</v>
      </c>
      <c r="G28" s="25">
        <v>2532643.96</v>
      </c>
      <c r="H28" s="32"/>
    </row>
    <row r="29" spans="1:8" ht="15.2" customHeight="1">
      <c r="A29" s="55" t="s">
        <v>323</v>
      </c>
      <c r="B29" s="25">
        <v>889300</v>
      </c>
      <c r="C29" s="25">
        <v>257011.8</v>
      </c>
      <c r="D29" s="25">
        <v>1146311.8</v>
      </c>
      <c r="E29" s="25">
        <v>1146184.1299999999</v>
      </c>
      <c r="F29" s="25">
        <v>1127070.1299999999</v>
      </c>
      <c r="G29" s="25">
        <v>127.67</v>
      </c>
      <c r="H29" s="32"/>
    </row>
    <row r="30" spans="1:8" ht="15.2" customHeight="1">
      <c r="A30" s="55" t="s">
        <v>324</v>
      </c>
      <c r="B30" s="25">
        <v>240500</v>
      </c>
      <c r="C30" s="25">
        <v>5571.13</v>
      </c>
      <c r="D30" s="25">
        <v>246071.13</v>
      </c>
      <c r="E30" s="25">
        <v>73774.89</v>
      </c>
      <c r="F30" s="25">
        <v>73774.89</v>
      </c>
      <c r="G30" s="25">
        <v>172296.24</v>
      </c>
      <c r="H30" s="32"/>
    </row>
    <row r="31" spans="1:8" ht="15.2" customHeight="1">
      <c r="A31" s="55" t="s">
        <v>325</v>
      </c>
      <c r="B31" s="25">
        <v>3135542</v>
      </c>
      <c r="C31" s="25">
        <v>-193575.65</v>
      </c>
      <c r="D31" s="25">
        <v>2941966.35</v>
      </c>
      <c r="E31" s="25">
        <v>1571964.77</v>
      </c>
      <c r="F31" s="25">
        <v>1571964.77</v>
      </c>
      <c r="G31" s="25">
        <v>1370001.58</v>
      </c>
      <c r="H31" s="32"/>
    </row>
    <row r="32" spans="1:8" ht="15.2" customHeight="1">
      <c r="A32" s="55" t="s">
        <v>326</v>
      </c>
      <c r="B32" s="25">
        <v>95000</v>
      </c>
      <c r="C32" s="25">
        <v>5814.79</v>
      </c>
      <c r="D32" s="25">
        <v>100814.79</v>
      </c>
      <c r="E32" s="25">
        <v>87698.21</v>
      </c>
      <c r="F32" s="25">
        <v>87692.41</v>
      </c>
      <c r="G32" s="25">
        <v>13116.58</v>
      </c>
      <c r="H32" s="32"/>
    </row>
    <row r="33" spans="1:8" ht="15.2" customHeight="1">
      <c r="A33" s="55" t="s">
        <v>327</v>
      </c>
      <c r="B33" s="25">
        <v>399300</v>
      </c>
      <c r="C33" s="25">
        <v>253241.43</v>
      </c>
      <c r="D33" s="25">
        <v>652541.43000000005</v>
      </c>
      <c r="E33" s="25">
        <v>385306.28</v>
      </c>
      <c r="F33" s="25">
        <v>385306.28</v>
      </c>
      <c r="G33" s="25">
        <v>267235.15000000002</v>
      </c>
      <c r="H33" s="32"/>
    </row>
    <row r="34" spans="1:8" ht="15.2" customHeight="1">
      <c r="A34" s="55" t="s">
        <v>328</v>
      </c>
      <c r="B34" s="25">
        <v>43000</v>
      </c>
      <c r="C34" s="25">
        <v>1166</v>
      </c>
      <c r="D34" s="25">
        <v>44166</v>
      </c>
      <c r="E34" s="25">
        <v>1250</v>
      </c>
      <c r="F34" s="25">
        <v>1250</v>
      </c>
      <c r="G34" s="25">
        <v>42916</v>
      </c>
      <c r="H34" s="32"/>
    </row>
    <row r="35" spans="1:8" ht="15.2" customHeight="1">
      <c r="A35" s="55" t="s">
        <v>329</v>
      </c>
      <c r="B35" s="25">
        <v>337600</v>
      </c>
      <c r="C35" s="25">
        <v>76645.61</v>
      </c>
      <c r="D35" s="25">
        <v>414245.61</v>
      </c>
      <c r="E35" s="25">
        <v>181450.03</v>
      </c>
      <c r="F35" s="25">
        <v>181450.03</v>
      </c>
      <c r="G35" s="25">
        <v>232795.58</v>
      </c>
      <c r="H35" s="32"/>
    </row>
    <row r="36" spans="1:8" ht="15.2" customHeight="1">
      <c r="A36" s="55" t="s">
        <v>330</v>
      </c>
      <c r="B36" s="25">
        <v>413778</v>
      </c>
      <c r="C36" s="25">
        <v>-73187</v>
      </c>
      <c r="D36" s="25">
        <v>340591</v>
      </c>
      <c r="E36" s="25">
        <v>57700.84</v>
      </c>
      <c r="F36" s="25">
        <v>57700.84</v>
      </c>
      <c r="G36" s="25">
        <v>282890.15999999997</v>
      </c>
      <c r="H36" s="32"/>
    </row>
    <row r="37" spans="1:8" ht="15.2" customHeight="1">
      <c r="A37" s="55" t="s">
        <v>331</v>
      </c>
      <c r="B37" s="25">
        <v>155000</v>
      </c>
      <c r="C37" s="25">
        <v>1305</v>
      </c>
      <c r="D37" s="25">
        <v>156305</v>
      </c>
      <c r="E37" s="25">
        <v>5040</v>
      </c>
      <c r="F37" s="25">
        <v>5040</v>
      </c>
      <c r="G37" s="25">
        <v>151265</v>
      </c>
      <c r="H37" s="32"/>
    </row>
    <row r="38" spans="1:8" ht="15.2" customHeight="1">
      <c r="A38" s="55" t="s">
        <v>332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1376500</v>
      </c>
      <c r="C48" s="25">
        <v>0</v>
      </c>
      <c r="D48" s="25">
        <v>1376500</v>
      </c>
      <c r="E48" s="25">
        <v>29878.12</v>
      </c>
      <c r="F48" s="25">
        <v>29878.12</v>
      </c>
      <c r="G48" s="25">
        <v>1346621.88</v>
      </c>
      <c r="H48" s="32"/>
    </row>
    <row r="49" spans="1:8" ht="15.2" customHeight="1">
      <c r="A49" s="55" t="s">
        <v>343</v>
      </c>
      <c r="B49" s="25">
        <v>612500</v>
      </c>
      <c r="C49" s="25">
        <v>0</v>
      </c>
      <c r="D49" s="25">
        <v>612500</v>
      </c>
      <c r="E49" s="25">
        <v>6295.32</v>
      </c>
      <c r="F49" s="25">
        <v>6295.32</v>
      </c>
      <c r="G49" s="25">
        <v>606204.68000000005</v>
      </c>
      <c r="H49" s="32"/>
    </row>
    <row r="50" spans="1:8" ht="15.2" customHeight="1">
      <c r="A50" s="55" t="s">
        <v>344</v>
      </c>
      <c r="B50" s="25">
        <v>8500</v>
      </c>
      <c r="C50" s="25">
        <v>0</v>
      </c>
      <c r="D50" s="25">
        <v>8500</v>
      </c>
      <c r="E50" s="25">
        <v>0</v>
      </c>
      <c r="F50" s="25">
        <v>0</v>
      </c>
      <c r="G50" s="25">
        <v>8500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40000</v>
      </c>
      <c r="C54" s="25">
        <v>0</v>
      </c>
      <c r="D54" s="25">
        <v>40000</v>
      </c>
      <c r="E54" s="25">
        <v>23582.799999999999</v>
      </c>
      <c r="F54" s="25">
        <v>23582.799999999999</v>
      </c>
      <c r="G54" s="25">
        <v>16417.2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715500</v>
      </c>
      <c r="C57" s="25">
        <v>0</v>
      </c>
      <c r="D57" s="25">
        <v>715500</v>
      </c>
      <c r="E57" s="25">
        <v>0</v>
      </c>
      <c r="F57" s="25">
        <v>0</v>
      </c>
      <c r="G57" s="25">
        <v>715500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0</v>
      </c>
      <c r="C84" s="33">
        <v>13453834.550000001</v>
      </c>
      <c r="D84" s="33">
        <v>13453834.550000001</v>
      </c>
      <c r="E84" s="33">
        <v>13301761.470000001</v>
      </c>
      <c r="F84" s="33">
        <v>12934139.41</v>
      </c>
      <c r="G84" s="33">
        <v>152073.07999999999</v>
      </c>
      <c r="H84" s="32"/>
    </row>
    <row r="85" spans="1:8" ht="15.2" customHeight="1">
      <c r="A85" s="55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55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55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0</v>
      </c>
      <c r="C93" s="25">
        <v>1152783.48</v>
      </c>
      <c r="D93" s="25">
        <v>1152783.48</v>
      </c>
      <c r="E93" s="25">
        <v>1151214.8600000001</v>
      </c>
      <c r="F93" s="25">
        <v>1151214.8600000001</v>
      </c>
      <c r="G93" s="25">
        <v>1568.62</v>
      </c>
      <c r="H93" s="32"/>
    </row>
    <row r="94" spans="1:8" ht="15.2" customHeight="1">
      <c r="A94" s="55" t="s">
        <v>313</v>
      </c>
      <c r="B94" s="25">
        <v>0</v>
      </c>
      <c r="C94" s="25">
        <v>577595</v>
      </c>
      <c r="D94" s="25">
        <v>577595</v>
      </c>
      <c r="E94" s="25">
        <v>577594.34</v>
      </c>
      <c r="F94" s="25">
        <v>577594.34</v>
      </c>
      <c r="G94" s="25">
        <v>0.66</v>
      </c>
      <c r="H94" s="32"/>
    </row>
    <row r="95" spans="1:8" ht="15.2" customHeight="1">
      <c r="A95" s="55" t="s">
        <v>314</v>
      </c>
      <c r="B95" s="25">
        <v>0</v>
      </c>
      <c r="C95" s="25">
        <v>274150</v>
      </c>
      <c r="D95" s="25">
        <v>274150</v>
      </c>
      <c r="E95" s="25">
        <v>274095.75</v>
      </c>
      <c r="F95" s="25">
        <v>274095.75</v>
      </c>
      <c r="G95" s="25">
        <v>54.25</v>
      </c>
      <c r="H95" s="32"/>
    </row>
    <row r="96" spans="1:8" ht="15.2" customHeight="1">
      <c r="A96" s="55" t="s">
        <v>315</v>
      </c>
      <c r="B96" s="25">
        <v>0</v>
      </c>
      <c r="C96" s="25">
        <v>4000</v>
      </c>
      <c r="D96" s="25">
        <v>4000</v>
      </c>
      <c r="E96" s="25">
        <v>4000</v>
      </c>
      <c r="F96" s="25">
        <v>4000</v>
      </c>
      <c r="G96" s="25">
        <v>0</v>
      </c>
      <c r="H96" s="32"/>
    </row>
    <row r="97" spans="1:8" ht="15.2" customHeight="1">
      <c r="A97" s="55" t="s">
        <v>316</v>
      </c>
      <c r="B97" s="25">
        <v>0</v>
      </c>
      <c r="C97" s="25">
        <v>112161.91</v>
      </c>
      <c r="D97" s="25">
        <v>112161.91</v>
      </c>
      <c r="E97" s="25">
        <v>112013.82</v>
      </c>
      <c r="F97" s="25">
        <v>112013.82</v>
      </c>
      <c r="G97" s="25">
        <v>148.09</v>
      </c>
      <c r="H97" s="32"/>
    </row>
    <row r="98" spans="1:8" ht="15.2" customHeight="1">
      <c r="A98" s="86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55" t="s">
        <v>318</v>
      </c>
      <c r="B99" s="25">
        <v>0</v>
      </c>
      <c r="C99" s="25">
        <v>78000</v>
      </c>
      <c r="D99" s="25">
        <v>78000</v>
      </c>
      <c r="E99" s="25">
        <v>78000</v>
      </c>
      <c r="F99" s="25">
        <v>78000</v>
      </c>
      <c r="G99" s="25">
        <v>0</v>
      </c>
      <c r="H99" s="32"/>
    </row>
    <row r="100" spans="1:8" ht="15.2" customHeight="1">
      <c r="A100" s="55" t="s">
        <v>319</v>
      </c>
      <c r="B100" s="25">
        <v>0</v>
      </c>
      <c r="C100" s="25">
        <v>91000</v>
      </c>
      <c r="D100" s="25">
        <v>91000</v>
      </c>
      <c r="E100" s="25">
        <v>89795.38</v>
      </c>
      <c r="F100" s="25">
        <v>89795.38</v>
      </c>
      <c r="G100" s="25">
        <v>1204.6199999999999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15876.57</v>
      </c>
      <c r="D102" s="25">
        <v>15876.57</v>
      </c>
      <c r="E102" s="25">
        <v>15715.57</v>
      </c>
      <c r="F102" s="25">
        <v>15715.57</v>
      </c>
      <c r="G102" s="25">
        <v>161</v>
      </c>
      <c r="H102" s="32"/>
    </row>
    <row r="103" spans="1:8" ht="15.2" customHeight="1">
      <c r="A103" s="55" t="s">
        <v>322</v>
      </c>
      <c r="B103" s="25">
        <v>0</v>
      </c>
      <c r="C103" s="25">
        <v>3069370.52</v>
      </c>
      <c r="D103" s="25">
        <v>3069370.52</v>
      </c>
      <c r="E103" s="25">
        <v>3067253.97</v>
      </c>
      <c r="F103" s="25">
        <v>3067253.97</v>
      </c>
      <c r="G103" s="25">
        <v>2116.5500000000002</v>
      </c>
      <c r="H103" s="32"/>
    </row>
    <row r="104" spans="1:8" ht="15.2" customHeight="1">
      <c r="A104" s="55" t="s">
        <v>323</v>
      </c>
      <c r="B104" s="25">
        <v>0</v>
      </c>
      <c r="C104" s="25">
        <v>52897.34</v>
      </c>
      <c r="D104" s="25">
        <v>52897.34</v>
      </c>
      <c r="E104" s="25">
        <v>52897.34</v>
      </c>
      <c r="F104" s="25">
        <v>52897.34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45063.76</v>
      </c>
      <c r="D105" s="25">
        <v>45063.76</v>
      </c>
      <c r="E105" s="25">
        <v>45049.36</v>
      </c>
      <c r="F105" s="25">
        <v>45049.36</v>
      </c>
      <c r="G105" s="25">
        <v>14.4</v>
      </c>
      <c r="H105" s="32"/>
    </row>
    <row r="106" spans="1:8" ht="15.2" customHeight="1">
      <c r="A106" s="55" t="s">
        <v>325</v>
      </c>
      <c r="B106" s="25">
        <v>0</v>
      </c>
      <c r="C106" s="25">
        <v>1325967.79</v>
      </c>
      <c r="D106" s="25">
        <v>1325967.79</v>
      </c>
      <c r="E106" s="25">
        <v>1325959.97</v>
      </c>
      <c r="F106" s="25">
        <v>1325959.97</v>
      </c>
      <c r="G106" s="25">
        <v>7.82</v>
      </c>
      <c r="H106" s="32"/>
    </row>
    <row r="107" spans="1:8" ht="15.2" customHeight="1">
      <c r="A107" s="55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2"/>
    </row>
    <row r="108" spans="1:8" ht="15.2" customHeight="1">
      <c r="A108" s="55" t="s">
        <v>327</v>
      </c>
      <c r="B108" s="25">
        <v>0</v>
      </c>
      <c r="C108" s="25">
        <v>574930</v>
      </c>
      <c r="D108" s="25">
        <v>574930</v>
      </c>
      <c r="E108" s="25">
        <v>574929.93000000005</v>
      </c>
      <c r="F108" s="25">
        <v>574929.93000000005</v>
      </c>
      <c r="G108" s="25">
        <v>7.0000000000000007E-2</v>
      </c>
      <c r="H108" s="32"/>
    </row>
    <row r="109" spans="1:8" ht="15.2" customHeight="1">
      <c r="A109" s="55" t="s">
        <v>328</v>
      </c>
      <c r="B109" s="25">
        <v>0</v>
      </c>
      <c r="C109" s="25">
        <v>3000</v>
      </c>
      <c r="D109" s="25">
        <v>3000</v>
      </c>
      <c r="E109" s="25">
        <v>2985.84</v>
      </c>
      <c r="F109" s="25">
        <v>2985.84</v>
      </c>
      <c r="G109" s="25">
        <v>14.16</v>
      </c>
      <c r="H109" s="32"/>
    </row>
    <row r="110" spans="1:8" ht="15.2" customHeight="1">
      <c r="A110" s="55" t="s">
        <v>329</v>
      </c>
      <c r="B110" s="25">
        <v>0</v>
      </c>
      <c r="C110" s="25">
        <v>894262.65</v>
      </c>
      <c r="D110" s="25">
        <v>894262.65</v>
      </c>
      <c r="E110" s="25">
        <v>894102.55</v>
      </c>
      <c r="F110" s="25">
        <v>894102.55</v>
      </c>
      <c r="G110" s="25">
        <v>160.1</v>
      </c>
      <c r="H110" s="32"/>
    </row>
    <row r="111" spans="1:8" ht="15.2" customHeight="1">
      <c r="A111" s="55" t="s">
        <v>330</v>
      </c>
      <c r="B111" s="25">
        <v>0</v>
      </c>
      <c r="C111" s="25">
        <v>173248.98</v>
      </c>
      <c r="D111" s="25">
        <v>173248.98</v>
      </c>
      <c r="E111" s="25">
        <v>171328.98</v>
      </c>
      <c r="F111" s="25">
        <v>171328.98</v>
      </c>
      <c r="G111" s="25">
        <v>1920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2089300</v>
      </c>
      <c r="D123" s="25">
        <v>2089300</v>
      </c>
      <c r="E123" s="25">
        <v>2087430.33</v>
      </c>
      <c r="F123" s="25">
        <v>2087430.33</v>
      </c>
      <c r="G123" s="25">
        <v>1869.67</v>
      </c>
      <c r="H123" s="32"/>
    </row>
    <row r="124" spans="1:8" ht="15.2" customHeight="1">
      <c r="A124" s="55" t="s">
        <v>343</v>
      </c>
      <c r="B124" s="25">
        <v>0</v>
      </c>
      <c r="C124" s="25">
        <v>1363300</v>
      </c>
      <c r="D124" s="25">
        <v>1363300</v>
      </c>
      <c r="E124" s="25">
        <v>1363132.52</v>
      </c>
      <c r="F124" s="25">
        <v>1363132.52</v>
      </c>
      <c r="G124" s="25">
        <v>167.48</v>
      </c>
      <c r="H124" s="32"/>
    </row>
    <row r="125" spans="1:8" ht="15.2" customHeight="1">
      <c r="A125" s="55" t="s">
        <v>344</v>
      </c>
      <c r="B125" s="25">
        <v>0</v>
      </c>
      <c r="C125" s="25">
        <v>225000</v>
      </c>
      <c r="D125" s="25">
        <v>225000</v>
      </c>
      <c r="E125" s="25">
        <v>223499</v>
      </c>
      <c r="F125" s="25">
        <v>223499</v>
      </c>
      <c r="G125" s="25">
        <v>1501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444000</v>
      </c>
      <c r="D129" s="25">
        <v>444000</v>
      </c>
      <c r="E129" s="25">
        <v>444000.01</v>
      </c>
      <c r="F129" s="25">
        <v>444000.01</v>
      </c>
      <c r="G129" s="25">
        <v>-0.01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57000</v>
      </c>
      <c r="D132" s="25">
        <v>57000</v>
      </c>
      <c r="E132" s="25">
        <v>56798.8</v>
      </c>
      <c r="F132" s="25">
        <v>56798.8</v>
      </c>
      <c r="G132" s="25">
        <v>201.2</v>
      </c>
      <c r="H132" s="32"/>
    </row>
    <row r="133" spans="1:8" ht="15.2" customHeight="1">
      <c r="A133" s="55" t="s">
        <v>352</v>
      </c>
      <c r="B133" s="25">
        <v>0</v>
      </c>
      <c r="C133" s="25">
        <v>7142380.5499999998</v>
      </c>
      <c r="D133" s="25">
        <v>7142380.5499999998</v>
      </c>
      <c r="E133" s="25">
        <v>6995862.3099999996</v>
      </c>
      <c r="F133" s="25">
        <v>6628240.25</v>
      </c>
      <c r="G133" s="25">
        <v>146518.24</v>
      </c>
      <c r="H133" s="32"/>
    </row>
    <row r="134" spans="1:8" ht="15.2" customHeight="1">
      <c r="A134" s="55" t="s">
        <v>353</v>
      </c>
      <c r="B134" s="25">
        <v>0</v>
      </c>
      <c r="C134" s="25">
        <v>7142380.5499999998</v>
      </c>
      <c r="D134" s="25">
        <v>7142380.5499999998</v>
      </c>
      <c r="E134" s="25">
        <v>6995862.3099999996</v>
      </c>
      <c r="F134" s="25">
        <v>6628240.25</v>
      </c>
      <c r="G134" s="25">
        <v>146518.24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15252930</v>
      </c>
      <c r="C159" s="33">
        <v>14125350.449999999</v>
      </c>
      <c r="D159" s="33">
        <v>29378280.449999999</v>
      </c>
      <c r="E159" s="33">
        <v>23232746</v>
      </c>
      <c r="F159" s="33">
        <v>22846004.140000001</v>
      </c>
      <c r="G159" s="33">
        <v>6145534.4500000002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6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8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15252930</v>
      </c>
      <c r="C9" s="75">
        <v>671515.9</v>
      </c>
      <c r="D9" s="75">
        <v>15924445.9</v>
      </c>
      <c r="E9" s="75">
        <v>9930984.5299999993</v>
      </c>
      <c r="F9" s="75">
        <v>9911864.7300000004</v>
      </c>
      <c r="G9" s="75">
        <v>5993461.3700000001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626000</v>
      </c>
      <c r="C11" s="90">
        <v>110290.61</v>
      </c>
      <c r="D11" s="90">
        <v>736290.61</v>
      </c>
      <c r="E11" s="90">
        <v>230832.84</v>
      </c>
      <c r="F11" s="90">
        <v>230832.84</v>
      </c>
      <c r="G11" s="90">
        <v>505457.77</v>
      </c>
      <c r="H11" s="32"/>
    </row>
    <row r="12" spans="1:8">
      <c r="A12" s="55" t="s">
        <v>390</v>
      </c>
      <c r="B12" s="90">
        <v>8600</v>
      </c>
      <c r="C12" s="90">
        <v>44168.01</v>
      </c>
      <c r="D12" s="90">
        <v>52768.01</v>
      </c>
      <c r="E12" s="90">
        <v>52766.01</v>
      </c>
      <c r="F12" s="90">
        <v>52766.01</v>
      </c>
      <c r="G12" s="90">
        <v>2</v>
      </c>
      <c r="H12" s="32"/>
    </row>
    <row r="13" spans="1:8">
      <c r="A13" s="55" t="s">
        <v>391</v>
      </c>
      <c r="B13" s="90">
        <v>675000</v>
      </c>
      <c r="C13" s="90">
        <v>223267.15</v>
      </c>
      <c r="D13" s="90">
        <v>898267.15</v>
      </c>
      <c r="E13" s="90">
        <v>93648.93</v>
      </c>
      <c r="F13" s="90">
        <v>93648.93</v>
      </c>
      <c r="G13" s="90">
        <v>804618.22</v>
      </c>
      <c r="H13" s="32"/>
    </row>
    <row r="14" spans="1:8">
      <c r="A14" s="55" t="s">
        <v>392</v>
      </c>
      <c r="B14" s="90">
        <v>559316</v>
      </c>
      <c r="C14" s="90">
        <v>-353153.3</v>
      </c>
      <c r="D14" s="90">
        <v>206162.7</v>
      </c>
      <c r="E14" s="90">
        <v>206138.06</v>
      </c>
      <c r="F14" s="90">
        <v>206138.06</v>
      </c>
      <c r="G14" s="90">
        <v>24.64</v>
      </c>
      <c r="H14" s="32"/>
    </row>
    <row r="15" spans="1:8">
      <c r="A15" s="55" t="s">
        <v>393</v>
      </c>
      <c r="B15" s="90">
        <v>954300</v>
      </c>
      <c r="C15" s="90">
        <v>49278.05</v>
      </c>
      <c r="D15" s="90">
        <v>1003578.05</v>
      </c>
      <c r="E15" s="90">
        <v>471260.17</v>
      </c>
      <c r="F15" s="90">
        <v>471260.17</v>
      </c>
      <c r="G15" s="90">
        <v>532317.88</v>
      </c>
      <c r="H15" s="32"/>
    </row>
    <row r="16" spans="1:8">
      <c r="A16" s="55" t="s">
        <v>394</v>
      </c>
      <c r="B16" s="90">
        <v>321678</v>
      </c>
      <c r="C16" s="90">
        <v>32600</v>
      </c>
      <c r="D16" s="90">
        <v>354278</v>
      </c>
      <c r="E16" s="90">
        <v>154947.06</v>
      </c>
      <c r="F16" s="90">
        <v>154947.06</v>
      </c>
      <c r="G16" s="90">
        <v>199330.94</v>
      </c>
      <c r="H16" s="32"/>
    </row>
    <row r="17" spans="1:8">
      <c r="A17" s="55" t="s">
        <v>395</v>
      </c>
      <c r="B17" s="90">
        <v>321000</v>
      </c>
      <c r="C17" s="90">
        <v>239</v>
      </c>
      <c r="D17" s="90">
        <v>321239</v>
      </c>
      <c r="E17" s="90">
        <v>192958.07</v>
      </c>
      <c r="F17" s="90">
        <v>192958.07</v>
      </c>
      <c r="G17" s="90">
        <v>128280.93</v>
      </c>
      <c r="H17" s="32"/>
    </row>
    <row r="18" spans="1:8">
      <c r="A18" s="55" t="s">
        <v>396</v>
      </c>
      <c r="B18" s="90">
        <v>433800</v>
      </c>
      <c r="C18" s="90">
        <v>0</v>
      </c>
      <c r="D18" s="90">
        <v>433800</v>
      </c>
      <c r="E18" s="90">
        <v>88827.96</v>
      </c>
      <c r="F18" s="90">
        <v>88827.96</v>
      </c>
      <c r="G18" s="90">
        <v>344972.04</v>
      </c>
      <c r="H18" s="32"/>
    </row>
    <row r="19" spans="1:8">
      <c r="A19" s="55" t="s">
        <v>397</v>
      </c>
      <c r="B19" s="90">
        <v>9361876</v>
      </c>
      <c r="C19" s="90">
        <v>590082.38</v>
      </c>
      <c r="D19" s="90">
        <v>9951958.3800000008</v>
      </c>
      <c r="E19" s="90">
        <v>8012425.2000000002</v>
      </c>
      <c r="F19" s="90">
        <v>7993305.4000000004</v>
      </c>
      <c r="G19" s="90">
        <v>1939533.18</v>
      </c>
      <c r="H19" s="32"/>
    </row>
    <row r="20" spans="1:8">
      <c r="A20" s="55" t="s">
        <v>398</v>
      </c>
      <c r="B20" s="90">
        <v>216300</v>
      </c>
      <c r="C20" s="90">
        <v>-25256</v>
      </c>
      <c r="D20" s="90">
        <v>191044</v>
      </c>
      <c r="E20" s="90">
        <v>31627.26</v>
      </c>
      <c r="F20" s="90">
        <v>31627.26</v>
      </c>
      <c r="G20" s="90">
        <v>159416.74</v>
      </c>
      <c r="H20" s="32"/>
    </row>
    <row r="21" spans="1:8">
      <c r="A21" s="55" t="s">
        <v>399</v>
      </c>
      <c r="B21" s="90">
        <v>1775060</v>
      </c>
      <c r="C21" s="90">
        <v>0</v>
      </c>
      <c r="D21" s="90">
        <v>1775060</v>
      </c>
      <c r="E21" s="90">
        <v>395552.97</v>
      </c>
      <c r="F21" s="90">
        <v>395552.97</v>
      </c>
      <c r="G21" s="90">
        <v>1379507.03</v>
      </c>
      <c r="H21" s="32"/>
    </row>
    <row r="22" spans="1:8" ht="15.2" customHeight="1">
      <c r="A22" s="88" t="s">
        <v>153</v>
      </c>
      <c r="B22" s="60"/>
      <c r="C22" s="60"/>
      <c r="D22" s="60"/>
      <c r="E22" s="60"/>
      <c r="F22" s="60"/>
      <c r="G22" s="60"/>
      <c r="H22" s="32"/>
    </row>
    <row r="23" spans="1:8" ht="15.2" customHeight="1">
      <c r="A23" s="56" t="s">
        <v>400</v>
      </c>
      <c r="B23" s="33">
        <v>0</v>
      </c>
      <c r="C23" s="33">
        <v>13453834.550000001</v>
      </c>
      <c r="D23" s="33">
        <v>13453834.550000001</v>
      </c>
      <c r="E23" s="33">
        <v>13301761.470000001</v>
      </c>
      <c r="F23" s="33">
        <v>12934139.41</v>
      </c>
      <c r="G23" s="33">
        <v>152073.07999999999</v>
      </c>
      <c r="H23" s="32"/>
    </row>
    <row r="24" spans="1:8">
      <c r="A24" s="55" t="s">
        <v>388</v>
      </c>
      <c r="B24" s="90">
        <v>0</v>
      </c>
      <c r="C24" s="90">
        <v>0</v>
      </c>
      <c r="D24" s="90">
        <v>0</v>
      </c>
      <c r="E24" s="90">
        <v>0</v>
      </c>
      <c r="F24" s="90">
        <v>0</v>
      </c>
      <c r="G24" s="90">
        <v>0</v>
      </c>
      <c r="H24" s="32"/>
    </row>
    <row r="25" spans="1:8">
      <c r="A25" s="55" t="s">
        <v>389</v>
      </c>
      <c r="B25" s="90">
        <v>0</v>
      </c>
      <c r="C25" s="90">
        <v>7753371.5499999998</v>
      </c>
      <c r="D25" s="90">
        <v>7753371.5499999998</v>
      </c>
      <c r="E25" s="90">
        <v>7606853.3200000003</v>
      </c>
      <c r="F25" s="90">
        <v>7239231.2599999998</v>
      </c>
      <c r="G25" s="90">
        <v>146518.23000000001</v>
      </c>
      <c r="H25" s="32"/>
    </row>
    <row r="26" spans="1:8">
      <c r="A26" s="55" t="s">
        <v>390</v>
      </c>
      <c r="B26" s="90">
        <v>0</v>
      </c>
      <c r="C26" s="90">
        <v>358574.4</v>
      </c>
      <c r="D26" s="90">
        <v>358574.4</v>
      </c>
      <c r="E26" s="90">
        <v>358574.4</v>
      </c>
      <c r="F26" s="90">
        <v>358574.4</v>
      </c>
      <c r="G26" s="90">
        <v>0</v>
      </c>
      <c r="H26" s="32"/>
    </row>
    <row r="27" spans="1:8">
      <c r="A27" s="55" t="s">
        <v>391</v>
      </c>
      <c r="B27" s="90">
        <v>0</v>
      </c>
      <c r="C27" s="90">
        <v>100000</v>
      </c>
      <c r="D27" s="90">
        <v>100000</v>
      </c>
      <c r="E27" s="90">
        <v>100000</v>
      </c>
      <c r="F27" s="90">
        <v>100000</v>
      </c>
      <c r="G27" s="90">
        <v>0</v>
      </c>
      <c r="H27" s="32"/>
    </row>
    <row r="28" spans="1:8">
      <c r="A28" s="55" t="s">
        <v>392</v>
      </c>
      <c r="B28" s="90">
        <v>0</v>
      </c>
      <c r="C28" s="90">
        <v>1366344.04</v>
      </c>
      <c r="D28" s="90">
        <v>1366344.04</v>
      </c>
      <c r="E28" s="90">
        <v>1364515.38</v>
      </c>
      <c r="F28" s="90">
        <v>1364515.38</v>
      </c>
      <c r="G28" s="90">
        <v>1828.66</v>
      </c>
      <c r="H28" s="32"/>
    </row>
    <row r="29" spans="1:8">
      <c r="A29" s="55" t="s">
        <v>393</v>
      </c>
      <c r="B29" s="90">
        <v>0</v>
      </c>
      <c r="C29" s="90">
        <v>605354</v>
      </c>
      <c r="D29" s="90">
        <v>605354</v>
      </c>
      <c r="E29" s="90">
        <v>603404.4</v>
      </c>
      <c r="F29" s="90">
        <v>603404.4</v>
      </c>
      <c r="G29" s="90">
        <v>1949.6</v>
      </c>
      <c r="H29" s="32"/>
    </row>
    <row r="30" spans="1:8">
      <c r="A30" s="55" t="s">
        <v>394</v>
      </c>
      <c r="B30" s="90">
        <v>0</v>
      </c>
      <c r="C30" s="90">
        <v>409986.72</v>
      </c>
      <c r="D30" s="90">
        <v>409986.72</v>
      </c>
      <c r="E30" s="90">
        <v>409825.2</v>
      </c>
      <c r="F30" s="90">
        <v>409825.2</v>
      </c>
      <c r="G30" s="90">
        <v>161.52000000000001</v>
      </c>
      <c r="H30" s="32"/>
    </row>
    <row r="31" spans="1:8">
      <c r="A31" s="55" t="s">
        <v>395</v>
      </c>
      <c r="B31" s="90">
        <v>0</v>
      </c>
      <c r="C31" s="90">
        <v>290900</v>
      </c>
      <c r="D31" s="90">
        <v>290900</v>
      </c>
      <c r="E31" s="90">
        <v>290899.95</v>
      </c>
      <c r="F31" s="90">
        <v>290899.95</v>
      </c>
      <c r="G31" s="90">
        <v>0.05</v>
      </c>
      <c r="H31" s="32"/>
    </row>
    <row r="32" spans="1:8">
      <c r="A32" s="55" t="s">
        <v>396</v>
      </c>
      <c r="B32" s="90">
        <v>0</v>
      </c>
      <c r="C32" s="90">
        <v>417098.03</v>
      </c>
      <c r="D32" s="90">
        <v>417098.03</v>
      </c>
      <c r="E32" s="90">
        <v>416688.69</v>
      </c>
      <c r="F32" s="90">
        <v>416688.69</v>
      </c>
      <c r="G32" s="90">
        <v>409.34</v>
      </c>
      <c r="H32" s="32"/>
    </row>
    <row r="33" spans="1:8">
      <c r="A33" s="55" t="s">
        <v>397</v>
      </c>
      <c r="B33" s="90">
        <v>0</v>
      </c>
      <c r="C33" s="90">
        <v>658176</v>
      </c>
      <c r="D33" s="90">
        <v>658176</v>
      </c>
      <c r="E33" s="90">
        <v>657193.23</v>
      </c>
      <c r="F33" s="90">
        <v>657193.23</v>
      </c>
      <c r="G33" s="90">
        <v>982.77</v>
      </c>
      <c r="H33" s="32"/>
    </row>
    <row r="34" spans="1:8">
      <c r="A34" s="55" t="s">
        <v>398</v>
      </c>
      <c r="B34" s="90">
        <v>0</v>
      </c>
      <c r="C34" s="90">
        <v>274080</v>
      </c>
      <c r="D34" s="90">
        <v>274080</v>
      </c>
      <c r="E34" s="90">
        <v>274058.28999999998</v>
      </c>
      <c r="F34" s="90">
        <v>274058.28999999998</v>
      </c>
      <c r="G34" s="90">
        <v>21.71</v>
      </c>
      <c r="H34" s="32"/>
    </row>
    <row r="35" spans="1:8">
      <c r="A35" s="55" t="s">
        <v>399</v>
      </c>
      <c r="B35" s="90">
        <v>0</v>
      </c>
      <c r="C35" s="90">
        <v>1219949.81</v>
      </c>
      <c r="D35" s="90">
        <v>1219949.81</v>
      </c>
      <c r="E35" s="90">
        <v>1219748.6100000001</v>
      </c>
      <c r="F35" s="90">
        <v>1219748.6100000001</v>
      </c>
      <c r="G35" s="90">
        <v>201.2</v>
      </c>
      <c r="H35" s="32"/>
    </row>
    <row r="36" spans="1:8" ht="15.2" customHeight="1">
      <c r="A36" s="88" t="s">
        <v>153</v>
      </c>
      <c r="B36" s="60"/>
      <c r="C36" s="60"/>
      <c r="D36" s="60"/>
      <c r="E36" s="60"/>
      <c r="F36" s="60"/>
      <c r="G36" s="60"/>
      <c r="H36" s="32"/>
    </row>
    <row r="37" spans="1:8" ht="15.2" customHeight="1">
      <c r="A37" s="56" t="s">
        <v>378</v>
      </c>
      <c r="B37" s="33">
        <v>15252930</v>
      </c>
      <c r="C37" s="33">
        <v>14125350.449999999</v>
      </c>
      <c r="D37" s="33">
        <v>29378280.449999999</v>
      </c>
      <c r="E37" s="33">
        <v>23232746</v>
      </c>
      <c r="F37" s="33">
        <v>22846004.140000001</v>
      </c>
      <c r="G37" s="33">
        <v>6145534.4500000002</v>
      </c>
      <c r="H37" s="32"/>
    </row>
    <row r="38" spans="1:8" ht="14.45" customHeight="1">
      <c r="A38" s="61"/>
      <c r="B38" s="61"/>
      <c r="C38" s="61"/>
      <c r="D38" s="61"/>
      <c r="E38" s="61"/>
      <c r="F38" s="61"/>
      <c r="G38" s="61"/>
      <c r="H38" s="32"/>
    </row>
    <row r="39" spans="1:8" ht="14.45" customHeight="1">
      <c r="A39" s="22"/>
      <c r="B39" s="22"/>
      <c r="C39" s="22"/>
      <c r="D39" s="22"/>
      <c r="E39" s="22"/>
      <c r="F39" s="22"/>
      <c r="G39" s="22"/>
    </row>
    <row r="40" spans="1:8" ht="14.45" customHeight="1"/>
    <row r="41" spans="1:8" ht="14.45" customHeight="1"/>
    <row r="42" spans="1:8" ht="14.45" customHeight="1"/>
    <row r="43" spans="1:8" ht="14.45" customHeight="1"/>
    <row r="44" spans="1:8" ht="14.45" customHeight="1"/>
    <row r="45" spans="1:8" ht="14.45" customHeight="1"/>
    <row r="46" spans="1:8" ht="14.45" customHeight="1"/>
    <row r="47" spans="1:8" ht="14.45" customHeight="1"/>
    <row r="48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56" fitToHeight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9"/>
  <sheetViews>
    <sheetView workbookViewId="0">
      <selection activeCell="E23" sqref="E23:F23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401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402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403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441</v>
      </c>
      <c r="H7" s="32"/>
    </row>
    <row r="8" spans="1:8" ht="30.95" customHeight="1">
      <c r="A8" s="169"/>
      <c r="B8" s="89" t="s">
        <v>380</v>
      </c>
      <c r="C8" s="44" t="s">
        <v>440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404</v>
      </c>
      <c r="B9" s="75">
        <v>15252930</v>
      </c>
      <c r="C9" s="75">
        <v>671515.9</v>
      </c>
      <c r="D9" s="75">
        <v>15924445.9</v>
      </c>
      <c r="E9" s="75">
        <v>9930984.5299999993</v>
      </c>
      <c r="F9" s="75">
        <v>9911864.7300000004</v>
      </c>
      <c r="G9" s="75">
        <v>5993461.3700000001</v>
      </c>
      <c r="H9" s="32"/>
    </row>
    <row r="10" spans="1:8" ht="15.2" customHeight="1">
      <c r="A10" s="55" t="s">
        <v>405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406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410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411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412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413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414</v>
      </c>
      <c r="B19" s="25">
        <v>15252930</v>
      </c>
      <c r="C19" s="25">
        <v>671515.9</v>
      </c>
      <c r="D19" s="25">
        <v>15924445.9</v>
      </c>
      <c r="E19" s="25">
        <v>9930984.5299999993</v>
      </c>
      <c r="F19" s="25">
        <v>9911864.7300000004</v>
      </c>
      <c r="G19" s="25">
        <v>5993461.3700000001</v>
      </c>
      <c r="H19" s="32"/>
    </row>
    <row r="20" spans="1:8" ht="15.2" customHeight="1">
      <c r="A20" s="55" t="s">
        <v>415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416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417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419</v>
      </c>
      <c r="B24" s="25">
        <v>15252930</v>
      </c>
      <c r="C24" s="25">
        <v>671515.9</v>
      </c>
      <c r="D24" s="25">
        <v>15924445.9</v>
      </c>
      <c r="E24" s="25">
        <v>9930984.5299999993</v>
      </c>
      <c r="F24" s="25">
        <v>9911864.7300000004</v>
      </c>
      <c r="G24" s="25">
        <v>5993461.3700000001</v>
      </c>
      <c r="H24" s="32"/>
    </row>
    <row r="25" spans="1:8" ht="15.2" customHeight="1">
      <c r="A25" s="55" t="s">
        <v>420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421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422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423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424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425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426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427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428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429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430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431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432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433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434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435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436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437</v>
      </c>
      <c r="B43" s="33">
        <v>0</v>
      </c>
      <c r="C43" s="33">
        <v>13453834.550000001</v>
      </c>
      <c r="D43" s="33">
        <v>13453834.550000001</v>
      </c>
      <c r="E43" s="33">
        <v>13301761.470000001</v>
      </c>
      <c r="F43" s="33">
        <v>12934139.41</v>
      </c>
      <c r="G43" s="33">
        <v>152073.07999999999</v>
      </c>
      <c r="H43" s="32"/>
    </row>
    <row r="44" spans="1:8" ht="15.2" customHeight="1">
      <c r="A44" s="55" t="s">
        <v>438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406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407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408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409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410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411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412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413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414</v>
      </c>
      <c r="B53" s="25">
        <v>0</v>
      </c>
      <c r="C53" s="25">
        <v>13453834.550000001</v>
      </c>
      <c r="D53" s="25">
        <v>13453834.550000001</v>
      </c>
      <c r="E53" s="25">
        <v>13301761.470000001</v>
      </c>
      <c r="F53" s="25">
        <v>12934139.41</v>
      </c>
      <c r="G53" s="25">
        <v>152073.07999999999</v>
      </c>
      <c r="H53" s="32"/>
    </row>
    <row r="54" spans="1:8">
      <c r="A54" s="91" t="s">
        <v>415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416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417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418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419</v>
      </c>
      <c r="B58" s="25">
        <v>0</v>
      </c>
      <c r="C58" s="25">
        <v>13453834.550000001</v>
      </c>
      <c r="D58" s="25">
        <v>13453834.550000001</v>
      </c>
      <c r="E58" s="25">
        <v>13301761.470000001</v>
      </c>
      <c r="F58" s="25">
        <v>12934139.41</v>
      </c>
      <c r="G58" s="25">
        <v>152073.07999999999</v>
      </c>
      <c r="H58" s="32"/>
    </row>
    <row r="59" spans="1:8">
      <c r="A59" s="91" t="s">
        <v>420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421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422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423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424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425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426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427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428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429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430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431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439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433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434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435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436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15252930</v>
      </c>
      <c r="C77" s="33">
        <v>14125350.449999999</v>
      </c>
      <c r="D77" s="33">
        <v>29378280.449999999</v>
      </c>
      <c r="E77" s="33">
        <v>23232746</v>
      </c>
      <c r="F77" s="33">
        <v>22846004.140000001</v>
      </c>
      <c r="G77" s="33">
        <v>6145534.4500000002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69" fitToHeight="0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1"/>
  <sheetViews>
    <sheetView workbookViewId="0">
      <selection sqref="A1:G1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442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443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444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440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445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446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447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448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449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450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451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452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453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454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446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447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448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449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450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451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452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453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455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57" fitToHeight="0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9"/>
  <sheetViews>
    <sheetView workbookViewId="0">
      <selection sqref="A1:G1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456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457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458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459</v>
      </c>
      <c r="B6" s="184" t="s">
        <v>9</v>
      </c>
      <c r="C6" s="184" t="s">
        <v>476</v>
      </c>
      <c r="D6" s="184" t="s">
        <v>477</v>
      </c>
      <c r="E6" s="184" t="s">
        <v>478</v>
      </c>
      <c r="F6" s="184" t="s">
        <v>479</v>
      </c>
      <c r="G6" s="184" t="s">
        <v>480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460</v>
      </c>
      <c r="B8" s="75">
        <v>15301004.07</v>
      </c>
      <c r="C8" s="75">
        <v>15301004.07</v>
      </c>
      <c r="D8" s="75">
        <v>15301004.07</v>
      </c>
      <c r="E8" s="75">
        <v>15301004.07</v>
      </c>
      <c r="F8" s="75">
        <v>15301004.07</v>
      </c>
      <c r="G8" s="75">
        <v>15301004.07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461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3274.07</v>
      </c>
      <c r="C13" s="25">
        <v>3274.07</v>
      </c>
      <c r="D13" s="25">
        <v>3274.07</v>
      </c>
      <c r="E13" s="25">
        <v>3274.07</v>
      </c>
      <c r="F13" s="25">
        <v>3274.07</v>
      </c>
      <c r="G13" s="25">
        <v>3274.07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462</v>
      </c>
      <c r="B15" s="25">
        <v>12935638</v>
      </c>
      <c r="C15" s="25">
        <v>12935638</v>
      </c>
      <c r="D15" s="25">
        <v>12935638</v>
      </c>
      <c r="E15" s="25">
        <v>12935638</v>
      </c>
      <c r="F15" s="25">
        <v>12935638</v>
      </c>
      <c r="G15" s="25">
        <v>12935638</v>
      </c>
      <c r="H15" s="32"/>
    </row>
    <row r="16" spans="1:8" ht="15.2" customHeight="1">
      <c r="A16" s="55" t="s">
        <v>463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464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2255542</v>
      </c>
      <c r="C18" s="25">
        <v>2255542</v>
      </c>
      <c r="D18" s="25">
        <v>2255542</v>
      </c>
      <c r="E18" s="25">
        <v>2255542</v>
      </c>
      <c r="F18" s="25">
        <v>2255542</v>
      </c>
      <c r="G18" s="25">
        <v>2255542</v>
      </c>
      <c r="H18" s="32"/>
    </row>
    <row r="19" spans="1:8" ht="15.2" customHeight="1">
      <c r="A19" s="55" t="s">
        <v>259</v>
      </c>
      <c r="B19" s="25">
        <v>106550</v>
      </c>
      <c r="C19" s="25">
        <v>106550</v>
      </c>
      <c r="D19" s="25">
        <v>106550</v>
      </c>
      <c r="E19" s="25">
        <v>106550</v>
      </c>
      <c r="F19" s="25">
        <v>106550</v>
      </c>
      <c r="G19" s="25">
        <v>106550</v>
      </c>
      <c r="H19" s="32"/>
    </row>
    <row r="20" spans="1:8" ht="15.2" customHeight="1">
      <c r="A20" s="55" t="s">
        <v>465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466</v>
      </c>
      <c r="B22" s="33">
        <v>13311454</v>
      </c>
      <c r="C22" s="33">
        <v>13311454</v>
      </c>
      <c r="D22" s="33">
        <v>13311454</v>
      </c>
      <c r="E22" s="33">
        <v>13311454</v>
      </c>
      <c r="F22" s="33">
        <v>13311454</v>
      </c>
      <c r="G22" s="33">
        <v>13311454</v>
      </c>
      <c r="H22" s="32"/>
    </row>
    <row r="23" spans="1:8" ht="15.2" customHeight="1">
      <c r="A23" s="55" t="s">
        <v>467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13311454</v>
      </c>
      <c r="C26" s="25">
        <v>13311454</v>
      </c>
      <c r="D26" s="25">
        <v>13311454</v>
      </c>
      <c r="E26" s="25">
        <v>13311454</v>
      </c>
      <c r="F26" s="25">
        <v>13311454</v>
      </c>
      <c r="G26" s="25">
        <v>13311454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470</v>
      </c>
      <c r="B29" s="33">
        <v>765822.38</v>
      </c>
      <c r="C29" s="33">
        <v>765822.38</v>
      </c>
      <c r="D29" s="33">
        <v>765822.38</v>
      </c>
      <c r="E29" s="33">
        <v>765822.38</v>
      </c>
      <c r="F29" s="33">
        <v>765822.38</v>
      </c>
      <c r="G29" s="33">
        <v>765822.38</v>
      </c>
      <c r="H29" s="32"/>
    </row>
    <row r="30" spans="1:8" ht="15.2" customHeight="1">
      <c r="A30" s="55" t="s">
        <v>288</v>
      </c>
      <c r="B30" s="25">
        <v>765822.38</v>
      </c>
      <c r="C30" s="25">
        <v>765822.38</v>
      </c>
      <c r="D30" s="25">
        <v>765822.38</v>
      </c>
      <c r="E30" s="25">
        <v>765822.38</v>
      </c>
      <c r="F30" s="25">
        <v>765822.38</v>
      </c>
      <c r="G30" s="25">
        <v>765822.38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471</v>
      </c>
      <c r="B32" s="33">
        <v>29378280.449999999</v>
      </c>
      <c r="C32" s="33">
        <v>29378280.449999999</v>
      </c>
      <c r="D32" s="33">
        <v>29378280.449999999</v>
      </c>
      <c r="E32" s="33">
        <v>29378280.449999999</v>
      </c>
      <c r="F32" s="33">
        <v>29378280.449999999</v>
      </c>
      <c r="G32" s="33">
        <v>29378280.449999999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472</v>
      </c>
      <c r="B35" s="84" t="s">
        <v>474</v>
      </c>
      <c r="C35" s="84" t="s">
        <v>474</v>
      </c>
      <c r="D35" s="84" t="s">
        <v>474</v>
      </c>
      <c r="E35" s="84" t="s">
        <v>474</v>
      </c>
      <c r="F35" s="84" t="s">
        <v>474</v>
      </c>
      <c r="G35" s="84" t="s">
        <v>474</v>
      </c>
      <c r="H35" s="32"/>
    </row>
    <row r="36" spans="1:8" ht="30.2" customHeight="1">
      <c r="A36" s="91" t="s">
        <v>292</v>
      </c>
      <c r="B36" s="84" t="s">
        <v>475</v>
      </c>
      <c r="C36" s="84" t="s">
        <v>475</v>
      </c>
      <c r="D36" s="84" t="s">
        <v>475</v>
      </c>
      <c r="E36" s="84" t="s">
        <v>475</v>
      </c>
      <c r="F36" s="84" t="s">
        <v>475</v>
      </c>
      <c r="G36" s="84" t="s">
        <v>475</v>
      </c>
      <c r="H36" s="32"/>
    </row>
    <row r="37" spans="1:8" ht="15.2" customHeight="1">
      <c r="A37" s="56" t="s">
        <v>473</v>
      </c>
      <c r="B37" s="99" t="s">
        <v>474</v>
      </c>
      <c r="C37" s="99" t="s">
        <v>474</v>
      </c>
      <c r="D37" s="99" t="s">
        <v>474</v>
      </c>
      <c r="E37" s="99" t="s">
        <v>474</v>
      </c>
      <c r="F37" s="99" t="s">
        <v>474</v>
      </c>
      <c r="G37" s="99" t="s">
        <v>474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25" right="0.25" top="0.75" bottom="0.75" header="0.3" footer="0.3"/>
  <pageSetup scale="65" fitToHeight="0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2"/>
  <sheetViews>
    <sheetView workbookViewId="0">
      <selection sqref="A1:G1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481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482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458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483</v>
      </c>
      <c r="B6" s="184" t="s">
        <v>9</v>
      </c>
      <c r="C6" s="184" t="s">
        <v>476</v>
      </c>
      <c r="D6" s="184" t="s">
        <v>477</v>
      </c>
      <c r="E6" s="184" t="s">
        <v>478</v>
      </c>
      <c r="F6" s="184" t="s">
        <v>479</v>
      </c>
      <c r="G6" s="184" t="s">
        <v>480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484</v>
      </c>
      <c r="B8" s="75">
        <v>15924445.9</v>
      </c>
      <c r="C8" s="75">
        <v>15924445.9</v>
      </c>
      <c r="D8" s="75">
        <v>15924445.9</v>
      </c>
      <c r="E8" s="75">
        <v>15924445.9</v>
      </c>
      <c r="F8" s="75">
        <v>15924445.9</v>
      </c>
      <c r="G8" s="75">
        <v>15924445.9</v>
      </c>
      <c r="H8" s="32"/>
    </row>
    <row r="9" spans="1:8" ht="15.2" customHeight="1">
      <c r="A9" s="55" t="s">
        <v>485</v>
      </c>
      <c r="B9" s="25">
        <v>6227250</v>
      </c>
      <c r="C9" s="25">
        <v>6227250</v>
      </c>
      <c r="D9" s="25">
        <v>6227250</v>
      </c>
      <c r="E9" s="25">
        <v>6227250</v>
      </c>
      <c r="F9" s="25">
        <v>6227250</v>
      </c>
      <c r="G9" s="25">
        <v>6227250</v>
      </c>
      <c r="H9" s="32"/>
    </row>
    <row r="10" spans="1:8" ht="15.2" customHeight="1">
      <c r="A10" s="55" t="s">
        <v>486</v>
      </c>
      <c r="B10" s="25">
        <v>2277682.79</v>
      </c>
      <c r="C10" s="25">
        <v>2277682.79</v>
      </c>
      <c r="D10" s="25">
        <v>2277682.79</v>
      </c>
      <c r="E10" s="25">
        <v>2277682.79</v>
      </c>
      <c r="F10" s="25">
        <v>2277682.79</v>
      </c>
      <c r="G10" s="25">
        <v>2277682.79</v>
      </c>
      <c r="H10" s="32"/>
    </row>
    <row r="11" spans="1:8" ht="15.2" customHeight="1">
      <c r="A11" s="55" t="s">
        <v>487</v>
      </c>
      <c r="B11" s="25">
        <v>6043013.1100000003</v>
      </c>
      <c r="C11" s="25">
        <v>6043013.1100000003</v>
      </c>
      <c r="D11" s="25">
        <v>6043013.1100000003</v>
      </c>
      <c r="E11" s="25">
        <v>6043013.1100000003</v>
      </c>
      <c r="F11" s="25">
        <v>6043013.1100000003</v>
      </c>
      <c r="G11" s="25">
        <v>6043013.1100000003</v>
      </c>
      <c r="H11" s="32"/>
    </row>
    <row r="12" spans="1:8" ht="15.2" customHeight="1">
      <c r="A12" s="55" t="s">
        <v>488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489</v>
      </c>
      <c r="B13" s="25">
        <v>1376500</v>
      </c>
      <c r="C13" s="25">
        <v>1376500</v>
      </c>
      <c r="D13" s="25">
        <v>1376500</v>
      </c>
      <c r="E13" s="25">
        <v>1376500</v>
      </c>
      <c r="F13" s="25">
        <v>1376500</v>
      </c>
      <c r="G13" s="25">
        <v>1376500</v>
      </c>
      <c r="H13" s="32"/>
    </row>
    <row r="14" spans="1:8" ht="15.2" customHeight="1">
      <c r="A14" s="55" t="s">
        <v>490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491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492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493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494</v>
      </c>
      <c r="B19" s="33">
        <v>13453834.550000001</v>
      </c>
      <c r="C19" s="33">
        <v>13453834.550000001</v>
      </c>
      <c r="D19" s="33">
        <v>13453834.550000001</v>
      </c>
      <c r="E19" s="33">
        <v>13453834.550000001</v>
      </c>
      <c r="F19" s="33">
        <v>13453834.550000001</v>
      </c>
      <c r="G19" s="33">
        <v>13453834.550000001</v>
      </c>
      <c r="H19" s="32"/>
    </row>
    <row r="20" spans="1:8" ht="15.2" customHeight="1">
      <c r="A20" s="55" t="s">
        <v>485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486</v>
      </c>
      <c r="B21" s="25">
        <v>1152783.48</v>
      </c>
      <c r="C21" s="25">
        <v>1152783.48</v>
      </c>
      <c r="D21" s="25">
        <v>1152783.48</v>
      </c>
      <c r="E21" s="25">
        <v>1152783.48</v>
      </c>
      <c r="F21" s="25">
        <v>1152783.48</v>
      </c>
      <c r="G21" s="25">
        <v>1152783.48</v>
      </c>
      <c r="H21" s="32"/>
    </row>
    <row r="22" spans="1:8" ht="15.2" customHeight="1">
      <c r="A22" s="55" t="s">
        <v>487</v>
      </c>
      <c r="B22" s="25">
        <v>3069370.52</v>
      </c>
      <c r="C22" s="25">
        <v>3069370.52</v>
      </c>
      <c r="D22" s="25">
        <v>3069370.52</v>
      </c>
      <c r="E22" s="25">
        <v>3069370.52</v>
      </c>
      <c r="F22" s="25">
        <v>3069370.52</v>
      </c>
      <c r="G22" s="25">
        <v>3069370.52</v>
      </c>
      <c r="H22" s="32"/>
    </row>
    <row r="23" spans="1:8" ht="15.2" customHeight="1">
      <c r="A23" s="55" t="s">
        <v>488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489</v>
      </c>
      <c r="B24" s="25">
        <v>2089300</v>
      </c>
      <c r="C24" s="25">
        <v>2089300</v>
      </c>
      <c r="D24" s="25">
        <v>2089300</v>
      </c>
      <c r="E24" s="25">
        <v>2089300</v>
      </c>
      <c r="F24" s="25">
        <v>2089300</v>
      </c>
      <c r="G24" s="25">
        <v>2089300</v>
      </c>
      <c r="H24" s="32"/>
    </row>
    <row r="25" spans="1:8" ht="15.2" customHeight="1">
      <c r="A25" s="55" t="s">
        <v>490</v>
      </c>
      <c r="B25" s="25">
        <v>7142380.5499999998</v>
      </c>
      <c r="C25" s="25">
        <v>7142380.5499999998</v>
      </c>
      <c r="D25" s="25">
        <v>7142380.5499999998</v>
      </c>
      <c r="E25" s="25">
        <v>7142380.5499999998</v>
      </c>
      <c r="F25" s="25">
        <v>7142380.5499999998</v>
      </c>
      <c r="G25" s="25">
        <v>7142380.5499999998</v>
      </c>
      <c r="H25" s="32"/>
    </row>
    <row r="26" spans="1:8" ht="15.2" customHeight="1">
      <c r="A26" s="55" t="s">
        <v>491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493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496</v>
      </c>
      <c r="B30" s="33">
        <v>29378280.449999999</v>
      </c>
      <c r="C30" s="33">
        <v>29378280.449999999</v>
      </c>
      <c r="D30" s="33">
        <v>29378280.449999999</v>
      </c>
      <c r="E30" s="33">
        <v>29378280.449999999</v>
      </c>
      <c r="F30" s="33">
        <v>29378280.449999999</v>
      </c>
      <c r="G30" s="33">
        <v>29378280.449999999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25" right="0.25" top="0.75" bottom="0.75" header="0.3" footer="0.3"/>
  <pageSetup scale="69" fitToHeight="0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sqref="A1:G1"/>
    </sheetView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497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498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459</v>
      </c>
      <c r="B5" s="184" t="s">
        <v>524</v>
      </c>
      <c r="C5" s="184" t="s">
        <v>525</v>
      </c>
      <c r="D5" s="184" t="s">
        <v>526</v>
      </c>
      <c r="E5" s="184" t="s">
        <v>527</v>
      </c>
      <c r="F5" s="184" t="s">
        <v>528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499</v>
      </c>
      <c r="B7" s="75">
        <v>0</v>
      </c>
      <c r="C7" s="75">
        <v>0</v>
      </c>
      <c r="D7" s="75">
        <v>0</v>
      </c>
      <c r="E7" s="75">
        <v>8213232.4800000004</v>
      </c>
      <c r="F7" s="75">
        <v>10594530.630000001</v>
      </c>
      <c r="G7" s="75">
        <v>15301004.07</v>
      </c>
      <c r="H7" s="32"/>
    </row>
    <row r="8" spans="1:8" ht="15.2" customHeight="1">
      <c r="A8" s="55" t="s">
        <v>500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501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502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503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504</v>
      </c>
      <c r="B12" s="25">
        <v>0</v>
      </c>
      <c r="C12" s="25">
        <v>0</v>
      </c>
      <c r="D12" s="25">
        <v>0</v>
      </c>
      <c r="E12" s="25">
        <v>5911.97</v>
      </c>
      <c r="F12" s="25">
        <v>4114.46</v>
      </c>
      <c r="G12" s="25">
        <v>3274.07</v>
      </c>
      <c r="H12" s="32"/>
    </row>
    <row r="13" spans="1:8" ht="15.2" customHeight="1">
      <c r="A13" s="55" t="s">
        <v>505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506</v>
      </c>
      <c r="B14" s="25">
        <v>0</v>
      </c>
      <c r="C14" s="25">
        <v>0</v>
      </c>
      <c r="D14" s="25">
        <v>0</v>
      </c>
      <c r="E14" s="25">
        <v>5273719.01</v>
      </c>
      <c r="F14" s="25">
        <v>6766296.6699999999</v>
      </c>
      <c r="G14" s="25">
        <v>12935638</v>
      </c>
      <c r="H14" s="32"/>
    </row>
    <row r="15" spans="1:8" ht="15.2" customHeight="1">
      <c r="A15" s="55" t="s">
        <v>507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508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509</v>
      </c>
      <c r="B17" s="25">
        <v>0</v>
      </c>
      <c r="C17" s="25">
        <v>0</v>
      </c>
      <c r="D17" s="25">
        <v>0</v>
      </c>
      <c r="E17" s="25">
        <v>2724601.5</v>
      </c>
      <c r="F17" s="25">
        <v>3824119.5</v>
      </c>
      <c r="G17" s="25">
        <v>2255542</v>
      </c>
      <c r="H17" s="32"/>
    </row>
    <row r="18" spans="1:8" ht="15.2" customHeight="1">
      <c r="A18" s="55" t="s">
        <v>510</v>
      </c>
      <c r="B18" s="25">
        <v>0</v>
      </c>
      <c r="C18" s="25">
        <v>0</v>
      </c>
      <c r="D18" s="25">
        <v>0</v>
      </c>
      <c r="E18" s="25">
        <v>209000</v>
      </c>
      <c r="F18" s="25">
        <v>0</v>
      </c>
      <c r="G18" s="25">
        <v>106550</v>
      </c>
      <c r="H18" s="32"/>
    </row>
    <row r="19" spans="1:8" ht="15.2" customHeight="1">
      <c r="A19" s="55" t="s">
        <v>511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512</v>
      </c>
      <c r="B21" s="33">
        <v>0</v>
      </c>
      <c r="C21" s="33">
        <v>0</v>
      </c>
      <c r="D21" s="33">
        <v>0</v>
      </c>
      <c r="E21" s="33">
        <v>1988345.66</v>
      </c>
      <c r="F21" s="33">
        <v>7232775.46</v>
      </c>
      <c r="G21" s="33">
        <v>13311454</v>
      </c>
      <c r="H21" s="32"/>
    </row>
    <row r="22" spans="1:8" ht="15.2" customHeight="1">
      <c r="A22" s="55" t="s">
        <v>513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514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515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516</v>
      </c>
      <c r="B25" s="25">
        <v>0</v>
      </c>
      <c r="C25" s="25">
        <v>0</v>
      </c>
      <c r="D25" s="25">
        <v>0</v>
      </c>
      <c r="E25" s="25">
        <v>1987878</v>
      </c>
      <c r="F25" s="25">
        <v>7232751</v>
      </c>
      <c r="G25" s="25">
        <v>13311454</v>
      </c>
      <c r="H25" s="32"/>
    </row>
    <row r="26" spans="1:8" ht="15.2" customHeight="1">
      <c r="A26" s="55" t="s">
        <v>517</v>
      </c>
      <c r="B26" s="25">
        <v>0</v>
      </c>
      <c r="C26" s="25">
        <v>0</v>
      </c>
      <c r="D26" s="25">
        <v>0</v>
      </c>
      <c r="E26" s="25">
        <v>467.66</v>
      </c>
      <c r="F26" s="25">
        <v>24.46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518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765822.38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765822.38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519</v>
      </c>
      <c r="B31" s="33">
        <v>0</v>
      </c>
      <c r="C31" s="33">
        <v>0</v>
      </c>
      <c r="D31" s="33">
        <v>0</v>
      </c>
      <c r="E31" s="33">
        <v>10201578.140000001</v>
      </c>
      <c r="F31" s="33">
        <v>17827306.09</v>
      </c>
      <c r="G31" s="33">
        <v>29378280.449999999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472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765822.38</v>
      </c>
      <c r="H34" s="32"/>
    </row>
    <row r="35" spans="1:8" ht="30.2" customHeight="1">
      <c r="A35" s="91" t="s">
        <v>520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521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765822.38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522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523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25" right="0.25" top="0.75" bottom="0.75" header="0.3" footer="0.3"/>
  <pageSetup scale="63" fitToHeight="0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3"/>
  <sheetViews>
    <sheetView workbookViewId="0">
      <selection sqref="A1:G1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529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483</v>
      </c>
      <c r="B5" s="184" t="s">
        <v>524</v>
      </c>
      <c r="C5" s="184" t="s">
        <v>525</v>
      </c>
      <c r="D5" s="184" t="s">
        <v>526</v>
      </c>
      <c r="E5" s="184" t="s">
        <v>527</v>
      </c>
      <c r="F5" s="184" t="s">
        <v>528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531</v>
      </c>
      <c r="B7" s="75">
        <v>0</v>
      </c>
      <c r="C7" s="75">
        <v>0</v>
      </c>
      <c r="D7" s="75">
        <v>0</v>
      </c>
      <c r="E7" s="75">
        <v>8697930.3800000008</v>
      </c>
      <c r="F7" s="75">
        <v>10949637.67</v>
      </c>
      <c r="G7" s="75">
        <v>15924445.9</v>
      </c>
      <c r="H7" s="32"/>
    </row>
    <row r="8" spans="1:8" ht="15.2" customHeight="1">
      <c r="A8" s="55" t="s">
        <v>485</v>
      </c>
      <c r="B8" s="25">
        <v>0</v>
      </c>
      <c r="C8" s="25">
        <v>0</v>
      </c>
      <c r="D8" s="25">
        <v>0</v>
      </c>
      <c r="E8" s="25">
        <v>3516469.81</v>
      </c>
      <c r="F8" s="25">
        <v>4599311.8</v>
      </c>
      <c r="G8" s="25">
        <v>6227250</v>
      </c>
      <c r="H8" s="32"/>
    </row>
    <row r="9" spans="1:8" ht="15.2" customHeight="1">
      <c r="A9" s="55" t="s">
        <v>486</v>
      </c>
      <c r="B9" s="25">
        <v>0</v>
      </c>
      <c r="C9" s="25">
        <v>0</v>
      </c>
      <c r="D9" s="25">
        <v>0</v>
      </c>
      <c r="E9" s="25">
        <v>1180215.04</v>
      </c>
      <c r="F9" s="25">
        <v>1131628.8400000001</v>
      </c>
      <c r="G9" s="25">
        <v>2277682.79</v>
      </c>
      <c r="H9" s="32"/>
    </row>
    <row r="10" spans="1:8" ht="15.2" customHeight="1">
      <c r="A10" s="55" t="s">
        <v>487</v>
      </c>
      <c r="B10" s="25">
        <v>0</v>
      </c>
      <c r="C10" s="25">
        <v>0</v>
      </c>
      <c r="D10" s="25">
        <v>0</v>
      </c>
      <c r="E10" s="25">
        <v>3428593.87</v>
      </c>
      <c r="F10" s="25">
        <v>3496123.26</v>
      </c>
      <c r="G10" s="25">
        <v>6043013.1100000003</v>
      </c>
      <c r="H10" s="32"/>
    </row>
    <row r="11" spans="1:8" ht="15.2" customHeight="1">
      <c r="A11" s="55" t="s">
        <v>488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489</v>
      </c>
      <c r="B12" s="25">
        <v>0</v>
      </c>
      <c r="C12" s="25">
        <v>0</v>
      </c>
      <c r="D12" s="25">
        <v>0</v>
      </c>
      <c r="E12" s="25">
        <v>572651.66</v>
      </c>
      <c r="F12" s="25">
        <v>1722573.77</v>
      </c>
      <c r="G12" s="25">
        <v>1376500</v>
      </c>
      <c r="H12" s="32"/>
    </row>
    <row r="13" spans="1:8" ht="15.2" customHeight="1">
      <c r="A13" s="55" t="s">
        <v>490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491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532</v>
      </c>
      <c r="B18" s="33">
        <v>0</v>
      </c>
      <c r="C18" s="33">
        <v>0</v>
      </c>
      <c r="D18" s="33">
        <v>0</v>
      </c>
      <c r="E18" s="33">
        <v>3184891.4</v>
      </c>
      <c r="F18" s="33">
        <v>8207337.4199999999</v>
      </c>
      <c r="G18" s="33">
        <v>13453834.550000001</v>
      </c>
      <c r="H18" s="32"/>
    </row>
    <row r="19" spans="1:8" ht="15.2" customHeight="1">
      <c r="A19" s="55" t="s">
        <v>485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486</v>
      </c>
      <c r="B20" s="25">
        <v>0</v>
      </c>
      <c r="C20" s="25">
        <v>0</v>
      </c>
      <c r="D20" s="25">
        <v>0</v>
      </c>
      <c r="E20" s="25">
        <v>62228</v>
      </c>
      <c r="F20" s="25">
        <v>1758653.24</v>
      </c>
      <c r="G20" s="25">
        <v>1152783.48</v>
      </c>
      <c r="H20" s="32"/>
    </row>
    <row r="21" spans="1:8" ht="15.2" customHeight="1">
      <c r="A21" s="55" t="s">
        <v>487</v>
      </c>
      <c r="B21" s="25">
        <v>0</v>
      </c>
      <c r="C21" s="25">
        <v>0</v>
      </c>
      <c r="D21" s="25">
        <v>0</v>
      </c>
      <c r="E21" s="25">
        <v>101947.79</v>
      </c>
      <c r="F21" s="25">
        <v>2122133.41</v>
      </c>
      <c r="G21" s="25">
        <v>3069370.52</v>
      </c>
      <c r="H21" s="32"/>
    </row>
    <row r="22" spans="1:8" ht="15.2" customHeight="1">
      <c r="A22" s="55" t="s">
        <v>488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489</v>
      </c>
      <c r="B23" s="25">
        <v>0</v>
      </c>
      <c r="C23" s="25">
        <v>0</v>
      </c>
      <c r="D23" s="25">
        <v>0</v>
      </c>
      <c r="E23" s="25">
        <v>823795</v>
      </c>
      <c r="F23" s="25">
        <v>1585782.77</v>
      </c>
      <c r="G23" s="25">
        <v>2089300</v>
      </c>
      <c r="H23" s="32"/>
    </row>
    <row r="24" spans="1:8" ht="15.2" customHeight="1">
      <c r="A24" s="55" t="s">
        <v>490</v>
      </c>
      <c r="B24" s="25">
        <v>0</v>
      </c>
      <c r="C24" s="25">
        <v>0</v>
      </c>
      <c r="D24" s="25">
        <v>0</v>
      </c>
      <c r="E24" s="25">
        <v>2196920.61</v>
      </c>
      <c r="F24" s="25">
        <v>2740768</v>
      </c>
      <c r="G24" s="25">
        <v>7142380.5499999998</v>
      </c>
      <c r="H24" s="32"/>
    </row>
    <row r="25" spans="1:8" ht="15.2" customHeight="1">
      <c r="A25" s="55" t="s">
        <v>491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495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493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533</v>
      </c>
      <c r="B29" s="25">
        <v>0</v>
      </c>
      <c r="C29" s="25">
        <v>0</v>
      </c>
      <c r="D29" s="25">
        <v>0</v>
      </c>
      <c r="E29" s="25">
        <v>11882821.779999999</v>
      </c>
      <c r="F29" s="25">
        <v>19156975.09</v>
      </c>
      <c r="G29" s="25">
        <v>29378280.449999999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522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523</v>
      </c>
      <c r="B33" s="188"/>
      <c r="C33" s="188"/>
      <c r="D33" s="188"/>
      <c r="E33" s="188"/>
      <c r="F33" s="188"/>
      <c r="G33" s="188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25" right="0.25" top="0.75" bottom="0.75" header="0.3" footer="0.3"/>
  <pageSetup scale="69" fitToHeight="0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534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535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576</v>
      </c>
      <c r="C4" s="101" t="s">
        <v>577</v>
      </c>
      <c r="D4" s="101" t="s">
        <v>578</v>
      </c>
      <c r="E4" s="101" t="s">
        <v>579</v>
      </c>
      <c r="F4" s="101" t="s">
        <v>580</v>
      </c>
      <c r="G4" s="32"/>
    </row>
    <row r="5" spans="1:7" ht="17.45" customHeight="1">
      <c r="A5" s="102" t="s">
        <v>536</v>
      </c>
      <c r="B5" s="35"/>
      <c r="C5" s="35"/>
      <c r="D5" s="35"/>
      <c r="E5" s="35"/>
      <c r="F5" s="35"/>
      <c r="G5" s="32"/>
    </row>
    <row r="6" spans="1:7" ht="28.7" customHeight="1">
      <c r="A6" s="80" t="s">
        <v>537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538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539</v>
      </c>
      <c r="B9" s="19"/>
      <c r="C9" s="19"/>
      <c r="D9" s="19"/>
      <c r="E9" s="19"/>
      <c r="F9" s="19"/>
      <c r="G9" s="32"/>
    </row>
    <row r="10" spans="1:7" ht="17.45" customHeight="1">
      <c r="A10" s="80" t="s">
        <v>540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541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542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543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544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541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542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543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545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546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547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548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549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550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551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552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553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554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555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540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544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556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557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558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559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560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561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562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563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564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565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566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564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565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567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564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565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568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569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564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565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570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571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572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573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574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575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25" right="0.25" top="0.75" bottom="0.75" header="0.3" footer="0.3"/>
  <pageSetup scale="76" fitToHeight="0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581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582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636</v>
      </c>
      <c r="E4" s="206"/>
      <c r="F4" s="206"/>
      <c r="G4" s="207"/>
      <c r="H4" s="205" t="s">
        <v>660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583</v>
      </c>
      <c r="D5" s="208" t="s">
        <v>637</v>
      </c>
      <c r="E5" s="209"/>
      <c r="F5" s="208" t="s">
        <v>659</v>
      </c>
      <c r="G5" s="209"/>
      <c r="H5" s="131" t="s">
        <v>661</v>
      </c>
      <c r="I5" s="131" t="s">
        <v>662</v>
      </c>
      <c r="J5" s="142" t="s">
        <v>664</v>
      </c>
      <c r="K5" s="142" t="s">
        <v>678</v>
      </c>
      <c r="L5" s="32"/>
    </row>
    <row r="6" spans="1:12" ht="15.2" customHeight="1">
      <c r="A6" s="109"/>
      <c r="B6" s="112"/>
      <c r="C6" s="193" t="s">
        <v>584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585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586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587</v>
      </c>
      <c r="D9" s="124"/>
      <c r="E9" s="127" t="s">
        <v>638</v>
      </c>
      <c r="F9" s="124"/>
      <c r="G9" s="129"/>
      <c r="H9" s="132">
        <v>0</v>
      </c>
      <c r="I9" s="138" t="s">
        <v>663</v>
      </c>
      <c r="J9" s="127" t="s">
        <v>665</v>
      </c>
      <c r="K9" s="143"/>
      <c r="L9" s="32"/>
    </row>
    <row r="10" spans="1:12">
      <c r="A10" s="109"/>
      <c r="B10" s="114">
        <v>900002</v>
      </c>
      <c r="C10" s="121" t="s">
        <v>588</v>
      </c>
      <c r="D10" s="124"/>
      <c r="E10" s="127" t="s">
        <v>639</v>
      </c>
      <c r="F10" s="124"/>
      <c r="G10" s="129"/>
      <c r="H10" s="78">
        <v>0</v>
      </c>
      <c r="I10" s="138" t="s">
        <v>663</v>
      </c>
      <c r="J10" s="127" t="s">
        <v>665</v>
      </c>
      <c r="K10" s="143"/>
      <c r="L10" s="32"/>
    </row>
    <row r="11" spans="1:12">
      <c r="A11" s="109"/>
      <c r="B11" s="114">
        <v>900003</v>
      </c>
      <c r="C11" s="121" t="s">
        <v>589</v>
      </c>
      <c r="D11" s="124"/>
      <c r="E11" s="127" t="s">
        <v>640</v>
      </c>
      <c r="F11" s="124"/>
      <c r="G11" s="129"/>
      <c r="H11" s="133">
        <v>383057.22</v>
      </c>
      <c r="I11" s="138" t="s">
        <v>663</v>
      </c>
      <c r="J11" s="127" t="s">
        <v>665</v>
      </c>
      <c r="K11" s="143"/>
      <c r="L11" s="32"/>
    </row>
    <row r="12" spans="1:12" ht="15.2" customHeight="1">
      <c r="A12" s="109"/>
      <c r="B12" s="113"/>
      <c r="C12" s="195" t="s">
        <v>590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587</v>
      </c>
      <c r="D13" s="124"/>
      <c r="E13" s="127" t="s">
        <v>638</v>
      </c>
      <c r="F13" s="124"/>
      <c r="G13" s="129"/>
      <c r="H13" s="132">
        <v>0</v>
      </c>
      <c r="I13" s="139" t="s">
        <v>663</v>
      </c>
      <c r="J13" s="138" t="s">
        <v>665</v>
      </c>
      <c r="K13" s="143"/>
      <c r="L13" s="32"/>
    </row>
    <row r="14" spans="1:12">
      <c r="A14" s="109"/>
      <c r="B14" s="114">
        <v>900005</v>
      </c>
      <c r="C14" s="121" t="s">
        <v>588</v>
      </c>
      <c r="D14" s="124"/>
      <c r="E14" s="127" t="s">
        <v>639</v>
      </c>
      <c r="F14" s="124"/>
      <c r="G14" s="129"/>
      <c r="H14" s="78">
        <v>0</v>
      </c>
      <c r="I14" s="139" t="s">
        <v>663</v>
      </c>
      <c r="J14" s="138" t="s">
        <v>665</v>
      </c>
      <c r="K14" s="143"/>
      <c r="L14" s="32"/>
    </row>
    <row r="15" spans="1:12">
      <c r="A15" s="109"/>
      <c r="B15" s="114">
        <v>900006</v>
      </c>
      <c r="C15" s="121" t="s">
        <v>589</v>
      </c>
      <c r="D15" s="124"/>
      <c r="E15" s="127" t="s">
        <v>640</v>
      </c>
      <c r="F15" s="124"/>
      <c r="G15" s="129"/>
      <c r="H15" s="133">
        <v>373364.69</v>
      </c>
      <c r="I15" s="139" t="s">
        <v>663</v>
      </c>
      <c r="J15" s="138" t="s">
        <v>665</v>
      </c>
      <c r="K15" s="143"/>
      <c r="L15" s="32"/>
    </row>
    <row r="16" spans="1:12" ht="15.2" customHeight="1">
      <c r="A16" s="109"/>
      <c r="B16" s="113"/>
      <c r="C16" s="195" t="s">
        <v>591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587</v>
      </c>
      <c r="D17" s="124"/>
      <c r="E17" s="127" t="s">
        <v>641</v>
      </c>
      <c r="F17" s="124"/>
      <c r="G17" s="129"/>
      <c r="H17" s="132">
        <v>0</v>
      </c>
      <c r="I17" s="139" t="s">
        <v>663</v>
      </c>
      <c r="J17" s="138" t="s">
        <v>666</v>
      </c>
      <c r="K17" s="143"/>
      <c r="L17" s="32"/>
    </row>
    <row r="18" spans="1:12">
      <c r="A18" s="109"/>
      <c r="B18" s="114">
        <v>900008</v>
      </c>
      <c r="C18" s="121" t="s">
        <v>588</v>
      </c>
      <c r="D18" s="124"/>
      <c r="E18" s="127" t="s">
        <v>642</v>
      </c>
      <c r="F18" s="124"/>
      <c r="G18" s="129"/>
      <c r="H18" s="78">
        <v>0</v>
      </c>
      <c r="I18" s="139" t="s">
        <v>663</v>
      </c>
      <c r="J18" s="138" t="s">
        <v>666</v>
      </c>
      <c r="K18" s="143"/>
      <c r="L18" s="32"/>
    </row>
    <row r="19" spans="1:12">
      <c r="A19" s="109"/>
      <c r="B19" s="114">
        <v>900009</v>
      </c>
      <c r="C19" s="121" t="s">
        <v>589</v>
      </c>
      <c r="D19" s="124"/>
      <c r="E19" s="127" t="s">
        <v>640</v>
      </c>
      <c r="F19" s="124"/>
      <c r="G19" s="129"/>
      <c r="H19" s="133">
        <v>0</v>
      </c>
      <c r="I19" s="139" t="s">
        <v>663</v>
      </c>
      <c r="J19" s="138" t="s">
        <v>666</v>
      </c>
      <c r="K19" s="143"/>
      <c r="L19" s="32"/>
    </row>
    <row r="20" spans="1:12" ht="15.2" customHeight="1">
      <c r="A20" s="109"/>
      <c r="B20" s="113"/>
      <c r="C20" s="195" t="s">
        <v>592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593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594</v>
      </c>
      <c r="D22" s="124"/>
      <c r="E22" s="127" t="s">
        <v>643</v>
      </c>
      <c r="F22" s="124"/>
      <c r="G22" s="129"/>
      <c r="H22" s="76"/>
      <c r="I22" s="139" t="s">
        <v>663</v>
      </c>
      <c r="J22" s="138" t="s">
        <v>667</v>
      </c>
      <c r="K22" s="143"/>
      <c r="L22" s="32"/>
    </row>
    <row r="23" spans="1:12">
      <c r="A23" s="109"/>
      <c r="B23" s="114">
        <v>9000011</v>
      </c>
      <c r="C23" s="121" t="s">
        <v>595</v>
      </c>
      <c r="D23" s="124"/>
      <c r="E23" s="127" t="s">
        <v>644</v>
      </c>
      <c r="F23" s="124"/>
      <c r="G23" s="129"/>
      <c r="H23" s="134"/>
      <c r="I23" s="139" t="s">
        <v>663</v>
      </c>
      <c r="J23" s="138" t="s">
        <v>667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596</v>
      </c>
      <c r="D24" s="125"/>
      <c r="E24" s="127" t="s">
        <v>645</v>
      </c>
      <c r="F24" s="125"/>
      <c r="G24" s="129"/>
      <c r="H24" s="132">
        <v>0</v>
      </c>
      <c r="I24" s="139" t="s">
        <v>663</v>
      </c>
      <c r="J24" s="138" t="s">
        <v>667</v>
      </c>
      <c r="K24" s="143"/>
      <c r="L24" s="32"/>
    </row>
    <row r="25" spans="1:12" ht="20.45" customHeight="1">
      <c r="A25" s="109"/>
      <c r="B25" s="114">
        <v>9000013</v>
      </c>
      <c r="C25" s="121" t="s">
        <v>597</v>
      </c>
      <c r="D25" s="125"/>
      <c r="E25" s="127" t="s">
        <v>646</v>
      </c>
      <c r="F25" s="125"/>
      <c r="G25" s="129"/>
      <c r="H25" s="132">
        <v>0</v>
      </c>
      <c r="I25" s="139" t="s">
        <v>663</v>
      </c>
      <c r="J25" s="138" t="s">
        <v>667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598</v>
      </c>
      <c r="D26" s="125"/>
      <c r="E26" s="127" t="s">
        <v>645</v>
      </c>
      <c r="F26" s="125"/>
      <c r="G26" s="129"/>
      <c r="H26" s="132">
        <v>0</v>
      </c>
      <c r="I26" s="139" t="s">
        <v>663</v>
      </c>
      <c r="J26" s="138" t="s">
        <v>667</v>
      </c>
      <c r="K26" s="143"/>
      <c r="L26" s="32"/>
    </row>
    <row r="27" spans="1:12" ht="15.2" customHeight="1">
      <c r="A27" s="109"/>
      <c r="B27" s="113"/>
      <c r="C27" s="195" t="s">
        <v>599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600</v>
      </c>
      <c r="D28" s="124"/>
      <c r="E28" s="127" t="s">
        <v>647</v>
      </c>
      <c r="F28" s="124"/>
      <c r="G28" s="129"/>
      <c r="H28" s="94">
        <v>0</v>
      </c>
      <c r="I28" s="139" t="s">
        <v>663</v>
      </c>
      <c r="J28" s="127" t="s">
        <v>668</v>
      </c>
      <c r="K28" s="143"/>
      <c r="L28" s="32"/>
    </row>
    <row r="29" spans="1:12">
      <c r="A29" s="109"/>
      <c r="B29" s="114">
        <v>9000016</v>
      </c>
      <c r="C29" s="121" t="s">
        <v>601</v>
      </c>
      <c r="D29" s="124"/>
      <c r="E29" s="127" t="s">
        <v>647</v>
      </c>
      <c r="F29" s="124"/>
      <c r="G29" s="129"/>
      <c r="H29" s="135">
        <v>0</v>
      </c>
      <c r="I29" s="139" t="s">
        <v>663</v>
      </c>
      <c r="J29" s="127" t="s">
        <v>669</v>
      </c>
      <c r="K29" s="143"/>
      <c r="L29" s="32"/>
    </row>
    <row r="30" spans="1:12" ht="15.2" customHeight="1">
      <c r="A30" s="109"/>
      <c r="B30" s="113"/>
      <c r="C30" s="195" t="s">
        <v>602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600</v>
      </c>
      <c r="D31" s="124"/>
      <c r="E31" s="127" t="s">
        <v>648</v>
      </c>
      <c r="F31" s="124"/>
      <c r="G31" s="129"/>
      <c r="H31" s="132">
        <v>0</v>
      </c>
      <c r="I31" s="139" t="s">
        <v>663</v>
      </c>
      <c r="J31" s="138" t="s">
        <v>670</v>
      </c>
      <c r="K31" s="143"/>
      <c r="L31" s="32"/>
    </row>
    <row r="32" spans="1:12" ht="15.2" customHeight="1">
      <c r="A32" s="109"/>
      <c r="B32" s="113"/>
      <c r="C32" s="195" t="s">
        <v>603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587</v>
      </c>
      <c r="D33" s="124"/>
      <c r="E33" s="127" t="s">
        <v>649</v>
      </c>
      <c r="F33" s="124"/>
      <c r="G33" s="129"/>
      <c r="H33" s="132">
        <v>0</v>
      </c>
      <c r="I33" s="139" t="s">
        <v>663</v>
      </c>
      <c r="J33" s="138" t="s">
        <v>671</v>
      </c>
      <c r="K33" s="143"/>
      <c r="L33" s="32"/>
    </row>
    <row r="34" spans="1:12">
      <c r="A34" s="109"/>
      <c r="B34" s="114">
        <v>9000019</v>
      </c>
      <c r="C34" s="121" t="s">
        <v>604</v>
      </c>
      <c r="D34" s="124"/>
      <c r="E34" s="127" t="s">
        <v>643</v>
      </c>
      <c r="F34" s="124"/>
      <c r="G34" s="129"/>
      <c r="H34" s="76"/>
      <c r="I34" s="139" t="s">
        <v>663</v>
      </c>
      <c r="J34" s="138" t="s">
        <v>671</v>
      </c>
      <c r="K34" s="143"/>
      <c r="L34" s="32"/>
    </row>
    <row r="35" spans="1:12">
      <c r="A35" s="109"/>
      <c r="B35" s="114">
        <v>9000020</v>
      </c>
      <c r="C35" s="121" t="s">
        <v>589</v>
      </c>
      <c r="D35" s="124"/>
      <c r="E35" s="127" t="s">
        <v>644</v>
      </c>
      <c r="F35" s="124"/>
      <c r="G35" s="129"/>
      <c r="H35" s="134"/>
      <c r="I35" s="139" t="s">
        <v>663</v>
      </c>
      <c r="J35" s="138" t="s">
        <v>671</v>
      </c>
      <c r="K35" s="143"/>
      <c r="L35" s="32"/>
    </row>
    <row r="36" spans="1:12" ht="15.2" customHeight="1">
      <c r="A36" s="109"/>
      <c r="B36" s="113"/>
      <c r="C36" s="195" t="s">
        <v>605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606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607</v>
      </c>
      <c r="D38" s="124"/>
      <c r="E38" s="127" t="s">
        <v>638</v>
      </c>
      <c r="F38" s="124"/>
      <c r="G38" s="129"/>
      <c r="H38" s="136"/>
      <c r="I38" s="140"/>
      <c r="J38" s="138" t="s">
        <v>672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608</v>
      </c>
      <c r="D39" s="124"/>
      <c r="E39" s="127" t="s">
        <v>650</v>
      </c>
      <c r="F39" s="124"/>
      <c r="G39" s="129"/>
      <c r="H39" s="136"/>
      <c r="I39" s="140"/>
      <c r="J39" s="138" t="s">
        <v>672</v>
      </c>
      <c r="K39" s="143"/>
      <c r="L39" s="32"/>
    </row>
    <row r="40" spans="1:12" ht="24.95" customHeight="1">
      <c r="A40" s="109"/>
      <c r="B40" s="114">
        <v>9000023</v>
      </c>
      <c r="C40" s="122" t="s">
        <v>609</v>
      </c>
      <c r="D40" s="124"/>
      <c r="E40" s="127" t="s">
        <v>638</v>
      </c>
      <c r="F40" s="124"/>
      <c r="G40" s="129"/>
      <c r="H40" s="136"/>
      <c r="I40" s="140"/>
      <c r="J40" s="138" t="s">
        <v>672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610</v>
      </c>
      <c r="D41" s="124"/>
      <c r="E41" s="127" t="s">
        <v>651</v>
      </c>
      <c r="F41" s="124"/>
      <c r="G41" s="129"/>
      <c r="H41" s="136"/>
      <c r="I41" s="140"/>
      <c r="J41" s="138" t="s">
        <v>672</v>
      </c>
      <c r="K41" s="143"/>
      <c r="L41" s="32"/>
    </row>
    <row r="42" spans="1:12" ht="24.95" customHeight="1">
      <c r="A42" s="109"/>
      <c r="B42" s="114">
        <v>9000025</v>
      </c>
      <c r="C42" s="121" t="s">
        <v>611</v>
      </c>
      <c r="D42" s="124"/>
      <c r="E42" s="127" t="s">
        <v>652</v>
      </c>
      <c r="F42" s="124"/>
      <c r="G42" s="129"/>
      <c r="H42" s="136"/>
      <c r="I42" s="140"/>
      <c r="J42" s="138" t="s">
        <v>672</v>
      </c>
      <c r="K42" s="143"/>
      <c r="L42" s="32"/>
    </row>
    <row r="43" spans="1:12" ht="15.2" customHeight="1">
      <c r="A43" s="109"/>
      <c r="B43" s="113"/>
      <c r="C43" s="195" t="s">
        <v>612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613</v>
      </c>
      <c r="D44" s="124"/>
      <c r="E44" s="127" t="s">
        <v>653</v>
      </c>
      <c r="F44" s="124"/>
      <c r="G44" s="129"/>
      <c r="H44" s="136"/>
      <c r="I44" s="140"/>
      <c r="J44" s="138" t="s">
        <v>665</v>
      </c>
      <c r="K44" s="143"/>
      <c r="L44" s="32"/>
    </row>
    <row r="45" spans="1:12" ht="24.95" customHeight="1">
      <c r="A45" s="109"/>
      <c r="B45" s="114">
        <v>9000027</v>
      </c>
      <c r="C45" s="122" t="s">
        <v>614</v>
      </c>
      <c r="D45" s="124"/>
      <c r="E45" s="127" t="s">
        <v>653</v>
      </c>
      <c r="F45" s="124"/>
      <c r="G45" s="129"/>
      <c r="H45" s="136"/>
      <c r="I45" s="140"/>
      <c r="J45" s="138" t="s">
        <v>665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615</v>
      </c>
      <c r="D46" s="124"/>
      <c r="E46" s="127" t="s">
        <v>653</v>
      </c>
      <c r="F46" s="124"/>
      <c r="G46" s="129"/>
      <c r="H46" s="136"/>
      <c r="I46" s="140"/>
      <c r="J46" s="138" t="s">
        <v>665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616</v>
      </c>
      <c r="D47" s="124"/>
      <c r="E47" s="127" t="s">
        <v>654</v>
      </c>
      <c r="F47" s="124"/>
      <c r="G47" s="129"/>
      <c r="H47" s="136"/>
      <c r="I47" s="140"/>
      <c r="J47" s="138" t="s">
        <v>665</v>
      </c>
      <c r="K47" s="143"/>
      <c r="L47" s="32"/>
    </row>
    <row r="48" spans="1:12" ht="15.2" customHeight="1">
      <c r="A48" s="109"/>
      <c r="B48" s="113"/>
      <c r="C48" s="195" t="s">
        <v>617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618</v>
      </c>
      <c r="D49" s="124"/>
      <c r="E49" s="127" t="s">
        <v>655</v>
      </c>
      <c r="F49" s="124"/>
      <c r="G49" s="129"/>
      <c r="H49" s="136"/>
      <c r="I49" s="140"/>
      <c r="J49" s="138" t="s">
        <v>668</v>
      </c>
      <c r="K49" s="143"/>
      <c r="L49" s="32"/>
    </row>
    <row r="50" spans="1:12" ht="24.95" customHeight="1">
      <c r="A50" s="109"/>
      <c r="B50" s="114">
        <v>9000031</v>
      </c>
      <c r="C50" s="122" t="s">
        <v>619</v>
      </c>
      <c r="D50" s="124"/>
      <c r="E50" s="127" t="s">
        <v>655</v>
      </c>
      <c r="F50" s="124"/>
      <c r="G50" s="129"/>
      <c r="H50" s="136"/>
      <c r="I50" s="140"/>
      <c r="J50" s="138" t="s">
        <v>668</v>
      </c>
      <c r="K50" s="143"/>
      <c r="L50" s="32"/>
    </row>
    <row r="51" spans="1:12" ht="15.2" customHeight="1">
      <c r="A51" s="109"/>
      <c r="B51" s="116"/>
      <c r="C51" s="193" t="s">
        <v>620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585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621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622</v>
      </c>
      <c r="D54" s="126"/>
      <c r="E54" s="127" t="s">
        <v>656</v>
      </c>
      <c r="F54" s="124"/>
      <c r="G54" s="129"/>
      <c r="H54" s="137">
        <v>0</v>
      </c>
      <c r="I54" s="139" t="s">
        <v>663</v>
      </c>
      <c r="J54" s="127" t="s">
        <v>673</v>
      </c>
      <c r="K54" s="144"/>
      <c r="L54" s="32"/>
    </row>
    <row r="55" spans="1:12" ht="24.95" customHeight="1">
      <c r="A55" s="109"/>
      <c r="B55" s="114">
        <v>9000033</v>
      </c>
      <c r="C55" s="122" t="s">
        <v>623</v>
      </c>
      <c r="D55" s="124"/>
      <c r="E55" s="127" t="s">
        <v>657</v>
      </c>
      <c r="F55" s="124"/>
      <c r="G55" s="129"/>
      <c r="H55" s="132">
        <v>0</v>
      </c>
      <c r="I55" s="139" t="s">
        <v>663</v>
      </c>
      <c r="J55" s="127" t="s">
        <v>673</v>
      </c>
      <c r="K55" s="145"/>
      <c r="L55" s="32"/>
    </row>
    <row r="56" spans="1:12" ht="24.95" customHeight="1">
      <c r="A56" s="109"/>
      <c r="B56" s="114">
        <v>9000034</v>
      </c>
      <c r="C56" s="122" t="s">
        <v>624</v>
      </c>
      <c r="D56" s="124"/>
      <c r="E56" s="127" t="s">
        <v>657</v>
      </c>
      <c r="F56" s="124"/>
      <c r="G56" s="129"/>
      <c r="H56" s="132">
        <v>0</v>
      </c>
      <c r="I56" s="139" t="s">
        <v>663</v>
      </c>
      <c r="J56" s="127" t="s">
        <v>673</v>
      </c>
      <c r="K56" s="145"/>
      <c r="L56" s="32"/>
    </row>
    <row r="57" spans="1:12" ht="24.95" customHeight="1">
      <c r="A57" s="109"/>
      <c r="B57" s="114">
        <v>9000035</v>
      </c>
      <c r="C57" s="122" t="s">
        <v>625</v>
      </c>
      <c r="D57" s="124"/>
      <c r="E57" s="127" t="s">
        <v>657</v>
      </c>
      <c r="F57" s="124"/>
      <c r="G57" s="129"/>
      <c r="H57" s="132">
        <v>0</v>
      </c>
      <c r="I57" s="139" t="s">
        <v>663</v>
      </c>
      <c r="J57" s="127" t="s">
        <v>673</v>
      </c>
      <c r="K57" s="145"/>
      <c r="L57" s="32"/>
    </row>
    <row r="58" spans="1:12" ht="24.95" customHeight="1">
      <c r="A58" s="109"/>
      <c r="B58" s="114">
        <v>9000036</v>
      </c>
      <c r="C58" s="122" t="s">
        <v>626</v>
      </c>
      <c r="D58" s="124"/>
      <c r="E58" s="127"/>
      <c r="F58" s="124"/>
      <c r="G58" s="129"/>
      <c r="H58" s="132">
        <v>0</v>
      </c>
      <c r="I58" s="139" t="s">
        <v>663</v>
      </c>
      <c r="J58" s="127" t="s">
        <v>674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627</v>
      </c>
      <c r="D59" s="124"/>
      <c r="E59" s="127"/>
      <c r="F59" s="124"/>
      <c r="G59" s="129"/>
      <c r="H59" s="132">
        <v>0</v>
      </c>
      <c r="I59" s="139" t="s">
        <v>663</v>
      </c>
      <c r="J59" s="127" t="s">
        <v>673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628</v>
      </c>
      <c r="D60" s="124"/>
      <c r="E60" s="127"/>
      <c r="F60" s="124"/>
      <c r="G60" s="129"/>
      <c r="H60" s="132">
        <v>0</v>
      </c>
      <c r="I60" s="139" t="s">
        <v>663</v>
      </c>
      <c r="J60" s="127" t="s">
        <v>673</v>
      </c>
      <c r="K60" s="145"/>
      <c r="L60" s="32"/>
    </row>
    <row r="61" spans="1:12" ht="24.95" customHeight="1">
      <c r="A61" s="109"/>
      <c r="B61" s="113"/>
      <c r="C61" s="195" t="s">
        <v>605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629</v>
      </c>
      <c r="D62" s="124"/>
      <c r="E62" s="127" t="s">
        <v>658</v>
      </c>
      <c r="F62" s="124"/>
      <c r="G62" s="129"/>
      <c r="H62" s="136"/>
      <c r="I62" s="140"/>
      <c r="J62" s="138" t="s">
        <v>675</v>
      </c>
      <c r="K62" s="143"/>
      <c r="L62" s="32"/>
    </row>
    <row r="63" spans="1:12" ht="24.2" customHeight="1">
      <c r="A63" s="109"/>
      <c r="B63" s="114">
        <v>9000038</v>
      </c>
      <c r="C63" s="123" t="s">
        <v>630</v>
      </c>
      <c r="D63" s="124"/>
      <c r="E63" s="127" t="s">
        <v>658</v>
      </c>
      <c r="F63" s="124"/>
      <c r="G63" s="129"/>
      <c r="H63" s="136"/>
      <c r="I63" s="140"/>
      <c r="J63" s="138" t="s">
        <v>675</v>
      </c>
      <c r="K63" s="143"/>
      <c r="L63" s="32"/>
    </row>
    <row r="64" spans="1:12" ht="24.2" customHeight="1">
      <c r="A64" s="109"/>
      <c r="B64" s="114">
        <v>9000039</v>
      </c>
      <c r="C64" s="123" t="s">
        <v>631</v>
      </c>
      <c r="D64" s="124"/>
      <c r="E64" s="127" t="s">
        <v>658</v>
      </c>
      <c r="F64" s="124"/>
      <c r="G64" s="129"/>
      <c r="H64" s="136"/>
      <c r="I64" s="140"/>
      <c r="J64" s="138" t="s">
        <v>676</v>
      </c>
      <c r="K64" s="143"/>
      <c r="L64" s="32"/>
    </row>
    <row r="65" spans="1:12" ht="15.2" customHeight="1">
      <c r="A65" s="109"/>
      <c r="B65" s="117"/>
      <c r="C65" s="193" t="s">
        <v>632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585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633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634</v>
      </c>
      <c r="D68" s="124"/>
      <c r="E68" s="128"/>
      <c r="F68" s="124"/>
      <c r="G68" s="129"/>
      <c r="H68" s="137">
        <v>915175.8</v>
      </c>
      <c r="I68" s="139" t="s">
        <v>663</v>
      </c>
      <c r="J68" s="138" t="s">
        <v>677</v>
      </c>
      <c r="K68" s="143"/>
      <c r="L68" s="32"/>
    </row>
    <row r="69" spans="1:12">
      <c r="A69" s="109"/>
      <c r="B69" s="114">
        <v>9000041</v>
      </c>
      <c r="C69" s="121" t="s">
        <v>635</v>
      </c>
      <c r="D69" s="124"/>
      <c r="E69" s="128"/>
      <c r="F69" s="124"/>
      <c r="G69" s="129"/>
      <c r="H69" s="132">
        <v>0</v>
      </c>
      <c r="I69" s="139" t="s">
        <v>663</v>
      </c>
      <c r="J69" s="138" t="s">
        <v>677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25" right="0.25" top="0.75" bottom="0.75" header="0.3" footer="0.3"/>
  <pageSetup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Verónica Karina García Pérez</cp:lastModifiedBy>
  <cp:lastPrinted>2024-02-09T20:37:59Z</cp:lastPrinted>
  <dcterms:created xsi:type="dcterms:W3CDTF">2024-05-29T20:14:54Z</dcterms:created>
  <dcterms:modified xsi:type="dcterms:W3CDTF">2024-05-29T20:14:57Z</dcterms:modified>
</cp:coreProperties>
</file>