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sarab\Desktop\CUENTA PÚBLICA\2023\DICIEMBRE 2023\REVISADA\"/>
    </mc:Choice>
  </mc:AlternateContent>
  <xr:revisionPtr revIDLastSave="0" documentId="13_ncr:1_{B53A5307-A8B2-4F74-8465-549F547F8710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F1. ESF" sheetId="1" r:id="rId1"/>
    <sheet name="F2. IADPyOP" sheetId="2" r:id="rId2"/>
    <sheet name="F3. IAODF" sheetId="9" r:id="rId3"/>
    <sheet name="F4. BALPRESUP" sheetId="5" r:id="rId4"/>
    <sheet name="F5. EAID" sheetId="3" r:id="rId5"/>
    <sheet name="F6a. EAEPE OG" sheetId="4" r:id="rId6"/>
    <sheet name="F6b. EAEPE ADMVA" sheetId="6" r:id="rId7"/>
    <sheet name="F6c. EAEPE FUNCION" sheetId="7" r:id="rId8"/>
    <sheet name="F6d. EAEPE SP" sheetId="8" r:id="rId9"/>
    <sheet name="GUIA" sheetId="10" r:id="rId10"/>
    <sheet name="Hoja2" sheetId="12" r:id="rId11"/>
    <sheet name="Hoja1" sheetId="11" r:id="rId12"/>
  </sheets>
  <externalReferences>
    <externalReference r:id="rId13"/>
    <externalReference r:id="rId14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'F1. ESF'!$1:$8</definedName>
    <definedName name="_xlnm.Print_Titles" localSheetId="1">'F2. IADPyOP'!$1:$7</definedName>
    <definedName name="_xlnm.Print_Titles" localSheetId="4">'F5. EAID'!$1:$8</definedName>
    <definedName name="_xlnm.Print_Titles" localSheetId="5">'F6a. EAEPE OG'!$2:$9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8" l="1"/>
  <c r="D15" i="2" l="1"/>
  <c r="F12" i="5"/>
  <c r="F11" i="5"/>
  <c r="E12" i="5"/>
  <c r="F31" i="4"/>
  <c r="F32" i="4"/>
  <c r="F33" i="4"/>
  <c r="F34" i="4"/>
  <c r="F35" i="4"/>
  <c r="F36" i="4"/>
  <c r="F37" i="4"/>
  <c r="F38" i="4"/>
  <c r="F30" i="4"/>
  <c r="F21" i="4"/>
  <c r="F22" i="4"/>
  <c r="F23" i="4"/>
  <c r="F24" i="4"/>
  <c r="F25" i="4"/>
  <c r="F26" i="4"/>
  <c r="F27" i="4"/>
  <c r="F28" i="4"/>
  <c r="F20" i="4"/>
  <c r="I17" i="4"/>
  <c r="F13" i="4"/>
  <c r="I13" i="4" s="1"/>
  <c r="F14" i="4"/>
  <c r="I14" i="4" s="1"/>
  <c r="F15" i="4"/>
  <c r="I15" i="4" s="1"/>
  <c r="F16" i="4"/>
  <c r="I16" i="4" s="1"/>
  <c r="F17" i="4"/>
  <c r="F18" i="4"/>
  <c r="I18" i="4" s="1"/>
  <c r="F12" i="4"/>
  <c r="F11" i="4" s="1"/>
  <c r="I12" i="4" l="1"/>
  <c r="G11" i="4"/>
  <c r="E49" i="4" l="1"/>
  <c r="F49" i="4"/>
  <c r="G49" i="4"/>
  <c r="H49" i="4"/>
  <c r="D49" i="4"/>
  <c r="E11" i="4"/>
  <c r="H11" i="4"/>
  <c r="E19" i="4"/>
  <c r="F19" i="4"/>
  <c r="G19" i="4"/>
  <c r="H19" i="4"/>
  <c r="F29" i="4"/>
  <c r="G29" i="4"/>
  <c r="H29" i="4"/>
  <c r="E29" i="4"/>
  <c r="D29" i="4"/>
  <c r="D19" i="4"/>
  <c r="D11" i="4"/>
  <c r="M11" i="1" l="1"/>
  <c r="I58" i="4" l="1"/>
  <c r="I57" i="4"/>
  <c r="I56" i="4"/>
  <c r="I55" i="4"/>
  <c r="I54" i="4"/>
  <c r="I53" i="4"/>
  <c r="I52" i="4"/>
  <c r="I51" i="4"/>
  <c r="I50" i="4"/>
  <c r="I49" i="4" s="1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7" i="4"/>
  <c r="I26" i="4"/>
  <c r="I25" i="4"/>
  <c r="I24" i="4"/>
  <c r="I23" i="4"/>
  <c r="I22" i="4"/>
  <c r="I21" i="4"/>
  <c r="I20" i="4"/>
  <c r="I11" i="4"/>
  <c r="N11" i="1" l="1"/>
  <c r="N68" i="1"/>
  <c r="F11" i="8" l="1"/>
  <c r="G11" i="8"/>
  <c r="D11" i="8"/>
  <c r="E11" i="8"/>
  <c r="F15" i="9"/>
  <c r="G15" i="9"/>
  <c r="H15" i="9"/>
  <c r="I15" i="9"/>
  <c r="J15" i="9"/>
  <c r="B15" i="9"/>
  <c r="C15" i="9"/>
  <c r="D15" i="9"/>
  <c r="F9" i="9"/>
  <c r="G9" i="9"/>
  <c r="G21" i="9" s="1"/>
  <c r="H9" i="9"/>
  <c r="H21" i="9" s="1"/>
  <c r="B9" i="9"/>
  <c r="B21" i="9" s="1"/>
  <c r="C9" i="9"/>
  <c r="C21" i="9" s="1"/>
  <c r="D9" i="9"/>
  <c r="D21" i="9" s="1"/>
  <c r="G14" i="3"/>
  <c r="D14" i="3"/>
  <c r="F21" i="9" l="1"/>
  <c r="H11" i="8"/>
  <c r="H62" i="1"/>
  <c r="H10" i="4" l="1"/>
  <c r="D34" i="8" l="1"/>
  <c r="H59" i="6"/>
  <c r="G10" i="4" l="1"/>
  <c r="E10" i="4"/>
  <c r="C29" i="6" s="1"/>
  <c r="F41" i="3"/>
  <c r="F66" i="3" s="1"/>
  <c r="E41" i="3"/>
  <c r="E66" i="3" s="1"/>
  <c r="C41" i="3"/>
  <c r="C66" i="3" s="1"/>
  <c r="G41" i="3"/>
  <c r="G66" i="3" s="1"/>
  <c r="E29" i="6" l="1"/>
  <c r="G13" i="7" s="1"/>
  <c r="E13" i="7"/>
  <c r="E76" i="7" s="1"/>
  <c r="C59" i="6"/>
  <c r="F29" i="6"/>
  <c r="E59" i="6" l="1"/>
  <c r="H13" i="7"/>
  <c r="F59" i="6"/>
  <c r="G76" i="7"/>
  <c r="F34" i="8"/>
  <c r="G19" i="1"/>
  <c r="N74" i="1"/>
  <c r="N64" i="1"/>
  <c r="N50" i="1"/>
  <c r="N44" i="1"/>
  <c r="N40" i="1"/>
  <c r="N33" i="1"/>
  <c r="N29" i="1"/>
  <c r="N25" i="1"/>
  <c r="N21" i="1"/>
  <c r="C28" i="2"/>
  <c r="M74" i="1"/>
  <c r="M68" i="1"/>
  <c r="M64" i="1"/>
  <c r="M50" i="1"/>
  <c r="M44" i="1"/>
  <c r="M40" i="1"/>
  <c r="M33" i="1"/>
  <c r="M29" i="1"/>
  <c r="M25" i="1"/>
  <c r="M21" i="1"/>
  <c r="G62" i="1"/>
  <c r="H43" i="1"/>
  <c r="H40" i="1"/>
  <c r="H33" i="1"/>
  <c r="H27" i="1"/>
  <c r="H19" i="1"/>
  <c r="H11" i="1"/>
  <c r="G11" i="1"/>
  <c r="G43" i="1"/>
  <c r="G40" i="1"/>
  <c r="G33" i="1"/>
  <c r="G27" i="1"/>
  <c r="M48" i="1" l="1"/>
  <c r="M60" i="1" s="1"/>
  <c r="G28" i="2" s="1"/>
  <c r="G32" i="2" s="1"/>
  <c r="G34" i="8"/>
  <c r="H76" i="7"/>
  <c r="H49" i="1"/>
  <c r="H64" i="1" s="1"/>
  <c r="N48" i="1"/>
  <c r="N60" i="1" s="1"/>
  <c r="N77" i="1"/>
  <c r="M77" i="1"/>
  <c r="G49" i="1"/>
  <c r="G64" i="1" s="1"/>
  <c r="M78" i="1" l="1"/>
  <c r="N78" i="1"/>
  <c r="J9" i="9"/>
  <c r="J21" i="9" s="1"/>
  <c r="I9" i="9"/>
  <c r="I21" i="9" s="1"/>
  <c r="K15" i="9" l="1"/>
  <c r="E15" i="9"/>
  <c r="E9" i="9"/>
  <c r="K9" i="9"/>
  <c r="H15" i="2"/>
  <c r="H14" i="2" s="1"/>
  <c r="E15" i="2"/>
  <c r="C15" i="2"/>
  <c r="I14" i="2"/>
  <c r="I9" i="2" s="1"/>
  <c r="I32" i="2" s="1"/>
  <c r="F14" i="2"/>
  <c r="F9" i="2" s="1"/>
  <c r="F32" i="2" s="1"/>
  <c r="E14" i="2"/>
  <c r="D14" i="2"/>
  <c r="E9" i="2"/>
  <c r="C14" i="2" l="1"/>
  <c r="G15" i="2"/>
  <c r="K21" i="9"/>
  <c r="E21" i="9"/>
  <c r="C9" i="2"/>
  <c r="C32" i="2" s="1"/>
  <c r="G14" i="2"/>
  <c r="G9" i="2" s="1"/>
  <c r="H9" i="2"/>
  <c r="H32" i="2" s="1"/>
  <c r="D9" i="2"/>
  <c r="F56" i="5" l="1"/>
  <c r="E56" i="5"/>
  <c r="G53" i="5"/>
  <c r="F53" i="5"/>
  <c r="E53" i="5"/>
  <c r="F46" i="5"/>
  <c r="E46" i="5"/>
  <c r="G43" i="5"/>
  <c r="F43" i="5"/>
  <c r="E43" i="5"/>
  <c r="G37" i="5"/>
  <c r="F37" i="5"/>
  <c r="F54" i="5" s="1"/>
  <c r="E37" i="5"/>
  <c r="E54" i="5" s="1"/>
  <c r="G36" i="5"/>
  <c r="G44" i="5" s="1"/>
  <c r="F36" i="5"/>
  <c r="F44" i="5" s="1"/>
  <c r="F42" i="5" s="1"/>
  <c r="E36" i="5"/>
  <c r="E44" i="5" s="1"/>
  <c r="E42" i="5" s="1"/>
  <c r="G32" i="5"/>
  <c r="F32" i="5"/>
  <c r="E32" i="5"/>
  <c r="G56" i="5"/>
  <c r="G46" i="5"/>
  <c r="G17" i="5"/>
  <c r="G55" i="5" s="1"/>
  <c r="G45" i="5"/>
  <c r="G28" i="5"/>
  <c r="F28" i="5"/>
  <c r="G27" i="5"/>
  <c r="F27" i="5"/>
  <c r="E28" i="5"/>
  <c r="E27" i="5"/>
  <c r="F52" i="5" l="1"/>
  <c r="F26" i="5"/>
  <c r="G42" i="5"/>
  <c r="G35" i="5"/>
  <c r="G38" i="5" s="1"/>
  <c r="G14" i="5" s="1"/>
  <c r="F35" i="5"/>
  <c r="F38" i="5" s="1"/>
  <c r="F14" i="5" s="1"/>
  <c r="G54" i="5"/>
  <c r="G52" i="5" s="1"/>
  <c r="E52" i="5"/>
  <c r="E35" i="5"/>
  <c r="E38" i="5" s="1"/>
  <c r="E14" i="5" s="1"/>
  <c r="G26" i="5"/>
  <c r="E26" i="5"/>
  <c r="G18" i="5" l="1"/>
  <c r="F18" i="5"/>
  <c r="E18" i="5"/>
  <c r="F17" i="5" l="1"/>
  <c r="F55" i="5" s="1"/>
  <c r="F45" i="5"/>
  <c r="E17" i="5"/>
  <c r="E55" i="5" s="1"/>
  <c r="E45" i="5"/>
  <c r="G57" i="5"/>
  <c r="G58" i="5" s="1"/>
  <c r="F13" i="5"/>
  <c r="F51" i="5" s="1"/>
  <c r="G41" i="5"/>
  <c r="G47" i="5" s="1"/>
  <c r="G48" i="5" s="1"/>
  <c r="F41" i="5"/>
  <c r="F57" i="5" l="1"/>
  <c r="F58" i="5" s="1"/>
  <c r="F47" i="5"/>
  <c r="F48" i="5" s="1"/>
  <c r="G15" i="5"/>
  <c r="F15" i="5"/>
  <c r="E13" i="5"/>
  <c r="E51" i="5" s="1"/>
  <c r="E57" i="5" s="1"/>
  <c r="E58" i="5" s="1"/>
  <c r="F21" i="5" l="1"/>
  <c r="F22" i="5" s="1"/>
  <c r="F23" i="5" s="1"/>
  <c r="F29" i="5" s="1"/>
  <c r="E41" i="5"/>
  <c r="E47" i="5" s="1"/>
  <c r="E48" i="5" s="1"/>
  <c r="E11" i="5"/>
  <c r="E21" i="5" s="1"/>
  <c r="E22" i="5" s="1"/>
  <c r="E23" i="5" s="1"/>
  <c r="E29" i="5" s="1"/>
  <c r="G21" i="5"/>
  <c r="G22" i="5" l="1"/>
  <c r="G23" i="5" s="1"/>
  <c r="G29" i="5" s="1"/>
  <c r="D10" i="4"/>
  <c r="B29" i="6" l="1"/>
  <c r="D13" i="7" s="1"/>
  <c r="F10" i="4"/>
  <c r="B59" i="6" l="1"/>
  <c r="D35" i="3"/>
  <c r="D41" i="3" s="1"/>
  <c r="D66" i="3" s="1"/>
  <c r="B41" i="3"/>
  <c r="B66" i="3" s="1"/>
  <c r="D29" i="6"/>
  <c r="I10" i="4"/>
  <c r="G29" i="6" s="1"/>
  <c r="D76" i="7"/>
  <c r="C34" i="8"/>
  <c r="D59" i="6" l="1"/>
  <c r="F13" i="7"/>
  <c r="G59" i="6"/>
  <c r="I13" i="7"/>
  <c r="I76" i="7" l="1"/>
  <c r="H34" i="8"/>
  <c r="F76" i="7"/>
  <c r="E34" i="8"/>
</calcChain>
</file>

<file path=xl/sharedStrings.xml><?xml version="1.0" encoding="utf-8"?>
<sst xmlns="http://schemas.openxmlformats.org/spreadsheetml/2006/main" count="1141" uniqueCount="664">
  <si>
    <t>Proveedores</t>
  </si>
  <si>
    <t>Bancos/Dependencias y otros</t>
  </si>
  <si>
    <t>Bancos/tesoreria</t>
  </si>
  <si>
    <t>Efectivo</t>
  </si>
  <si>
    <t>(Pesos)</t>
  </si>
  <si>
    <t>Ente Público:</t>
  </si>
  <si>
    <t>a1)</t>
  </si>
  <si>
    <t>a2)</t>
  </si>
  <si>
    <t>a3)</t>
  </si>
  <si>
    <t>a4)</t>
  </si>
  <si>
    <t>a5)</t>
  </si>
  <si>
    <t>a6)</t>
  </si>
  <si>
    <t>a7)</t>
  </si>
  <si>
    <t>b1)</t>
  </si>
  <si>
    <t>b2)</t>
  </si>
  <si>
    <t>b3)</t>
  </si>
  <si>
    <t>b4)</t>
  </si>
  <si>
    <t>b5)</t>
  </si>
  <si>
    <t>b6)</t>
  </si>
  <si>
    <t>Anticipo a Contratistas por Obras Públicas a Corto Plazo</t>
  </si>
  <si>
    <t>Otros Derechos a Recibir Bienes o Servicios a Corto Plazo</t>
  </si>
  <si>
    <t>c1)</t>
  </si>
  <si>
    <t>c2)</t>
  </si>
  <si>
    <t>c3)</t>
  </si>
  <si>
    <t>c4)</t>
  </si>
  <si>
    <t>c5)</t>
  </si>
  <si>
    <t>d1)</t>
  </si>
  <si>
    <t>d2)</t>
  </si>
  <si>
    <t>d3)</t>
  </si>
  <si>
    <t>d4)</t>
  </si>
  <si>
    <t>d5)</t>
  </si>
  <si>
    <t>e. Almacenes</t>
  </si>
  <si>
    <t>f1)</t>
  </si>
  <si>
    <t>f2)</t>
  </si>
  <si>
    <t>Estimación por Deterioro de Inventarios</t>
  </si>
  <si>
    <t>g1)</t>
  </si>
  <si>
    <t>g2)</t>
  </si>
  <si>
    <t>g3)</t>
  </si>
  <si>
    <t>g4)</t>
  </si>
  <si>
    <t>Valores en Garantía</t>
  </si>
  <si>
    <t>Bienes Derivados de Embargos, Decomisos, Aseguramientos y Dación en Pago</t>
  </si>
  <si>
    <t>Adquisición con Fondos de Terceros</t>
  </si>
  <si>
    <t>Inversiones Temporales (hasta 3 meses)</t>
  </si>
  <si>
    <t>Fondos con Afectación Especifica</t>
  </si>
  <si>
    <t>Depósitos de fondos de Terceros</t>
  </si>
  <si>
    <t>Otros Efectivos y Equivalentes</t>
  </si>
  <si>
    <t xml:space="preserve">Inversiones Financieras </t>
  </si>
  <si>
    <t>Cuentas por Cobrar</t>
  </si>
  <si>
    <t>Deudores Diversos</t>
  </si>
  <si>
    <t>Ingresos por Recuperar</t>
  </si>
  <si>
    <t>Deudores por Anticipos de la Tesoreria</t>
  </si>
  <si>
    <t>Prestamos Otorgados</t>
  </si>
  <si>
    <t>Otros Derechos a Recibir Efectivo o Equivalentes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</si>
  <si>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</si>
  <si>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</si>
  <si>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</si>
  <si>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Inventarios de Mercancias para Venta</t>
  </si>
  <si>
    <t>Inventarios de Vercancias Terminadas</t>
  </si>
  <si>
    <t xml:space="preserve">Inventarios de Mercancias en Proceso de Elaboración </t>
  </si>
  <si>
    <t>Inventarios de Materias Primas, Materiales y Suministros para Producción</t>
  </si>
  <si>
    <t>Bienes en Tránsito</t>
  </si>
  <si>
    <t>b7)</t>
  </si>
  <si>
    <t>ACTIVO</t>
  </si>
  <si>
    <t>Activo Circulante</t>
  </si>
  <si>
    <t>Activo No Circulante</t>
  </si>
  <si>
    <t>a. Inversiones Financieras a Largo Plazo</t>
  </si>
  <si>
    <t>c. Bienes Inmuebles, Infraestructura y Construcciones en Proceso</t>
  </si>
  <si>
    <t>d. Bienes Muebles</t>
  </si>
  <si>
    <t>e. Activos Intangibles</t>
  </si>
  <si>
    <t>f. Depreciación, Deterioro y Amortización Acumulada de Bienes</t>
  </si>
  <si>
    <t>g. Activos Diferidos</t>
  </si>
  <si>
    <t>h. Estimación por Pérdida o Deterioro de Activos no Circulantes</t>
  </si>
  <si>
    <t>i. Otros Activos no Circulantes</t>
  </si>
  <si>
    <t>b. Derechos a Recibir Efectivo o Equivalentes a Largo Plazo</t>
  </si>
  <si>
    <t>PASIVO</t>
  </si>
  <si>
    <t>Pasivo Circulante</t>
  </si>
  <si>
    <t>a8)</t>
  </si>
  <si>
    <t>a9)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</si>
  <si>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</si>
  <si>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</si>
  <si>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</si>
  <si>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Arrendamiento Financiero</t>
  </si>
  <si>
    <t>Porción a Corto Plazo de la Deuda Pública de Largo Plazo</t>
  </si>
  <si>
    <t>d. Títulos y Valores a Corto Plazo</t>
  </si>
  <si>
    <t>e1)</t>
  </si>
  <si>
    <t>e2)</t>
  </si>
  <si>
    <t>e3)</t>
  </si>
  <si>
    <t>Ingresos Cobrados por Adelantado a Corto Plazo</t>
  </si>
  <si>
    <t>Intereses Cobrados por Adelantado a Corto Plazo</t>
  </si>
  <si>
    <t>Otros Pasivos Diferidos a Corto Plazo</t>
  </si>
  <si>
    <t>f3)</t>
  </si>
  <si>
    <t>f4)</t>
  </si>
  <si>
    <t>f5)</t>
  </si>
  <si>
    <t>Fondos en Garantía a Corto Plazo</t>
  </si>
  <si>
    <t>Fondos en Administración a Corto Plazo</t>
  </si>
  <si>
    <t>Fondos en Contingentes a Corto Plazo</t>
  </si>
  <si>
    <t>Fondos de Fideicomisos, Mandatos y Contratos Análogos a Corto Plazo</t>
  </si>
  <si>
    <t>Otros Fondos de Terceros en Garantía y/o Administración a Corto Plazo</t>
  </si>
  <si>
    <t>f6)</t>
  </si>
  <si>
    <t>Valores y Bienes en Garantía a Corto Plazo</t>
  </si>
  <si>
    <t>Provisión para Demandas y Juicios a Corto Plazo</t>
  </si>
  <si>
    <t>Provisión para Contingencias a Corto Plazo</t>
  </si>
  <si>
    <t>Otras Provisiones a Corto Plazo</t>
  </si>
  <si>
    <t>h1)</t>
  </si>
  <si>
    <t>h2)</t>
  </si>
  <si>
    <t>h3)</t>
  </si>
  <si>
    <t>Ingresos por Clasificar</t>
  </si>
  <si>
    <t>Recaudación por Participar</t>
  </si>
  <si>
    <t>Otros Pasivos Circulantes</t>
  </si>
  <si>
    <t>Pasivo No Circulante</t>
  </si>
  <si>
    <t>a. Cuentas por Pagar de Largo Plazo</t>
  </si>
  <si>
    <t>b. Documentos por Pagar a Largo Plazo</t>
  </si>
  <si>
    <t>c. Deúda Pública a Largo Plazo</t>
  </si>
  <si>
    <t>d. Pasivos Diferidos a Largo Plazo</t>
  </si>
  <si>
    <t>e. Fondos y Bienes de Terceros en Garantía y/o Administración a Largo Plazo</t>
  </si>
  <si>
    <t>f.  Provisiones a Largo Plazo</t>
  </si>
  <si>
    <t>HACIENDA PUBLICA/PATRIMONIO</t>
  </si>
  <si>
    <t>a. Aportaciones</t>
  </si>
  <si>
    <t>b. Donaciones de Capital</t>
  </si>
  <si>
    <t>c. Actualizaciones del Patrimonio</t>
  </si>
  <si>
    <t xml:space="preserve">a. Resultado del Ejercicio (Ahorro/desahorro) </t>
  </si>
  <si>
    <t>b. Resultado de Ejercicios Anteriores</t>
  </si>
  <si>
    <t>c. Revalúos</t>
  </si>
  <si>
    <t>d. Reservas</t>
  </si>
  <si>
    <t>e. Rectificaciones de Resultados de Ejercicios Anteriores</t>
  </si>
  <si>
    <t>a. Resultado por Posición Monetaria</t>
  </si>
  <si>
    <t>b. Resultado por Tenencia de Activos no Monetarios</t>
  </si>
  <si>
    <t>Estado de Situación Financiera Detallado - LDF</t>
  </si>
  <si>
    <t>Concepto</t>
  </si>
  <si>
    <t>Estimaciones para Cuentas Incobrables por Derechos a Recibir Efectivo o equivalentes</t>
  </si>
  <si>
    <t>Servicios Personales</t>
  </si>
  <si>
    <t>Contratistas por Obras Públicas</t>
  </si>
  <si>
    <t>Participaciones y Aportaciones</t>
  </si>
  <si>
    <t>Transferencias Otorgadas</t>
  </si>
  <si>
    <t>Intereses, Comisiones y Otros Gastos de la Deuda Pública</t>
  </si>
  <si>
    <t>Retenciones y Contribuciones</t>
  </si>
  <si>
    <t>Devoluciones de la Ley de Ingresos</t>
  </si>
  <si>
    <t>Otras Cuentas por Pagar</t>
  </si>
  <si>
    <t>11310000</t>
  </si>
  <si>
    <t>11320000</t>
  </si>
  <si>
    <t>11330000</t>
  </si>
  <si>
    <t>11340000</t>
  </si>
  <si>
    <t>11390000</t>
  </si>
  <si>
    <t>11410000</t>
  </si>
  <si>
    <t>11420000</t>
  </si>
  <si>
    <t>11430000</t>
  </si>
  <si>
    <t>11450000</t>
  </si>
  <si>
    <t>11440000</t>
  </si>
  <si>
    <t>Bienes en Garantía (Excluye Depósitos de Fondos)</t>
  </si>
  <si>
    <t>Subejercicio</t>
  </si>
  <si>
    <t>Aprobado</t>
  </si>
  <si>
    <t>Ampliaciones/ (Reducciones)</t>
  </si>
  <si>
    <t>Modificado</t>
  </si>
  <si>
    <t>Devengado</t>
  </si>
  <si>
    <t>Pagado</t>
  </si>
  <si>
    <t>3 = ( 1+2 )</t>
  </si>
  <si>
    <t>6 = ( 3-4 )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</si>
  <si>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</si>
  <si>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</si>
  <si>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</si>
  <si>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</si>
  <si>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</si>
  <si>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</si>
  <si>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</si>
  <si>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de Administración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</si>
  <si>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</si>
  <si>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</si>
  <si>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</si>
  <si>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</si>
  <si>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</si>
  <si>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</si>
  <si>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</si>
  <si>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</si>
  <si>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 xml:space="preserve"> Servicios Básicos</t>
  </si>
  <si>
    <t xml:space="preserve"> Servicios de Arrendamiento</t>
  </si>
  <si>
    <t xml:space="preserve"> Servicios Profesionales, Científicos, Técnicos y Otros Servicios</t>
  </si>
  <si>
    <t xml:space="preserve"> Servicios Financieros, Bancarios y Comerciales</t>
  </si>
  <si>
    <t xml:space="preserve"> Servicios de Instalación, Reparación, Mantenimiento y Conservación</t>
  </si>
  <si>
    <t xml:space="preserve"> Servicios de Comunicación Social y Publicidad</t>
  </si>
  <si>
    <t xml:space="preserve"> Servicios de Traslado y Viáticos</t>
  </si>
  <si>
    <t xml:space="preserve"> Servicios Oficiales</t>
  </si>
  <si>
    <t xml:space="preserve"> Otros Servicios Generales</t>
  </si>
  <si>
    <t>Transferencias Internas y Asignaciones al Sector Publico</t>
  </si>
  <si>
    <t>Transferencias al Resto del Sector Publico</t>
  </si>
  <si>
    <t>Subsidios y Subvenciones</t>
  </si>
  <si>
    <t>Ayudas Sociales</t>
  </si>
  <si>
    <t>Pensiones y Jubilaciones</t>
  </si>
  <si>
    <t>Transferencias a Fideicomisos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</si>
  <si>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</si>
  <si>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</si>
  <si>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</si>
  <si>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</si>
  <si>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</si>
  <si>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</si>
  <si>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</si>
  <si>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</si>
  <si>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</si>
  <si>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</si>
  <si>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</si>
  <si>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</si>
  <si>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Obra Publica en Bienes de Dominio Publico</t>
  </si>
  <si>
    <t>Obra Publica en Bienes Propios</t>
  </si>
  <si>
    <t>Proyectos Productivos y Acciones de Fomento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</si>
  <si>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</si>
  <si>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</si>
  <si>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</si>
  <si>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</si>
  <si>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</si>
  <si>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</si>
  <si>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</si>
  <si>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</t>
  </si>
  <si>
    <t>Aportaciones</t>
  </si>
  <si>
    <t>Convenios</t>
  </si>
  <si>
    <t>Amortización de la Deuda Publica</t>
  </si>
  <si>
    <t>Intereses de la Deuda Publica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</si>
  <si>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</si>
  <si>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</si>
  <si>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</si>
  <si>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</si>
  <si>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</si>
  <si>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del Gasto</t>
  </si>
  <si>
    <t xml:space="preserve"> A. Servicios Personales</t>
  </si>
  <si>
    <t>I. Gasto No Etiquetado</t>
  </si>
  <si>
    <t>b8)</t>
  </si>
  <si>
    <t>b9)</t>
  </si>
  <si>
    <t>c6)</t>
  </si>
  <si>
    <t>c7)</t>
  </si>
  <si>
    <t>c8)</t>
  </si>
  <si>
    <t>c9)</t>
  </si>
  <si>
    <t xml:space="preserve"> B. Materiales y Suministros</t>
  </si>
  <si>
    <t>C. Servicios Generales</t>
  </si>
  <si>
    <t>D. Transferencias, Asignaciones, Subsidios y Otras Ayudas</t>
  </si>
  <si>
    <t>d6)</t>
  </si>
  <si>
    <t>d7)</t>
  </si>
  <si>
    <t>d8)</t>
  </si>
  <si>
    <t>d9)</t>
  </si>
  <si>
    <t xml:space="preserve"> E. Bienes Muebles</t>
  </si>
  <si>
    <t>e4)</t>
  </si>
  <si>
    <t>e5)</t>
  </si>
  <si>
    <t>e6)</t>
  </si>
  <si>
    <t>e7)</t>
  </si>
  <si>
    <t>e8)</t>
  </si>
  <si>
    <t>e9)</t>
  </si>
  <si>
    <t xml:space="preserve"> F. Inversión Publica</t>
  </si>
  <si>
    <t>G. Inversiones Financieras y Otras Provisiones</t>
  </si>
  <si>
    <t>g5)</t>
  </si>
  <si>
    <t>g6)</t>
  </si>
  <si>
    <t>g7)</t>
  </si>
  <si>
    <t xml:space="preserve"> H. Participaciones y Aportaciones</t>
  </si>
  <si>
    <t xml:space="preserve"> I. Deuda Publica</t>
  </si>
  <si>
    <t>i1)</t>
  </si>
  <si>
    <t>i2)</t>
  </si>
  <si>
    <t>i3)</t>
  </si>
  <si>
    <t>i4)</t>
  </si>
  <si>
    <t>i5)</t>
  </si>
  <si>
    <t>i6)</t>
  </si>
  <si>
    <t>i7)</t>
  </si>
  <si>
    <t>II. Gasto Etiquetado</t>
  </si>
  <si>
    <t>CUADRO 6</t>
  </si>
  <si>
    <t>Concepto ( c)</t>
  </si>
  <si>
    <t>Ingresos</t>
  </si>
  <si>
    <t>Diferencia ( e)</t>
  </si>
  <si>
    <t>Estimado (d)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</si>
  <si>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</si>
  <si>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</si>
  <si>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</si>
  <si>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</si>
  <si>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</si>
  <si>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</si>
  <si>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</si>
  <si>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</si>
  <si>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 de Bienes y Servicios</t>
  </si>
  <si>
    <t>H. Participaciones (H=h1+h2+h3+h4+h5+h6+h7+h8+h9+h10+h11)</t>
  </si>
  <si>
    <t>h1) Fondo General de Participaciones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</si>
  <si>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</si>
  <si>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</si>
  <si>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</si>
  <si>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</si>
  <si>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</si>
  <si>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</si>
  <si>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</si>
  <si>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</si>
  <si>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</si>
  <si>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</si>
  <si>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</si>
  <si>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</si>
  <si>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</si>
  <si>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</si>
  <si>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</si>
  <si>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</si>
  <si>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</si>
  <si>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</si>
  <si>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</si>
  <si>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</si>
  <si>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>l1) Participaciones en Ingresos Locales</t>
  </si>
  <si>
    <t>l2) Otros Ingresos de Libre Disposición</t>
  </si>
  <si>
    <t>I. Total de ingresos de Libre Disposición (I=A+B+C+D+E+F+G+H+I+J+K+L)</t>
  </si>
  <si>
    <t>Ingresos Excedentes de Ingresos de Libre Disposición</t>
  </si>
  <si>
    <t>Transferencias Federales Etiquetadas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</si>
  <si>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</si>
  <si>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</si>
  <si>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</si>
  <si>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</si>
  <si>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</si>
  <si>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</si>
  <si>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</si>
  <si>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Publica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</si>
  <si>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</si>
  <si>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</si>
  <si>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</si>
  <si>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</si>
  <si>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</si>
  <si>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</si>
  <si>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</si>
  <si>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</si>
  <si>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</si>
  <si>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</si>
  <si>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</si>
  <si>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Etiquetas (II=A+B+C+D+E)</t>
  </si>
  <si>
    <t>III. Ingresos Derivados de Financiamientos (III=A)</t>
  </si>
  <si>
    <t>A. Ingresos Derivados de Financiamientos</t>
  </si>
  <si>
    <t>IV. Total de Ingresos (IV=I+II+III)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</si>
  <si>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</si>
  <si>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</si>
  <si>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</si>
  <si>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(3=1+2)</t>
  </si>
  <si>
    <t>FUENTE: Elaborados con información del CONAC. Criterios para la elaboracion y presentación homogénea de la información financiera y de los formatos a que hace referencia la Ley de Disciplina Financiera de las Entidades Federativas y los Municipios.</t>
  </si>
  <si>
    <t>NOTA: Se adjunta archivo que contiene instructivo de llenado de los formatos "Cuadros CONAC Criterios".</t>
  </si>
  <si>
    <t>Balance Presupuestario - LDF</t>
  </si>
  <si>
    <t>(PESOS)</t>
  </si>
  <si>
    <t>Concepto (c)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</si>
  <si>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</si>
  <si>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</si>
  <si>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</si>
  <si>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</si>
  <si>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1"/>
        <color indexed="8"/>
        <rFont val="Arial"/>
        <family val="2"/>
      </rPr>
      <t>1</t>
    </r>
    <r>
      <rPr>
        <b/>
        <sz val="11"/>
        <color indexed="8"/>
        <rFont val="Arial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</si>
  <si>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</si>
  <si>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</si>
  <si>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</si>
  <si>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</si>
  <si>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</si>
  <si>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</si>
  <si>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</si>
  <si>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</si>
  <si>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</si>
  <si>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</si>
  <si>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</si>
  <si>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</si>
  <si>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</si>
  <si>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</si>
  <si>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</si>
  <si>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</si>
  <si>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</si>
  <si>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</si>
  <si>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</si>
  <si>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</si>
  <si>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</si>
  <si>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</si>
  <si>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</si>
  <si>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</si>
  <si>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</si>
  <si>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</si>
  <si>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</si>
  <si>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</si>
  <si>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FUENTE: Elaborados con información del CONAC. Criterios para la elaboración y presentación homogénea de la información financiera y de los formatos a que hace referencia la Ley de Disciplina Financiera de las Entidades Federativas y los Municipios.</t>
  </si>
  <si>
    <t>NOTA: Se adjunta archivo con que contiene instructivo de llenado de los formatos “Cuadros CONAC Criterios”</t>
  </si>
  <si>
    <t>Estado Analítico del Ejercicio del Presupuesto de Egresos Detallado - LDF</t>
  </si>
  <si>
    <t>Clasificación por Objeto del Gasto (Capítulo y Concepto)</t>
  </si>
  <si>
    <t>Estimado/ Aprobado (d)</t>
  </si>
  <si>
    <t xml:space="preserve">Recaudado/ Pagado </t>
  </si>
  <si>
    <t>Recaudado/ Pagado</t>
  </si>
  <si>
    <t>a. Efectivo y Equivalentes de Efectivo (a=a1+a2+a3,a4+a5+a6+a7)</t>
  </si>
  <si>
    <t>b. Derechos a Recibir Efectivo o Equivalentes (b=b1+b2+b3,b4+b5+b6+b7)</t>
  </si>
  <si>
    <t xml:space="preserve">c. Derechos a Recibir Bienes o Servicios (c=c1+c2+c3+c4+c5) </t>
  </si>
  <si>
    <t>d. Inventarios (d=d1+d2+d3+d4+d5)</t>
  </si>
  <si>
    <t>f. Estimación por Pérdida o Deterioro de Activos Circulantes (f=f1+f2)</t>
  </si>
  <si>
    <t>g. Otros activos circulantes (g=g1+g2+g3+g4)</t>
  </si>
  <si>
    <t>IA) Total de Activos Circulantes (IA=a+b+c+d+e+f+g)</t>
  </si>
  <si>
    <t>IB. Total de Activos No Circulantes (IB=a+b+c+d+e+f+g+h+i)</t>
  </si>
  <si>
    <t>I. Total del Activo I=IA+IB)</t>
  </si>
  <si>
    <t>a. Cuentas por Pagar de Corto Plazo (a=a1+a2+a3+a4+a5+a6+a7+a8+a9)</t>
  </si>
  <si>
    <t>b. Documentos por Pagar a Corto Plazo (b=b1+b2+b3)</t>
  </si>
  <si>
    <t>c. Porción de Corto Plazo de la Deuda Pública de Largo Plazo (c=c1+c2)</t>
  </si>
  <si>
    <t>e. Pasivos Diferidos a Corto Plazo (e=e1+e2+e3)</t>
  </si>
  <si>
    <t>f. Fondos y Bienes de Terceros en Garantía y/o Administracion a Corto Plazo (f=f1+f2+f3+f4+f5+f6)</t>
  </si>
  <si>
    <t>g. Provisiones a Corto Plazo (g=g1+g2+g3)</t>
  </si>
  <si>
    <t>h. Otros Pasivos a Corto Plazo (h=h1+h2+h3)</t>
  </si>
  <si>
    <t>IIA. Total de Pasivos Circulantes (IIA= a+b+c+d+e+f+g+h)</t>
  </si>
  <si>
    <t>IIB. Total de Pasivos No Circulantes (a+b+c+d+e+f)</t>
  </si>
  <si>
    <t>II. Total del Pasivo (II=IIA+IIB)</t>
  </si>
  <si>
    <t>IIIA. Hacienda Pública/Patrimonio Contribuido (IIIA=a+b+c)</t>
  </si>
  <si>
    <t>IIIB. Hacienda Pública/Patrimonio Generado (IIIB=a+b+c+d+e)</t>
  </si>
  <si>
    <t>IIIC. Exceso o Insuficiencia en la Actualizacion de la Hacienda Pública/Patrimonio (IIIC=a+b)</t>
  </si>
  <si>
    <t>III. Total Hacienda Pública/Patrimonio (III=IIIA+IIIB+IIIC)</t>
  </si>
  <si>
    <t>IV. Total del Pasivo y Hacienda Pública/Patrimonio (IV=II+III)</t>
  </si>
  <si>
    <t>Formato 2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</si>
  <si>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</si>
  <si>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</si>
  <si>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</si>
  <si>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</si>
  <si>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</si>
  <si>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Saldo Final del Periodo (h)</t>
  </si>
  <si>
    <t>Pago de Intereses del Periodo (i)</t>
  </si>
  <si>
    <t>Pago de Comisiones y demás costos asociados durante el Periodo (j)</t>
  </si>
  <si>
    <t>h=d+e-f+g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</si>
  <si>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</si>
  <si>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</si>
  <si>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</si>
  <si>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</si>
  <si>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</si>
  <si>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</si>
  <si>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</si>
  <si>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BBVA BANCOMER</t>
  </si>
  <si>
    <t>BANORTE</t>
  </si>
  <si>
    <t xml:space="preserve">BANOBRAS </t>
  </si>
  <si>
    <t xml:space="preserve">BANCOMER </t>
  </si>
  <si>
    <t>SANTANDER</t>
  </si>
  <si>
    <t>BANCOMER</t>
  </si>
  <si>
    <t>BANOBRAS</t>
  </si>
  <si>
    <t>b2) Títulos y Valores</t>
  </si>
  <si>
    <t>b3) Arrendamientos Financieros</t>
  </si>
  <si>
    <t xml:space="preserve">2. Otros Pasivos </t>
  </si>
  <si>
    <t>3. Total de la Deuda Pública y Otros Pasivos (3=1+2)</t>
  </si>
  <si>
    <r>
      <t xml:space="preserve">4. Deuda Contingente </t>
    </r>
    <r>
      <rPr>
        <b/>
        <sz val="4"/>
        <color theme="1"/>
        <rFont val="Arial"/>
        <family val="2"/>
      </rPr>
      <t>1</t>
    </r>
    <r>
      <rPr>
        <b/>
        <sz val="5"/>
        <color theme="1"/>
        <rFont val="Arial"/>
        <family val="2"/>
      </rPr>
      <t xml:space="preserve"> (informativo)</t>
    </r>
  </si>
  <si>
    <t>A. BANOBRAS  FONREC 9830/10034/10367</t>
  </si>
  <si>
    <t>B. BANOBRAS PROFISE 10965</t>
  </si>
  <si>
    <t>C. BANOBRAS PROFISE 11202</t>
  </si>
  <si>
    <t>5. Valor de Instrumentos Bono Cupón Cero 2 (Informativo)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</si>
  <si>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</si>
  <si>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</si>
  <si>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</si>
  <si>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</t>
  </si>
  <si>
    <t>Plazo</t>
  </si>
  <si>
    <t>Tasa de Interés</t>
  </si>
  <si>
    <t>Comisiones y Costos Relacionados (o)</t>
  </si>
  <si>
    <t>Tasa Efectiva</t>
  </si>
  <si>
    <t>Contratado (l)</t>
  </si>
  <si>
    <t>Pactado</t>
  </si>
  <si>
    <t>(n)</t>
  </si>
  <si>
    <t>(p)</t>
  </si>
  <si>
    <t>(m)</t>
  </si>
  <si>
    <t>6. Obligaciones a Corto Plazo (Informativo)</t>
  </si>
  <si>
    <t>12m</t>
  </si>
  <si>
    <t>TIIE + 1.05</t>
  </si>
  <si>
    <t>6,64%</t>
  </si>
  <si>
    <t>B. Crédito 2</t>
  </si>
  <si>
    <t>C. Crédito XX</t>
  </si>
  <si>
    <t>A. Banorte</t>
  </si>
  <si>
    <t>Formato 3</t>
  </si>
  <si>
    <t>Informe Analítico de Obligaciones Diferentes de Financiamientos - LDF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</si>
  <si>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</si>
  <si>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</si>
  <si>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</si>
  <si>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</si>
  <si>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</si>
  <si>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</si>
  <si>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</si>
  <si>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</si>
  <si>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</si>
  <si>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</si>
  <si>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</si>
  <si>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</si>
  <si>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</si>
  <si>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</si>
  <si>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</si>
  <si>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</si>
  <si>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</si>
  <si>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</si>
  <si>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</si>
  <si>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 xml:space="preserve">a) APP 1 </t>
  </si>
  <si>
    <t>Clasificación de Servicios Personales por Categoría</t>
  </si>
  <si>
    <t>Egresos</t>
  </si>
  <si>
    <t xml:space="preserve">I. Gasto No Etiquetado </t>
  </si>
  <si>
    <t>A. Personal Administrativo y de Servicio Público</t>
  </si>
  <si>
    <t>B. Magisterio</t>
  </si>
  <si>
    <t xml:space="preserve">C. Servicios de Salud </t>
  </si>
  <si>
    <t xml:space="preserve"> Personal Administrativo</t>
  </si>
  <si>
    <t xml:space="preserve"> Personal Médico, Paramédico y afín</t>
  </si>
  <si>
    <t>D. Seguridad Pública</t>
  </si>
  <si>
    <t xml:space="preserve">E. Gastos asociados a la implementación de nuevas leyes federales o reformas a las mismas </t>
  </si>
  <si>
    <t xml:space="preserve"> Nombre del Programa o Ley 1</t>
  </si>
  <si>
    <t xml:space="preserve"> Nombre del Programa o Ley 2</t>
  </si>
  <si>
    <t>F. Sentencias laborales definitivas</t>
  </si>
  <si>
    <t>E. Gastos asociados a la implementación de nuevas leyes federales o reformas a las mismas</t>
  </si>
  <si>
    <t xml:space="preserve">III. Total del Gasto en Servicios Personales </t>
  </si>
  <si>
    <t>Estado Analítico del Ejercicio del Presupuesto de Egresos - LDF</t>
  </si>
  <si>
    <t>Clasificación Administrativa</t>
  </si>
  <si>
    <t>A. Poder Ejecutivo</t>
  </si>
  <si>
    <t>a.1         Despacho del Ejecutivo</t>
  </si>
  <si>
    <t>a.2         Secretaria General de Gobierno</t>
  </si>
  <si>
    <t>a.3         Secretaria de Finanzas y de Administración</t>
  </si>
  <si>
    <t>a.4         Secretaria de Comunicaciones y Obras Publicas</t>
  </si>
  <si>
    <t>a.5         Secretaria de Desarrollo Económico</t>
  </si>
  <si>
    <t>a.6         Secretaria de Agricultura Ganadería y Desarrollo Rural</t>
  </si>
  <si>
    <t>a.7         Secretaria de Educación</t>
  </si>
  <si>
    <t>a.8         Secretaria de Contraloría</t>
  </si>
  <si>
    <t>a.9         Secretaria de Recursos Naturales y Medio Ambiente</t>
  </si>
  <si>
    <t>a.10     Secretaria de Seguridad Publica</t>
  </si>
  <si>
    <t>a.11     Secretaria de Desarrollo Social</t>
  </si>
  <si>
    <t>a.12     Fiscalía General del Estado</t>
  </si>
  <si>
    <t>a.13     Secretaria de Turismo</t>
  </si>
  <si>
    <t>a.14     Secretaria del Trabajo y Prevision Social</t>
  </si>
  <si>
    <t>a.15     Erogaciones A Nivel Gobierno</t>
  </si>
  <si>
    <t>a.16     Ramos Generales</t>
  </si>
  <si>
    <t>B. Poder Legislativo</t>
  </si>
  <si>
    <t>C. Poder Judicial</t>
  </si>
  <si>
    <t>D. Organismos Autónomos</t>
  </si>
  <si>
    <t>E. Entidades Paraestatales y Fideicomisos No Empresariales y No Financieros</t>
  </si>
  <si>
    <t>F. Entidades Paraestatales Empresariales No Financieros con Participación Estatal Mayoritaria</t>
  </si>
  <si>
    <t>G. Instituciones Públicas de la Seguridad Social</t>
  </si>
  <si>
    <t>II. Gasto Etiquetado (II=A+B+C+D+E+F+G+H)</t>
  </si>
  <si>
    <t xml:space="preserve">III. Total de Egresos </t>
  </si>
  <si>
    <t>Clasificación Funcional (Finalidad y Función)</t>
  </si>
  <si>
    <t xml:space="preserve">Aprobado </t>
  </si>
  <si>
    <t>Ampliaciones/ Reducciones</t>
  </si>
  <si>
    <t xml:space="preserve">Modificado 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</si>
  <si>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</si>
  <si>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</si>
  <si>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</si>
  <si>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</si>
  <si>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</si>
  <si>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</si>
  <si>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</si>
  <si>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</si>
  <si>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</si>
  <si>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</si>
  <si>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</si>
  <si>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</si>
  <si>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</si>
  <si>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</si>
  <si>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</si>
  <si>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</si>
  <si>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</si>
  <si>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</si>
  <si>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</si>
  <si>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</si>
  <si>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</si>
  <si>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</si>
  <si>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</si>
  <si>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</si>
  <si>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</si>
  <si>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</si>
  <si>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</si>
  <si>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</si>
  <si>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</si>
  <si>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</si>
  <si>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</si>
  <si>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</si>
  <si>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</si>
  <si>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</si>
  <si>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</si>
  <si>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TRIBUNAL ELECTORAL DEL ESTADO DE DURANGO</t>
  </si>
  <si>
    <t>“GUÍA DE CUMPLIMIENTO DE LA LEY DE DISCIPLINA FINANCIERA DE LAS ENTIDADES FEDERATIVAS Y LOS MUNICIPIOS”</t>
  </si>
  <si>
    <r>
      <rPr>
        <b/>
        <sz val="10"/>
        <rFont val="Arial"/>
        <family val="2"/>
      </rPr>
      <t>NOMBRE DEL ENTE PÚBLICO (a)
Guía de Cumplimiento de la Ley de Disciplina Financiera de las Entidades Federativas y Municipios Del 1 de enero al 31 de diciembre de 20XN (b)</t>
    </r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</si>
  <si>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</si>
  <si>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</si>
  <si>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</si>
  <si>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</si>
  <si>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</si>
  <si>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</si>
  <si>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</si>
  <si>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</si>
  <si>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</si>
  <si>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</si>
  <si>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</si>
  <si>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</si>
  <si>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</si>
  <si>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</si>
  <si>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</si>
  <si>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</si>
  <si>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</si>
  <si>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</si>
  <si>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</si>
  <si>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</si>
  <si>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</si>
  <si>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</si>
  <si>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</si>
  <si>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</si>
  <si>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</si>
  <si>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</si>
  <si>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</si>
  <si>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</si>
  <si>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</si>
  <si>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</si>
  <si>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</si>
  <si>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</si>
  <si>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</si>
  <si>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</si>
  <si>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</si>
  <si>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t>Autorizaciones de recursos aprobados por el FONDEN</t>
  </si>
  <si>
    <t>c.    Saldo del fideicomiso para desastres naturales (o)</t>
  </si>
  <si>
    <t>Cuenta Pública / Auxiliar de Cuentas</t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</si>
  <si>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</si>
  <si>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t>5     Techo para servicios personales (q)</t>
  </si>
  <si>
    <t>a.    Asignación en el Presupuesto de Egresos</t>
  </si>
  <si>
    <t>Reporte Trim. Formato 6 d)</t>
  </si>
  <si>
    <t>Art. 10 y 21 de la LDF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</si>
  <si>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</si>
  <si>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</si>
  <si>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</si>
  <si>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</si>
  <si>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</si>
  <si>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</si>
  <si>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</si>
  <si>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</si>
  <si>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</si>
  <si>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</si>
  <si>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</si>
  <si>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</si>
  <si>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</si>
  <si>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</si>
  <si>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</si>
  <si>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</si>
  <si>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</si>
  <si>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</si>
  <si>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</si>
  <si>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</si>
  <si>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</si>
  <si>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t>Iniciativa de Ley de Ingresos o Proyecto de Presupuesto de Egresos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</si>
  <si>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</si>
  <si>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</si>
  <si>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</si>
  <si>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t>Reporte Trim. y Cuenta Pública</t>
  </si>
  <si>
    <t>3     Servicios Personales</t>
  </si>
  <si>
    <t>a.    Remuneraciones de los servidores públicos (cc)</t>
  </si>
  <si>
    <t>Proyecto de Presupuesto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</si>
  <si>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</si>
  <si>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</si>
  <si>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</si>
  <si>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</si>
  <si>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</si>
  <si>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</si>
  <si>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</si>
  <si>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t>Cuenta Pública</t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</si>
  <si>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</si>
  <si>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</si>
  <si>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</si>
  <si>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t>Art. Noveno Transitorio de la LDF</t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</si>
  <si>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</si>
  <si>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t>Página de internet de la Secretaría de Finanzas o Tesorería Municipal</t>
  </si>
  <si>
    <t>Art. 13 frac. III y 21 de la LDF</t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</si>
  <si>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</si>
  <si>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</si>
  <si>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</si>
  <si>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</si>
  <si>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</si>
  <si>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</si>
  <si>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</si>
  <si>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</si>
  <si>
    <t>NO APLICA</t>
  </si>
  <si>
    <t>Saldo al 2022 (d)</t>
  </si>
  <si>
    <t>Monto pagado de la inversión al 31 de Diciembre de 2022 (k)</t>
  </si>
  <si>
    <t>Monto pagado de la inversión actualizado al 31 de diciembre de 2022 (l)</t>
  </si>
  <si>
    <t>Saldo pendiente por pagar de la inversión al 30 de SEP de 2023 (m = g – l)</t>
  </si>
  <si>
    <t xml:space="preserve">Del 1 de enero al 31 de diciembre </t>
  </si>
  <si>
    <t>Al 31 de diciembre de 2023 y 2022</t>
  </si>
  <si>
    <t>Al 31 de diciembre de 2023 (b)</t>
  </si>
  <si>
    <t>Al 31 de diciembre de  2023 (b)</t>
  </si>
  <si>
    <t>Del 1 de enero al 31 de diciembre de 2023 (b)</t>
  </si>
  <si>
    <t>del 1 de enero al 31 de diciembre de 2023 (b)</t>
  </si>
  <si>
    <t>Del 1 de enero al 31 de diciembre de 2023</t>
  </si>
  <si>
    <t>.</t>
  </si>
  <si>
    <t>Estado Analitico de Ingresos Detallado - LDF</t>
  </si>
  <si>
    <t>SE MODIFICARON LAS CIFRAS 05/02/24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</si>
</sst>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* #,##0.00_-;\-&quot;$&quot;* #,##0.00_-;_-&quot;$&quot;* &quot;-&quot;??_-;_-@_-"/>
    <numFmt numFmtId="43" formatCode="_-* #,##0.00_-;\-* #,##0.00_-;_-* &quot;-&quot;??_-;_-@_-"/>
    <numFmt numFmtId="164" formatCode="General_)"/>
    <numFmt numFmtId="165" formatCode="0_ ;\-0\ "/>
    <numFmt numFmtId="166" formatCode="_-* #,##0_-;\-* #,##0_-;_-* &quot;-&quot;??_-;_-@_-"/>
    <numFmt numFmtId="167" formatCode="_(* #,##0_);_(* \(#,##0\);_(* &quot;-&quot;??_);_(@_)"/>
    <numFmt numFmtId="168" formatCode="#,##0.000000000"/>
  </numFmts>
  <fonts count="52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rgb="FF010000"/>
      <name val="Arial"/>
      <family val="2"/>
    </font>
    <font>
      <sz val="11"/>
      <color theme="1"/>
      <name val="Arial"/>
      <family val="2"/>
    </font>
    <font>
      <b/>
      <vertAlign val="superscript"/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rgb="FF010000"/>
      <name val="Arial"/>
      <family val="2"/>
    </font>
    <font>
      <b/>
      <sz val="9"/>
      <color theme="1"/>
      <name val="Arial"/>
      <family val="2"/>
    </font>
    <font>
      <b/>
      <sz val="5"/>
      <color theme="1"/>
      <name val="Arial"/>
      <family val="2"/>
    </font>
    <font>
      <b/>
      <i/>
      <sz val="5"/>
      <color theme="1"/>
      <name val="Arial"/>
      <family val="2"/>
    </font>
    <font>
      <sz val="5"/>
      <color theme="1"/>
      <name val="Arial"/>
      <family val="2"/>
    </font>
    <font>
      <sz val="8"/>
      <color indexed="8"/>
      <name val="Arial Narrow"/>
      <family val="2"/>
    </font>
    <font>
      <b/>
      <sz val="4"/>
      <color theme="1"/>
      <name val="Arial"/>
      <family val="2"/>
    </font>
    <font>
      <sz val="6"/>
      <color theme="1"/>
      <name val="Arial"/>
      <family val="2"/>
    </font>
    <font>
      <b/>
      <sz val="5"/>
      <color rgb="FF000000"/>
      <name val="Arial"/>
      <family val="2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b/>
      <sz val="6"/>
      <color rgb="FFFF0000"/>
      <name val="Arial"/>
      <family val="2"/>
    </font>
    <font>
      <sz val="10"/>
      <color theme="1"/>
      <name val="Calibri "/>
    </font>
    <font>
      <b/>
      <sz val="10"/>
      <color theme="0"/>
      <name val="Calibri "/>
    </font>
    <font>
      <b/>
      <sz val="10"/>
      <color theme="0"/>
      <name val="Calibri"/>
      <family val="2"/>
      <scheme val="minor"/>
    </font>
    <font>
      <b/>
      <sz val="10"/>
      <color theme="1"/>
      <name val="Calibri "/>
    </font>
    <font>
      <sz val="11"/>
      <color rgb="FF000000"/>
      <name val="Calibri"/>
      <family val="2"/>
      <scheme val="minor"/>
    </font>
    <font>
      <b/>
      <sz val="16"/>
      <color theme="0"/>
      <name val="Arial"/>
      <family val="2"/>
    </font>
    <font>
      <b/>
      <sz val="11"/>
      <color theme="0"/>
      <name val="Arial"/>
      <family val="2"/>
    </font>
    <font>
      <b/>
      <sz val="6"/>
      <color theme="0"/>
      <name val="Arial"/>
      <family val="2"/>
    </font>
    <font>
      <b/>
      <sz val="5"/>
      <color theme="0"/>
      <name val="Arial"/>
      <family val="2"/>
    </font>
    <font>
      <sz val="10"/>
      <color rgb="FF000000"/>
      <name val="Times New Roman"/>
      <family val="1"/>
    </font>
    <font>
      <i/>
      <sz val="8"/>
      <name val="Arial"/>
      <family val="2"/>
    </font>
    <font>
      <sz val="8"/>
      <color rgb="FF000000"/>
      <name val="Times New Roman"/>
      <family val="1"/>
    </font>
    <font>
      <i/>
      <vertAlign val="subscript"/>
      <sz val="10"/>
      <name val="Arial"/>
      <family val="2"/>
    </font>
    <font>
      <i/>
      <sz val="10"/>
      <name val="Arial"/>
      <family val="2"/>
    </font>
    <font>
      <b/>
      <vertAlign val="subscript"/>
      <sz val="10"/>
      <name val="Arial"/>
      <family val="2"/>
    </font>
    <font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D8D8D8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3">
    <xf numFmtId="0" fontId="0" fillId="0" borderId="0"/>
    <xf numFmtId="0" fontId="6" fillId="0" borderId="0"/>
    <xf numFmtId="164" fontId="11" fillId="0" borderId="0"/>
    <xf numFmtId="0" fontId="11" fillId="0" borderId="0"/>
    <xf numFmtId="43" fontId="6" fillId="0" borderId="0" applyFont="0" applyFill="0" applyBorder="0" applyAlignment="0" applyProtection="0"/>
    <xf numFmtId="0" fontId="14" fillId="3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4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3" fillId="0" borderId="0"/>
    <xf numFmtId="0" fontId="17" fillId="0" borderId="0"/>
    <xf numFmtId="0" fontId="3" fillId="0" borderId="0"/>
  </cellStyleXfs>
  <cellXfs count="475">
    <xf numFmtId="0" fontId="0" fillId="0" borderId="0" xfId="0"/>
    <xf numFmtId="0" fontId="7" fillId="0" borderId="0" xfId="0" applyFont="1"/>
    <xf numFmtId="4" fontId="7" fillId="0" borderId="0" xfId="0" applyNumberFormat="1" applyFont="1"/>
    <xf numFmtId="0" fontId="10" fillId="2" borderId="0" xfId="1" applyFont="1" applyFill="1" applyAlignment="1">
      <alignment horizontal="right"/>
    </xf>
    <xf numFmtId="0" fontId="10" fillId="2" borderId="0" xfId="1" applyFont="1" applyFill="1" applyAlignment="1" applyProtection="1">
      <alignment horizontal="center"/>
      <protection locked="0"/>
    </xf>
    <xf numFmtId="4" fontId="8" fillId="0" borderId="0" xfId="0" applyNumberFormat="1" applyFont="1"/>
    <xf numFmtId="0" fontId="8" fillId="0" borderId="0" xfId="0" applyFont="1"/>
    <xf numFmtId="0" fontId="7" fillId="0" borderId="0" xfId="0" applyFont="1" applyAlignment="1">
      <alignment horizontal="right"/>
    </xf>
    <xf numFmtId="0" fontId="8" fillId="0" borderId="0" xfId="0" applyFont="1" applyAlignment="1">
      <alignment horizontal="left"/>
    </xf>
    <xf numFmtId="0" fontId="7" fillId="0" borderId="1" xfId="0" applyFont="1" applyBorder="1"/>
    <xf numFmtId="0" fontId="7" fillId="0" borderId="3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6" xfId="0" applyFont="1" applyBorder="1"/>
    <xf numFmtId="0" fontId="7" fillId="0" borderId="8" xfId="0" applyFont="1" applyBorder="1"/>
    <xf numFmtId="0" fontId="8" fillId="2" borderId="2" xfId="0" applyFont="1" applyFill="1" applyBorder="1"/>
    <xf numFmtId="0" fontId="7" fillId="2" borderId="2" xfId="0" applyFont="1" applyFill="1" applyBorder="1"/>
    <xf numFmtId="0" fontId="7" fillId="2" borderId="3" xfId="0" applyFont="1" applyFill="1" applyBorder="1"/>
    <xf numFmtId="0" fontId="8" fillId="0" borderId="5" xfId="0" applyFont="1" applyBorder="1" applyAlignment="1">
      <alignment horizontal="center"/>
    </xf>
    <xf numFmtId="0" fontId="8" fillId="0" borderId="5" xfId="0" applyFont="1" applyBorder="1"/>
    <xf numFmtId="3" fontId="7" fillId="0" borderId="5" xfId="0" applyNumberFormat="1" applyFont="1" applyBorder="1"/>
    <xf numFmtId="4" fontId="7" fillId="0" borderId="5" xfId="0" applyNumberFormat="1" applyFont="1" applyBorder="1"/>
    <xf numFmtId="0" fontId="7" fillId="0" borderId="7" xfId="0" applyFont="1" applyBorder="1"/>
    <xf numFmtId="0" fontId="7" fillId="2" borderId="9" xfId="0" applyFont="1" applyFill="1" applyBorder="1"/>
    <xf numFmtId="0" fontId="7" fillId="0" borderId="11" xfId="0" applyFont="1" applyBorder="1"/>
    <xf numFmtId="0" fontId="7" fillId="0" borderId="10" xfId="0" applyFont="1" applyBorder="1"/>
    <xf numFmtId="4" fontId="7" fillId="2" borderId="9" xfId="0" applyNumberFormat="1" applyFont="1" applyFill="1" applyBorder="1"/>
    <xf numFmtId="4" fontId="7" fillId="0" borderId="10" xfId="0" applyNumberFormat="1" applyFont="1" applyBorder="1"/>
    <xf numFmtId="0" fontId="7" fillId="2" borderId="1" xfId="0" applyFont="1" applyFill="1" applyBorder="1"/>
    <xf numFmtId="4" fontId="7" fillId="0" borderId="4" xfId="0" applyNumberFormat="1" applyFont="1" applyBorder="1"/>
    <xf numFmtId="4" fontId="7" fillId="0" borderId="6" xfId="0" applyNumberFormat="1" applyFont="1" applyBorder="1"/>
    <xf numFmtId="49" fontId="7" fillId="0" borderId="0" xfId="0" applyNumberFormat="1" applyFont="1"/>
    <xf numFmtId="49" fontId="8" fillId="0" borderId="0" xfId="0" applyNumberFormat="1" applyFont="1"/>
    <xf numFmtId="3" fontId="7" fillId="0" borderId="11" xfId="0" applyNumberFormat="1" applyFont="1" applyBorder="1"/>
    <xf numFmtId="3" fontId="8" fillId="0" borderId="11" xfId="0" applyNumberFormat="1" applyFont="1" applyBorder="1"/>
    <xf numFmtId="3" fontId="0" fillId="0" borderId="11" xfId="0" applyNumberFormat="1" applyBorder="1"/>
    <xf numFmtId="3" fontId="8" fillId="0" borderId="4" xfId="0" applyNumberFormat="1" applyFont="1" applyBorder="1"/>
    <xf numFmtId="3" fontId="7" fillId="0" borderId="4" xfId="0" applyNumberFormat="1" applyFont="1" applyBorder="1"/>
    <xf numFmtId="0" fontId="5" fillId="0" borderId="0" xfId="6"/>
    <xf numFmtId="0" fontId="16" fillId="0" borderId="4" xfId="5" applyFont="1" applyFill="1" applyBorder="1" applyAlignment="1">
      <alignment horizontal="left" vertical="center"/>
    </xf>
    <xf numFmtId="0" fontId="12" fillId="0" borderId="5" xfId="5" applyFont="1" applyFill="1" applyBorder="1" applyAlignment="1">
      <alignment horizontal="center" vertical="center"/>
    </xf>
    <xf numFmtId="4" fontId="16" fillId="0" borderId="9" xfId="5" applyNumberFormat="1" applyFont="1" applyFill="1" applyBorder="1" applyAlignment="1">
      <alignment horizontal="right" vertical="center"/>
    </xf>
    <xf numFmtId="0" fontId="13" fillId="0" borderId="0" xfId="6" applyFont="1"/>
    <xf numFmtId="0" fontId="13" fillId="0" borderId="1" xfId="6" applyFont="1" applyBorder="1"/>
    <xf numFmtId="0" fontId="13" fillId="0" borderId="3" xfId="6" applyFont="1" applyBorder="1"/>
    <xf numFmtId="4" fontId="13" fillId="0" borderId="9" xfId="6" applyNumberFormat="1" applyFont="1" applyBorder="1"/>
    <xf numFmtId="0" fontId="5" fillId="0" borderId="5" xfId="6" applyBorder="1"/>
    <xf numFmtId="0" fontId="13" fillId="0" borderId="4" xfId="6" applyFont="1" applyBorder="1"/>
    <xf numFmtId="0" fontId="13" fillId="0" borderId="5" xfId="6" applyFont="1" applyBorder="1"/>
    <xf numFmtId="4" fontId="13" fillId="0" borderId="11" xfId="6" applyNumberFormat="1" applyFont="1" applyBorder="1"/>
    <xf numFmtId="0" fontId="15" fillId="0" borderId="5" xfId="6" applyFont="1" applyBorder="1"/>
    <xf numFmtId="0" fontId="5" fillId="0" borderId="8" xfId="6" applyBorder="1"/>
    <xf numFmtId="0" fontId="13" fillId="0" borderId="15" xfId="6" applyFont="1" applyBorder="1"/>
    <xf numFmtId="0" fontId="13" fillId="0" borderId="13" xfId="6" applyFont="1" applyBorder="1"/>
    <xf numFmtId="4" fontId="13" fillId="0" borderId="14" xfId="6" applyNumberFormat="1" applyFont="1" applyBorder="1"/>
    <xf numFmtId="0" fontId="5" fillId="0" borderId="4" xfId="6" applyBorder="1" applyAlignment="1">
      <alignment horizontal="right"/>
    </xf>
    <xf numFmtId="0" fontId="5" fillId="0" borderId="6" xfId="6" applyBorder="1" applyAlignment="1">
      <alignment horizontal="right"/>
    </xf>
    <xf numFmtId="166" fontId="5" fillId="0" borderId="0" xfId="6" applyNumberFormat="1"/>
    <xf numFmtId="0" fontId="19" fillId="0" borderId="11" xfId="0" applyFont="1" applyBorder="1" applyAlignment="1">
      <alignment vertical="center" wrapText="1"/>
    </xf>
    <xf numFmtId="2" fontId="0" fillId="0" borderId="0" xfId="0" applyNumberFormat="1"/>
    <xf numFmtId="0" fontId="21" fillId="0" borderId="11" xfId="0" applyFont="1" applyBorder="1" applyAlignment="1">
      <alignment horizontal="left" vertical="center" wrapText="1" indent="2"/>
    </xf>
    <xf numFmtId="0" fontId="19" fillId="0" borderId="10" xfId="0" applyFont="1" applyBorder="1" applyAlignment="1">
      <alignment vertical="center" wrapText="1"/>
    </xf>
    <xf numFmtId="0" fontId="21" fillId="0" borderId="11" xfId="0" applyFont="1" applyBorder="1" applyAlignment="1">
      <alignment horizontal="left" vertical="center" wrapText="1" indent="1"/>
    </xf>
    <xf numFmtId="0" fontId="19" fillId="0" borderId="11" xfId="0" applyFont="1" applyBorder="1" applyAlignment="1">
      <alignment vertical="center"/>
    </xf>
    <xf numFmtId="0" fontId="21" fillId="0" borderId="11" xfId="0" applyFont="1" applyBorder="1" applyAlignment="1">
      <alignment horizontal="left" vertical="center" indent="1"/>
    </xf>
    <xf numFmtId="0" fontId="19" fillId="0" borderId="10" xfId="0" applyFont="1" applyBorder="1" applyAlignment="1">
      <alignment vertical="center"/>
    </xf>
    <xf numFmtId="0" fontId="21" fillId="0" borderId="11" xfId="0" applyFont="1" applyBorder="1" applyAlignment="1">
      <alignment vertical="center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vertical="center" wrapText="1"/>
    </xf>
    <xf numFmtId="4" fontId="0" fillId="0" borderId="0" xfId="0" applyNumberFormat="1"/>
    <xf numFmtId="3" fontId="0" fillId="0" borderId="0" xfId="0" applyNumberFormat="1"/>
    <xf numFmtId="3" fontId="24" fillId="0" borderId="11" xfId="0" applyNumberFormat="1" applyFont="1" applyBorder="1" applyAlignment="1" applyProtection="1">
      <alignment horizontal="right" wrapText="1"/>
      <protection locked="0"/>
    </xf>
    <xf numFmtId="3" fontId="20" fillId="0" borderId="11" xfId="8" applyNumberFormat="1" applyFont="1" applyFill="1" applyBorder="1" applyAlignment="1" applyProtection="1">
      <alignment horizontal="right" wrapText="1"/>
      <protection locked="0"/>
    </xf>
    <xf numFmtId="3" fontId="20" fillId="0" borderId="11" xfId="0" applyNumberFormat="1" applyFont="1" applyBorder="1" applyAlignment="1" applyProtection="1">
      <alignment horizontal="right" wrapText="1"/>
      <protection locked="0"/>
    </xf>
    <xf numFmtId="3" fontId="24" fillId="0" borderId="10" xfId="0" applyNumberFormat="1" applyFont="1" applyBorder="1" applyAlignment="1" applyProtection="1">
      <alignment horizontal="right" wrapText="1"/>
      <protection locked="0"/>
    </xf>
    <xf numFmtId="3" fontId="20" fillId="0" borderId="11" xfId="0" applyNumberFormat="1" applyFont="1" applyBorder="1" applyAlignment="1" applyProtection="1">
      <alignment horizontal="right"/>
      <protection locked="0"/>
    </xf>
    <xf numFmtId="4" fontId="4" fillId="0" borderId="11" xfId="6" applyNumberFormat="1" applyFont="1" applyBorder="1"/>
    <xf numFmtId="4" fontId="4" fillId="0" borderId="10" xfId="6" applyNumberFormat="1" applyFont="1" applyBorder="1"/>
    <xf numFmtId="3" fontId="24" fillId="0" borderId="11" xfId="0" applyNumberFormat="1" applyFont="1" applyBorder="1" applyAlignment="1" applyProtection="1">
      <alignment horizontal="right"/>
      <protection locked="0"/>
    </xf>
    <xf numFmtId="3" fontId="24" fillId="0" borderId="10" xfId="0" applyNumberFormat="1" applyFont="1" applyBorder="1" applyAlignment="1" applyProtection="1">
      <alignment horizontal="right"/>
      <protection locked="0"/>
    </xf>
    <xf numFmtId="3" fontId="20" fillId="0" borderId="11" xfId="0" applyNumberFormat="1" applyFont="1" applyBorder="1" applyAlignment="1">
      <alignment horizontal="right"/>
    </xf>
    <xf numFmtId="0" fontId="5" fillId="2" borderId="11" xfId="6" applyFill="1" applyBorder="1" applyAlignment="1">
      <alignment horizontal="left" indent="2"/>
    </xf>
    <xf numFmtId="0" fontId="5" fillId="2" borderId="11" xfId="6" applyFill="1" applyBorder="1" applyAlignment="1">
      <alignment horizontal="left" indent="4"/>
    </xf>
    <xf numFmtId="0" fontId="13" fillId="2" borderId="11" xfId="6" applyFont="1" applyFill="1" applyBorder="1" applyAlignment="1">
      <alignment horizontal="left"/>
    </xf>
    <xf numFmtId="0" fontId="5" fillId="2" borderId="11" xfId="6" applyFill="1" applyBorder="1" applyAlignment="1">
      <alignment horizontal="left" wrapText="1" indent="4"/>
    </xf>
    <xf numFmtId="0" fontId="13" fillId="2" borderId="11" xfId="6" applyFont="1" applyFill="1" applyBorder="1" applyAlignment="1">
      <alignment horizontal="left" indent="2"/>
    </xf>
    <xf numFmtId="0" fontId="13" fillId="2" borderId="10" xfId="6" applyFont="1" applyFill="1" applyBorder="1" applyAlignment="1">
      <alignment horizontal="left"/>
    </xf>
    <xf numFmtId="0" fontId="5" fillId="2" borderId="9" xfId="6" applyFill="1" applyBorder="1"/>
    <xf numFmtId="3" fontId="5" fillId="2" borderId="11" xfId="7" applyNumberFormat="1" applyFont="1" applyFill="1" applyBorder="1"/>
    <xf numFmtId="3" fontId="13" fillId="2" borderId="11" xfId="7" applyNumberFormat="1" applyFont="1" applyFill="1" applyBorder="1"/>
    <xf numFmtId="3" fontId="4" fillId="2" borderId="11" xfId="7" applyNumberFormat="1" applyFont="1" applyFill="1" applyBorder="1"/>
    <xf numFmtId="3" fontId="13" fillId="2" borderId="10" xfId="7" applyNumberFormat="1" applyFont="1" applyFill="1" applyBorder="1"/>
    <xf numFmtId="0" fontId="7" fillId="4" borderId="6" xfId="0" applyFont="1" applyFill="1" applyBorder="1"/>
    <xf numFmtId="0" fontId="10" fillId="4" borderId="7" xfId="1" applyFont="1" applyFill="1" applyBorder="1" applyAlignment="1">
      <alignment horizontal="right"/>
    </xf>
    <xf numFmtId="0" fontId="7" fillId="4" borderId="8" xfId="0" applyFont="1" applyFill="1" applyBorder="1"/>
    <xf numFmtId="0" fontId="25" fillId="0" borderId="0" xfId="0" applyFont="1" applyAlignment="1">
      <alignment horizontal="justify" vertical="center"/>
    </xf>
    <xf numFmtId="43" fontId="0" fillId="0" borderId="0" xfId="9" applyFont="1"/>
    <xf numFmtId="0" fontId="0" fillId="0" borderId="0" xfId="0" applyAlignment="1">
      <alignment vertical="center"/>
    </xf>
    <xf numFmtId="0" fontId="33" fillId="0" borderId="28" xfId="0" applyFont="1" applyBorder="1" applyAlignment="1">
      <alignment horizontal="justify" vertical="center" wrapText="1"/>
    </xf>
    <xf numFmtId="0" fontId="34" fillId="0" borderId="23" xfId="0" applyFont="1" applyBorder="1" applyAlignment="1">
      <alignment horizontal="justify" vertical="center" wrapText="1"/>
    </xf>
    <xf numFmtId="0" fontId="33" fillId="0" borderId="28" xfId="0" applyFont="1" applyBorder="1" applyAlignment="1">
      <alignment horizontal="left" vertical="center" wrapText="1"/>
    </xf>
    <xf numFmtId="0" fontId="33" fillId="0" borderId="23" xfId="0" applyFont="1" applyBorder="1" applyAlignment="1">
      <alignment horizontal="justify" vertical="center" wrapText="1"/>
    </xf>
    <xf numFmtId="0" fontId="31" fillId="0" borderId="28" xfId="0" applyFont="1" applyBorder="1" applyAlignment="1">
      <alignment horizontal="left" vertical="center" wrapText="1" indent="1"/>
    </xf>
    <xf numFmtId="0" fontId="31" fillId="0" borderId="28" xfId="0" applyFont="1" applyBorder="1" applyAlignment="1">
      <alignment horizontal="left" vertical="center" wrapText="1"/>
    </xf>
    <xf numFmtId="0" fontId="31" fillId="0" borderId="27" xfId="0" applyFont="1" applyBorder="1" applyAlignment="1">
      <alignment horizontal="justify" vertical="center" wrapText="1"/>
    </xf>
    <xf numFmtId="0" fontId="33" fillId="0" borderId="26" xfId="0" applyFont="1" applyBorder="1" applyAlignment="1">
      <alignment horizontal="justify" vertical="center" wrapText="1"/>
    </xf>
    <xf numFmtId="0" fontId="33" fillId="0" borderId="23" xfId="0" applyFont="1" applyBorder="1" applyAlignment="1">
      <alignment horizontal="right" vertical="center" wrapText="1"/>
    </xf>
    <xf numFmtId="3" fontId="33" fillId="0" borderId="23" xfId="0" applyNumberFormat="1" applyFont="1" applyBorder="1" applyAlignment="1">
      <alignment horizontal="right" vertical="center" wrapText="1"/>
    </xf>
    <xf numFmtId="3" fontId="31" fillId="0" borderId="23" xfId="0" applyNumberFormat="1" applyFont="1" applyBorder="1" applyAlignment="1">
      <alignment horizontal="right" vertical="center" wrapText="1"/>
    </xf>
    <xf numFmtId="14" fontId="31" fillId="0" borderId="23" xfId="0" applyNumberFormat="1" applyFont="1" applyBorder="1" applyAlignment="1">
      <alignment horizontal="center" vertical="center" wrapText="1"/>
    </xf>
    <xf numFmtId="0" fontId="33" fillId="0" borderId="23" xfId="0" applyFont="1" applyBorder="1" applyAlignment="1">
      <alignment horizontal="center" vertical="center" wrapText="1"/>
    </xf>
    <xf numFmtId="0" fontId="31" fillId="0" borderId="23" xfId="0" applyFont="1" applyBorder="1" applyAlignment="1">
      <alignment horizontal="center" vertical="center" wrapText="1"/>
    </xf>
    <xf numFmtId="3" fontId="31" fillId="0" borderId="23" xfId="0" applyNumberFormat="1" applyFont="1" applyBorder="1" applyAlignment="1">
      <alignment vertical="center" wrapText="1"/>
    </xf>
    <xf numFmtId="43" fontId="33" fillId="0" borderId="23" xfId="0" applyNumberFormat="1" applyFont="1" applyBorder="1" applyAlignment="1">
      <alignment horizontal="justify" vertical="center" wrapText="1"/>
    </xf>
    <xf numFmtId="168" fontId="33" fillId="0" borderId="23" xfId="0" applyNumberFormat="1" applyFont="1" applyBorder="1" applyAlignment="1">
      <alignment horizontal="justify" vertical="center" wrapText="1"/>
    </xf>
    <xf numFmtId="0" fontId="36" fillId="0" borderId="0" xfId="6" applyFont="1"/>
    <xf numFmtId="0" fontId="37" fillId="0" borderId="0" xfId="6" applyFont="1" applyAlignment="1">
      <alignment horizontal="center" vertical="center"/>
    </xf>
    <xf numFmtId="0" fontId="39" fillId="0" borderId="16" xfId="6" applyFont="1" applyBorder="1" applyAlignment="1">
      <alignment horizontal="left" vertical="center" wrapText="1"/>
    </xf>
    <xf numFmtId="0" fontId="36" fillId="0" borderId="16" xfId="6" applyFont="1" applyBorder="1" applyAlignment="1">
      <alignment horizontal="left" vertical="center" wrapText="1" indent="2"/>
    </xf>
    <xf numFmtId="4" fontId="36" fillId="0" borderId="28" xfId="6" applyNumberFormat="1" applyFont="1" applyBorder="1" applyAlignment="1">
      <alignment horizontal="right" vertical="center" wrapText="1"/>
    </xf>
    <xf numFmtId="4" fontId="17" fillId="0" borderId="28" xfId="10" applyNumberFormat="1" applyFont="1" applyBorder="1" applyAlignment="1">
      <alignment horizontal="right" vertical="center"/>
    </xf>
    <xf numFmtId="4" fontId="36" fillId="0" borderId="28" xfId="6" applyNumberFormat="1" applyFont="1" applyBorder="1" applyAlignment="1">
      <alignment horizontal="right"/>
    </xf>
    <xf numFmtId="0" fontId="36" fillId="0" borderId="16" xfId="6" applyFont="1" applyBorder="1" applyAlignment="1">
      <alignment horizontal="left" vertical="center" wrapText="1" indent="4"/>
    </xf>
    <xf numFmtId="0" fontId="36" fillId="0" borderId="16" xfId="6" applyFont="1" applyBorder="1" applyAlignment="1">
      <alignment horizontal="left" vertical="center" wrapText="1"/>
    </xf>
    <xf numFmtId="4" fontId="39" fillId="0" borderId="28" xfId="6" applyNumberFormat="1" applyFont="1" applyBorder="1" applyAlignment="1">
      <alignment horizontal="right" vertical="center" wrapText="1"/>
    </xf>
    <xf numFmtId="4" fontId="39" fillId="0" borderId="23" xfId="6" applyNumberFormat="1" applyFont="1" applyBorder="1" applyAlignment="1">
      <alignment horizontal="right" vertical="center" wrapText="1"/>
    </xf>
    <xf numFmtId="0" fontId="36" fillId="0" borderId="16" xfId="6" applyFont="1" applyBorder="1" applyAlignment="1">
      <alignment horizontal="left" vertical="center" wrapText="1" indent="5"/>
    </xf>
    <xf numFmtId="0" fontId="39" fillId="0" borderId="18" xfId="6" applyFont="1" applyBorder="1" applyAlignment="1">
      <alignment horizontal="left" vertical="center" wrapText="1"/>
    </xf>
    <xf numFmtId="4" fontId="39" fillId="0" borderId="30" xfId="6" applyNumberFormat="1" applyFont="1" applyBorder="1" applyAlignment="1">
      <alignment vertical="center" wrapText="1"/>
    </xf>
    <xf numFmtId="0" fontId="3" fillId="0" borderId="0" xfId="11" applyFont="1"/>
    <xf numFmtId="165" fontId="12" fillId="0" borderId="0" xfId="5" applyNumberFormat="1" applyFont="1" applyFill="1" applyBorder="1" applyAlignment="1" applyProtection="1">
      <alignment horizontal="center"/>
    </xf>
    <xf numFmtId="0" fontId="13" fillId="0" borderId="16" xfId="6" applyFont="1" applyBorder="1" applyAlignment="1">
      <alignment horizontal="left" vertical="center" wrapText="1"/>
    </xf>
    <xf numFmtId="4" fontId="16" fillId="2" borderId="28" xfId="5" applyNumberFormat="1" applyFont="1" applyFill="1" applyBorder="1" applyAlignment="1">
      <alignment horizontal="right" vertical="center"/>
    </xf>
    <xf numFmtId="0" fontId="3" fillId="2" borderId="0" xfId="11" applyFont="1" applyFill="1"/>
    <xf numFmtId="0" fontId="3" fillId="0" borderId="28" xfId="12" applyBorder="1" applyAlignment="1">
      <alignment horizontal="left" vertical="center" indent="2"/>
    </xf>
    <xf numFmtId="4" fontId="3" fillId="0" borderId="28" xfId="11" applyNumberFormat="1" applyFont="1" applyBorder="1" applyAlignment="1">
      <alignment horizontal="right" vertical="center"/>
    </xf>
    <xf numFmtId="0" fontId="3" fillId="0" borderId="0" xfId="12" applyAlignment="1">
      <alignment vertical="center"/>
    </xf>
    <xf numFmtId="0" fontId="3" fillId="0" borderId="16" xfId="11" applyFont="1" applyBorder="1" applyAlignment="1">
      <alignment horizontal="left" vertical="center" indent="5"/>
    </xf>
    <xf numFmtId="0" fontId="3" fillId="0" borderId="0" xfId="11" applyFont="1" applyAlignment="1">
      <alignment vertical="center"/>
    </xf>
    <xf numFmtId="0" fontId="3" fillId="0" borderId="16" xfId="12" applyBorder="1" applyAlignment="1">
      <alignment horizontal="left" vertical="center" indent="2"/>
    </xf>
    <xf numFmtId="0" fontId="40" fillId="0" borderId="16" xfId="12" applyFont="1" applyBorder="1" applyAlignment="1">
      <alignment horizontal="left" vertical="center" indent="2"/>
    </xf>
    <xf numFmtId="0" fontId="40" fillId="0" borderId="16" xfId="12" applyFont="1" applyBorder="1" applyAlignment="1">
      <alignment horizontal="left" vertical="center" wrapText="1" indent="2"/>
    </xf>
    <xf numFmtId="0" fontId="13" fillId="0" borderId="28" xfId="0" applyFont="1" applyBorder="1" applyAlignment="1">
      <alignment horizontal="left" vertical="center" wrapText="1"/>
    </xf>
    <xf numFmtId="0" fontId="13" fillId="0" borderId="28" xfId="12" applyFont="1" applyBorder="1" applyAlignment="1">
      <alignment horizontal="left" vertical="center" indent="2"/>
    </xf>
    <xf numFmtId="4" fontId="13" fillId="0" borderId="28" xfId="11" applyNumberFormat="1" applyFont="1" applyBorder="1" applyAlignment="1">
      <alignment horizontal="right" vertical="center"/>
    </xf>
    <xf numFmtId="0" fontId="13" fillId="0" borderId="0" xfId="12" applyFont="1" applyAlignment="1">
      <alignment vertical="center"/>
    </xf>
    <xf numFmtId="0" fontId="13" fillId="0" borderId="0" xfId="11" applyFont="1" applyAlignment="1">
      <alignment vertical="center"/>
    </xf>
    <xf numFmtId="0" fontId="3" fillId="2" borderId="28" xfId="10" applyFill="1" applyBorder="1" applyAlignment="1">
      <alignment horizontal="left" indent="5"/>
    </xf>
    <xf numFmtId="4" fontId="3" fillId="0" borderId="28" xfId="10" applyNumberFormat="1" applyBorder="1" applyAlignment="1">
      <alignment horizontal="right" vertical="center"/>
    </xf>
    <xf numFmtId="0" fontId="3" fillId="0" borderId="0" xfId="10" applyAlignment="1">
      <alignment vertical="center"/>
    </xf>
    <xf numFmtId="0" fontId="15" fillId="2" borderId="16" xfId="5" applyFont="1" applyFill="1" applyBorder="1" applyAlignment="1">
      <alignment horizontal="left" vertical="center" indent="2"/>
    </xf>
    <xf numFmtId="0" fontId="3" fillId="0" borderId="25" xfId="10" applyBorder="1" applyAlignment="1">
      <alignment horizontal="left" vertical="center" indent="2"/>
    </xf>
    <xf numFmtId="4" fontId="3" fillId="0" borderId="27" xfId="10" applyNumberFormat="1" applyBorder="1" applyAlignment="1">
      <alignment horizontal="right" vertical="center"/>
    </xf>
    <xf numFmtId="4" fontId="13" fillId="0" borderId="18" xfId="10" applyNumberFormat="1" applyFont="1" applyBorder="1"/>
    <xf numFmtId="4" fontId="13" fillId="0" borderId="30" xfId="10" applyNumberFormat="1" applyFont="1" applyBorder="1"/>
    <xf numFmtId="0" fontId="3" fillId="0" borderId="0" xfId="10"/>
    <xf numFmtId="4" fontId="3" fillId="0" borderId="0" xfId="10" applyNumberFormat="1"/>
    <xf numFmtId="0" fontId="12" fillId="0" borderId="0" xfId="6" applyFont="1" applyAlignment="1">
      <alignment horizontal="center" vertical="center"/>
    </xf>
    <xf numFmtId="0" fontId="12" fillId="0" borderId="17" xfId="6" applyFont="1" applyBorder="1" applyAlignment="1">
      <alignment horizontal="center" vertical="center"/>
    </xf>
    <xf numFmtId="4" fontId="3" fillId="0" borderId="23" xfId="6" applyNumberFormat="1" applyFont="1" applyBorder="1" applyAlignment="1">
      <alignment horizontal="center" vertical="center" wrapText="1"/>
    </xf>
    <xf numFmtId="0" fontId="13" fillId="0" borderId="16" xfId="0" applyFont="1" applyBorder="1" applyAlignment="1">
      <alignment vertical="center"/>
    </xf>
    <xf numFmtId="3" fontId="13" fillId="0" borderId="28" xfId="6" applyNumberFormat="1" applyFont="1" applyBorder="1" applyAlignment="1">
      <alignment horizontal="right" vertical="center" wrapText="1"/>
    </xf>
    <xf numFmtId="3" fontId="13" fillId="0" borderId="28" xfId="6" applyNumberFormat="1" applyFont="1" applyBorder="1" applyAlignment="1">
      <alignment horizontal="right" vertical="center"/>
    </xf>
    <xf numFmtId="3" fontId="13" fillId="0" borderId="23" xfId="6" applyNumberFormat="1" applyFont="1" applyBorder="1" applyAlignment="1">
      <alignment horizontal="right" vertical="center"/>
    </xf>
    <xf numFmtId="0" fontId="3" fillId="0" borderId="16" xfId="6" applyFont="1" applyBorder="1" applyAlignment="1">
      <alignment horizontal="left" vertical="center"/>
    </xf>
    <xf numFmtId="3" fontId="3" fillId="0" borderId="28" xfId="3" applyNumberFormat="1" applyFont="1" applyBorder="1" applyAlignment="1">
      <alignment horizontal="right"/>
    </xf>
    <xf numFmtId="3" fontId="3" fillId="0" borderId="28" xfId="6" applyNumberFormat="1" applyFont="1" applyBorder="1" applyAlignment="1">
      <alignment horizontal="right" vertical="center"/>
    </xf>
    <xf numFmtId="3" fontId="3" fillId="0" borderId="23" xfId="6" applyNumberFormat="1" applyFont="1" applyBorder="1" applyAlignment="1">
      <alignment horizontal="right" vertical="center"/>
    </xf>
    <xf numFmtId="0" fontId="13" fillId="0" borderId="16" xfId="6" applyFont="1" applyBorder="1" applyAlignment="1">
      <alignment vertical="center"/>
    </xf>
    <xf numFmtId="0" fontId="13" fillId="0" borderId="16" xfId="0" applyFont="1" applyBorder="1" applyAlignment="1">
      <alignment horizontal="left" vertical="center"/>
    </xf>
    <xf numFmtId="0" fontId="13" fillId="0" borderId="18" xfId="6" applyFont="1" applyBorder="1" applyAlignment="1">
      <alignment vertical="center"/>
    </xf>
    <xf numFmtId="0" fontId="13" fillId="0" borderId="20" xfId="6" applyFont="1" applyBorder="1" applyAlignment="1">
      <alignment vertical="center"/>
    </xf>
    <xf numFmtId="3" fontId="13" fillId="0" borderId="20" xfId="6" applyNumberFormat="1" applyFont="1" applyBorder="1" applyAlignment="1">
      <alignment horizontal="right" vertical="center"/>
    </xf>
    <xf numFmtId="165" fontId="16" fillId="0" borderId="0" xfId="5" applyNumberFormat="1" applyFont="1" applyFill="1" applyBorder="1" applyAlignment="1" applyProtection="1">
      <alignment horizontal="center"/>
    </xf>
    <xf numFmtId="0" fontId="13" fillId="0" borderId="0" xfId="6" applyFont="1" applyAlignment="1">
      <alignment horizontal="center"/>
    </xf>
    <xf numFmtId="3" fontId="8" fillId="0" borderId="11" xfId="9" applyNumberFormat="1" applyFont="1" applyFill="1" applyBorder="1" applyAlignment="1" applyProtection="1">
      <alignment vertical="center"/>
      <protection locked="0"/>
    </xf>
    <xf numFmtId="3" fontId="8" fillId="0" borderId="0" xfId="9" applyNumberFormat="1" applyFont="1" applyFill="1" applyBorder="1" applyAlignment="1" applyProtection="1">
      <alignment vertical="center"/>
      <protection locked="0"/>
    </xf>
    <xf numFmtId="0" fontId="2" fillId="2" borderId="11" xfId="6" applyFont="1" applyFill="1" applyBorder="1" applyAlignment="1">
      <alignment horizontal="left" indent="4"/>
    </xf>
    <xf numFmtId="3" fontId="5" fillId="2" borderId="9" xfId="6" applyNumberFormat="1" applyFill="1" applyBorder="1"/>
    <xf numFmtId="0" fontId="35" fillId="0" borderId="23" xfId="0" applyFont="1" applyBorder="1" applyAlignment="1">
      <alignment horizontal="center" vertical="center" wrapText="1"/>
    </xf>
    <xf numFmtId="0" fontId="13" fillId="2" borderId="9" xfId="6" applyFont="1" applyFill="1" applyBorder="1"/>
    <xf numFmtId="3" fontId="13" fillId="0" borderId="23" xfId="6" applyNumberFormat="1" applyFont="1" applyBorder="1" applyAlignment="1">
      <alignment horizontal="right" vertical="center" wrapText="1"/>
    </xf>
    <xf numFmtId="4" fontId="39" fillId="0" borderId="28" xfId="6" applyNumberFormat="1" applyFont="1" applyBorder="1" applyAlignment="1">
      <alignment vertical="center" wrapText="1"/>
    </xf>
    <xf numFmtId="0" fontId="13" fillId="0" borderId="0" xfId="0" applyFont="1" applyAlignment="1">
      <alignment vertical="center"/>
    </xf>
    <xf numFmtId="0" fontId="3" fillId="0" borderId="0" xfId="6" applyFont="1" applyAlignment="1">
      <alignment horizontal="left" vertical="center"/>
    </xf>
    <xf numFmtId="0" fontId="13" fillId="0" borderId="0" xfId="6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3" fillId="0" borderId="0" xfId="6" applyFont="1" applyAlignment="1">
      <alignment horizontal="left" vertical="center" wrapText="1"/>
    </xf>
    <xf numFmtId="4" fontId="3" fillId="0" borderId="24" xfId="6" applyNumberFormat="1" applyFont="1" applyBorder="1" applyAlignment="1">
      <alignment horizontal="center" vertical="center" wrapText="1"/>
    </xf>
    <xf numFmtId="3" fontId="3" fillId="0" borderId="27" xfId="3" applyNumberFormat="1" applyFont="1" applyBorder="1" applyAlignment="1">
      <alignment horizontal="right"/>
    </xf>
    <xf numFmtId="0" fontId="45" fillId="0" borderId="0" xfId="0" applyFont="1" applyAlignment="1">
      <alignment horizontal="left" vertical="top"/>
    </xf>
    <xf numFmtId="0" fontId="45" fillId="7" borderId="40" xfId="0" applyFont="1" applyFill="1" applyBorder="1" applyAlignment="1">
      <alignment horizontal="left" vertical="center" wrapText="1"/>
    </xf>
    <xf numFmtId="0" fontId="11" fillId="7" borderId="40" xfId="0" applyFont="1" applyFill="1" applyBorder="1" applyAlignment="1">
      <alignment horizontal="center" vertical="top" wrapText="1"/>
    </xf>
    <xf numFmtId="0" fontId="46" fillId="0" borderId="40" xfId="0" applyFont="1" applyBorder="1" applyAlignment="1">
      <alignment horizontal="left" vertical="center" wrapText="1" indent="2"/>
    </xf>
    <xf numFmtId="0" fontId="47" fillId="0" borderId="40" xfId="0" applyFont="1" applyBorder="1" applyAlignment="1">
      <alignment horizontal="left" vertical="center" wrapText="1"/>
    </xf>
    <xf numFmtId="0" fontId="7" fillId="0" borderId="40" xfId="0" applyFont="1" applyBorder="1" applyAlignment="1">
      <alignment horizontal="center" vertical="top" wrapText="1"/>
    </xf>
    <xf numFmtId="0" fontId="7" fillId="0" borderId="40" xfId="0" applyFont="1" applyBorder="1" applyAlignment="1">
      <alignment horizontal="center" vertical="center" wrapText="1"/>
    </xf>
    <xf numFmtId="0" fontId="47" fillId="0" borderId="0" xfId="0" applyFont="1" applyAlignment="1">
      <alignment horizontal="left" vertical="top"/>
    </xf>
    <xf numFmtId="0" fontId="46" fillId="0" borderId="40" xfId="0" applyFont="1" applyBorder="1" applyAlignment="1">
      <alignment horizontal="left" vertical="top" wrapText="1" indent="2"/>
    </xf>
    <xf numFmtId="0" fontId="46" fillId="0" borderId="40" xfId="0" applyFont="1" applyBorder="1" applyAlignment="1">
      <alignment horizontal="left" vertical="top" wrapText="1"/>
    </xf>
    <xf numFmtId="0" fontId="46" fillId="0" borderId="40" xfId="0" applyFont="1" applyBorder="1" applyAlignment="1">
      <alignment horizontal="center" vertical="top" wrapText="1"/>
    </xf>
    <xf numFmtId="0" fontId="7" fillId="0" borderId="4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46" fillId="0" borderId="40" xfId="0" applyFont="1" applyBorder="1" applyAlignment="1">
      <alignment vertical="top" wrapText="1"/>
    </xf>
    <xf numFmtId="0" fontId="7" fillId="0" borderId="40" xfId="0" applyFont="1" applyBorder="1" applyAlignment="1">
      <alignment horizontal="left" vertical="top" wrapText="1"/>
    </xf>
    <xf numFmtId="0" fontId="7" fillId="0" borderId="34" xfId="0" applyFont="1" applyBorder="1" applyAlignment="1">
      <alignment horizontal="center" vertical="top" wrapText="1"/>
    </xf>
    <xf numFmtId="0" fontId="7" fillId="0" borderId="35" xfId="0" applyFont="1" applyBorder="1" applyAlignment="1">
      <alignment horizontal="center" vertical="top" wrapText="1"/>
    </xf>
    <xf numFmtId="0" fontId="7" fillId="0" borderId="36" xfId="0" applyFont="1" applyBorder="1" applyAlignment="1">
      <alignment horizontal="center" vertical="top" wrapText="1"/>
    </xf>
    <xf numFmtId="0" fontId="7" fillId="8" borderId="1" xfId="0" applyFont="1" applyFill="1" applyBorder="1"/>
    <xf numFmtId="0" fontId="8" fillId="8" borderId="6" xfId="0" applyFont="1" applyFill="1" applyBorder="1"/>
    <xf numFmtId="49" fontId="7" fillId="8" borderId="1" xfId="0" applyNumberFormat="1" applyFont="1" applyFill="1" applyBorder="1"/>
    <xf numFmtId="0" fontId="9" fillId="8" borderId="2" xfId="1" applyFont="1" applyFill="1" applyBorder="1"/>
    <xf numFmtId="49" fontId="7" fillId="8" borderId="4" xfId="0" applyNumberFormat="1" applyFont="1" applyFill="1" applyBorder="1"/>
    <xf numFmtId="0" fontId="7" fillId="8" borderId="4" xfId="0" applyFont="1" applyFill="1" applyBorder="1"/>
    <xf numFmtId="3" fontId="10" fillId="8" borderId="0" xfId="1" applyNumberFormat="1" applyFont="1" applyFill="1"/>
    <xf numFmtId="0" fontId="10" fillId="8" borderId="0" xfId="1" applyFont="1" applyFill="1"/>
    <xf numFmtId="49" fontId="7" fillId="8" borderId="6" xfId="0" applyNumberFormat="1" applyFont="1" applyFill="1" applyBorder="1"/>
    <xf numFmtId="0" fontId="7" fillId="8" borderId="6" xfId="0" applyFont="1" applyFill="1" applyBorder="1"/>
    <xf numFmtId="0" fontId="10" fillId="8" borderId="7" xfId="2" applyNumberFormat="1" applyFont="1" applyFill="1" applyBorder="1" applyAlignment="1">
      <alignment vertical="center"/>
    </xf>
    <xf numFmtId="0" fontId="7" fillId="8" borderId="3" xfId="0" applyFont="1" applyFill="1" applyBorder="1"/>
    <xf numFmtId="0" fontId="7" fillId="8" borderId="5" xfId="0" applyFont="1" applyFill="1" applyBorder="1"/>
    <xf numFmtId="0" fontId="7" fillId="8" borderId="8" xfId="0" applyFont="1" applyFill="1" applyBorder="1"/>
    <xf numFmtId="0" fontId="43" fillId="8" borderId="27" xfId="0" applyFont="1" applyFill="1" applyBorder="1" applyAlignment="1">
      <alignment horizontal="center" vertical="center" wrapText="1"/>
    </xf>
    <xf numFmtId="0" fontId="43" fillId="8" borderId="26" xfId="0" applyFont="1" applyFill="1" applyBorder="1" applyAlignment="1">
      <alignment horizontal="center" vertical="center" wrapText="1"/>
    </xf>
    <xf numFmtId="0" fontId="19" fillId="8" borderId="14" xfId="0" applyFont="1" applyFill="1" applyBorder="1" applyAlignment="1">
      <alignment vertical="center"/>
    </xf>
    <xf numFmtId="3" fontId="19" fillId="8" borderId="14" xfId="0" applyNumberFormat="1" applyFont="1" applyFill="1" applyBorder="1" applyAlignment="1">
      <alignment horizontal="center" vertical="center" wrapText="1"/>
    </xf>
    <xf numFmtId="3" fontId="19" fillId="8" borderId="14" xfId="0" applyNumberFormat="1" applyFont="1" applyFill="1" applyBorder="1" applyAlignment="1">
      <alignment horizontal="center" wrapText="1"/>
    </xf>
    <xf numFmtId="0" fontId="13" fillId="8" borderId="14" xfId="6" applyFont="1" applyFill="1" applyBorder="1" applyAlignment="1">
      <alignment horizontal="center"/>
    </xf>
    <xf numFmtId="0" fontId="13" fillId="8" borderId="14" xfId="6" applyFont="1" applyFill="1" applyBorder="1" applyAlignment="1">
      <alignment horizontal="center" wrapText="1"/>
    </xf>
    <xf numFmtId="0" fontId="16" fillId="8" borderId="14" xfId="5" applyFont="1" applyFill="1" applyBorder="1" applyAlignment="1">
      <alignment horizontal="center" vertical="center"/>
    </xf>
    <xf numFmtId="0" fontId="16" fillId="8" borderId="14" xfId="5" applyFont="1" applyFill="1" applyBorder="1" applyAlignment="1">
      <alignment horizontal="center" vertical="center" wrapText="1"/>
    </xf>
    <xf numFmtId="0" fontId="16" fillId="8" borderId="10" xfId="5" applyFont="1" applyFill="1" applyBorder="1" applyAlignment="1">
      <alignment horizontal="center" vertical="center"/>
    </xf>
    <xf numFmtId="0" fontId="12" fillId="8" borderId="27" xfId="5" applyFont="1" applyFill="1" applyBorder="1" applyAlignment="1">
      <alignment horizontal="center" vertical="center"/>
    </xf>
    <xf numFmtId="0" fontId="12" fillId="8" borderId="27" xfId="5" applyFont="1" applyFill="1" applyBorder="1" applyAlignment="1">
      <alignment horizontal="center" vertical="center" wrapText="1"/>
    </xf>
    <xf numFmtId="0" fontId="12" fillId="8" borderId="26" xfId="6" applyFont="1" applyFill="1" applyBorder="1" applyAlignment="1">
      <alignment horizontal="center" vertical="center" wrapText="1"/>
    </xf>
    <xf numFmtId="0" fontId="38" fillId="8" borderId="30" xfId="5" applyFont="1" applyFill="1" applyBorder="1" applyAlignment="1">
      <alignment horizontal="center" vertical="center"/>
    </xf>
    <xf numFmtId="0" fontId="38" fillId="8" borderId="30" xfId="5" applyFont="1" applyFill="1" applyBorder="1" applyAlignment="1">
      <alignment horizontal="center" vertical="center" wrapText="1"/>
    </xf>
    <xf numFmtId="4" fontId="51" fillId="0" borderId="28" xfId="6" applyNumberFormat="1" applyFont="1" applyBorder="1" applyAlignment="1">
      <alignment horizontal="right" vertical="center" wrapText="1"/>
    </xf>
    <xf numFmtId="4" fontId="51" fillId="0" borderId="28" xfId="10" applyNumberFormat="1" applyFont="1" applyBorder="1" applyAlignment="1">
      <alignment horizontal="right" vertical="center"/>
    </xf>
    <xf numFmtId="4" fontId="47" fillId="0" borderId="40" xfId="0" applyNumberFormat="1" applyFont="1" applyBorder="1" applyAlignment="1">
      <alignment horizontal="left" vertical="center" wrapText="1"/>
    </xf>
    <xf numFmtId="3" fontId="24" fillId="2" borderId="11" xfId="0" applyNumberFormat="1" applyFont="1" applyFill="1" applyBorder="1" applyAlignment="1" applyProtection="1">
      <alignment horizontal="right" wrapText="1"/>
      <protection locked="0"/>
    </xf>
    <xf numFmtId="3" fontId="26" fillId="2" borderId="23" xfId="0" applyNumberFormat="1" applyFont="1" applyFill="1" applyBorder="1" applyAlignment="1">
      <alignment wrapText="1"/>
    </xf>
    <xf numFmtId="0" fontId="25" fillId="2" borderId="0" xfId="0" applyFont="1" applyFill="1" applyAlignment="1">
      <alignment horizontal="justify" vertical="center"/>
    </xf>
    <xf numFmtId="0" fontId="26" fillId="2" borderId="23" xfId="0" applyFont="1" applyFill="1" applyBorder="1" applyAlignment="1">
      <alignment horizontal="justify" vertical="center" wrapText="1"/>
    </xf>
    <xf numFmtId="0" fontId="26" fillId="2" borderId="16" xfId="0" applyFont="1" applyFill="1" applyBorder="1" applyAlignment="1">
      <alignment horizontal="justify" vertical="center" wrapText="1"/>
    </xf>
    <xf numFmtId="3" fontId="26" fillId="2" borderId="23" xfId="0" applyNumberFormat="1" applyFont="1" applyFill="1" applyBorder="1" applyAlignment="1">
      <alignment horizontal="right" wrapText="1"/>
    </xf>
    <xf numFmtId="0" fontId="28" fillId="2" borderId="23" xfId="0" applyFont="1" applyFill="1" applyBorder="1" applyAlignment="1">
      <alignment horizontal="justify" vertical="center" wrapText="1"/>
    </xf>
    <xf numFmtId="0" fontId="28" fillId="2" borderId="16" xfId="0" applyFont="1" applyFill="1" applyBorder="1" applyAlignment="1">
      <alignment horizontal="justify" vertical="center" wrapText="1"/>
    </xf>
    <xf numFmtId="3" fontId="28" fillId="2" borderId="23" xfId="0" applyNumberFormat="1" applyFont="1" applyFill="1" applyBorder="1" applyAlignment="1">
      <alignment wrapText="1"/>
    </xf>
    <xf numFmtId="3" fontId="28" fillId="2" borderId="23" xfId="0" applyNumberFormat="1" applyFont="1" applyFill="1" applyBorder="1" applyAlignment="1">
      <alignment horizontal="right" wrapText="1"/>
    </xf>
    <xf numFmtId="3" fontId="0" fillId="2" borderId="28" xfId="0" applyNumberFormat="1" applyFill="1" applyBorder="1"/>
    <xf numFmtId="3" fontId="26" fillId="2" borderId="28" xfId="0" applyNumberFormat="1" applyFont="1" applyFill="1" applyBorder="1" applyAlignment="1">
      <alignment wrapText="1"/>
    </xf>
    <xf numFmtId="167" fontId="29" fillId="2" borderId="23" xfId="9" applyNumberFormat="1" applyFont="1" applyFill="1" applyBorder="1" applyAlignment="1">
      <alignment horizontal="center"/>
    </xf>
    <xf numFmtId="3" fontId="26" fillId="2" borderId="23" xfId="9" applyNumberFormat="1" applyFont="1" applyFill="1" applyBorder="1" applyAlignment="1">
      <alignment wrapText="1"/>
    </xf>
    <xf numFmtId="3" fontId="26" fillId="2" borderId="28" xfId="9" applyNumberFormat="1" applyFont="1" applyFill="1" applyBorder="1" applyAlignment="1">
      <alignment wrapText="1"/>
    </xf>
    <xf numFmtId="167" fontId="29" fillId="2" borderId="0" xfId="9" applyNumberFormat="1" applyFont="1" applyFill="1" applyBorder="1" applyAlignment="1">
      <alignment horizontal="center"/>
    </xf>
    <xf numFmtId="0" fontId="28" fillId="2" borderId="0" xfId="0" applyFont="1" applyFill="1" applyAlignment="1">
      <alignment horizontal="justify" vertical="center" wrapText="1"/>
    </xf>
    <xf numFmtId="3" fontId="28" fillId="2" borderId="28" xfId="0" applyNumberFormat="1" applyFont="1" applyFill="1" applyBorder="1" applyAlignment="1">
      <alignment wrapText="1"/>
    </xf>
    <xf numFmtId="3" fontId="0" fillId="2" borderId="0" xfId="0" applyNumberFormat="1" applyFill="1"/>
    <xf numFmtId="3" fontId="28" fillId="2" borderId="28" xfId="0" applyNumberFormat="1" applyFont="1" applyFill="1" applyBorder="1" applyAlignment="1">
      <alignment horizontal="right" wrapText="1"/>
    </xf>
    <xf numFmtId="3" fontId="26" fillId="2" borderId="28" xfId="0" applyNumberFormat="1" applyFont="1" applyFill="1" applyBorder="1" applyAlignment="1">
      <alignment horizontal="right" wrapText="1"/>
    </xf>
    <xf numFmtId="3" fontId="27" fillId="2" borderId="28" xfId="0" applyNumberFormat="1" applyFont="1" applyFill="1" applyBorder="1" applyAlignment="1">
      <alignment wrapText="1"/>
    </xf>
    <xf numFmtId="3" fontId="27" fillId="2" borderId="28" xfId="0" applyNumberFormat="1" applyFont="1" applyFill="1" applyBorder="1" applyAlignment="1">
      <alignment horizontal="right" wrapText="1"/>
    </xf>
    <xf numFmtId="3" fontId="27" fillId="2" borderId="23" xfId="0" applyNumberFormat="1" applyFont="1" applyFill="1" applyBorder="1" applyAlignment="1">
      <alignment wrapText="1"/>
    </xf>
    <xf numFmtId="3" fontId="27" fillId="2" borderId="23" xfId="0" applyNumberFormat="1" applyFont="1" applyFill="1" applyBorder="1" applyAlignment="1">
      <alignment horizontal="right" wrapText="1"/>
    </xf>
    <xf numFmtId="3" fontId="27" fillId="2" borderId="26" xfId="0" applyNumberFormat="1" applyFont="1" applyFill="1" applyBorder="1" applyAlignment="1">
      <alignment wrapText="1"/>
    </xf>
    <xf numFmtId="3" fontId="27" fillId="2" borderId="26" xfId="0" applyNumberFormat="1" applyFont="1" applyFill="1" applyBorder="1" applyAlignment="1">
      <alignment horizontal="right" wrapText="1"/>
    </xf>
    <xf numFmtId="0" fontId="26" fillId="2" borderId="22" xfId="0" applyFont="1" applyFill="1" applyBorder="1" applyAlignment="1">
      <alignment horizontal="center" vertical="center" wrapText="1"/>
    </xf>
    <xf numFmtId="0" fontId="0" fillId="2" borderId="0" xfId="0" applyFill="1"/>
    <xf numFmtId="0" fontId="26" fillId="2" borderId="23" xfId="0" applyFont="1" applyFill="1" applyBorder="1" applyAlignment="1">
      <alignment horizontal="center" vertical="center" wrapText="1"/>
    </xf>
    <xf numFmtId="0" fontId="26" fillId="2" borderId="28" xfId="0" applyFont="1" applyFill="1" applyBorder="1" applyAlignment="1">
      <alignment horizontal="center" vertical="center" wrapText="1"/>
    </xf>
    <xf numFmtId="0" fontId="0" fillId="2" borderId="26" xfId="0" applyFill="1" applyBorder="1" applyAlignment="1">
      <alignment vertical="center" wrapText="1"/>
    </xf>
    <xf numFmtId="0" fontId="26" fillId="2" borderId="26" xfId="0" applyFont="1" applyFill="1" applyBorder="1" applyAlignment="1">
      <alignment horizontal="center" vertical="center" wrapText="1"/>
    </xf>
    <xf numFmtId="0" fontId="26" fillId="2" borderId="28" xfId="0" applyFont="1" applyFill="1" applyBorder="1" applyAlignment="1">
      <alignment horizontal="left" vertical="center" wrapText="1"/>
    </xf>
    <xf numFmtId="0" fontId="28" fillId="2" borderId="24" xfId="0" applyFont="1" applyFill="1" applyBorder="1" applyAlignment="1">
      <alignment horizontal="justify" vertical="center" wrapText="1"/>
    </xf>
    <xf numFmtId="0" fontId="28" fillId="2" borderId="28" xfId="0" applyFont="1" applyFill="1" applyBorder="1" applyAlignment="1">
      <alignment horizontal="justify" vertical="center" wrapText="1"/>
    </xf>
    <xf numFmtId="43" fontId="26" fillId="2" borderId="28" xfId="9" applyFont="1" applyFill="1" applyBorder="1" applyAlignment="1">
      <alignment horizontal="justify" vertical="center" wrapText="1"/>
    </xf>
    <xf numFmtId="0" fontId="32" fillId="2" borderId="28" xfId="0" applyFont="1" applyFill="1" applyBorder="1" applyAlignment="1">
      <alignment horizontal="center"/>
    </xf>
    <xf numFmtId="0" fontId="28" fillId="2" borderId="27" xfId="0" applyFont="1" applyFill="1" applyBorder="1" applyAlignment="1">
      <alignment horizontal="justify" vertical="center" wrapText="1"/>
    </xf>
    <xf numFmtId="0" fontId="31" fillId="2" borderId="0" xfId="0" applyFont="1" applyFill="1" applyAlignment="1">
      <alignment vertical="center" wrapText="1"/>
    </xf>
    <xf numFmtId="0" fontId="31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3" fontId="7" fillId="2" borderId="11" xfId="0" applyNumberFormat="1" applyFont="1" applyFill="1" applyBorder="1"/>
    <xf numFmtId="0" fontId="44" fillId="8" borderId="23" xfId="0" applyFont="1" applyFill="1" applyBorder="1" applyAlignment="1">
      <alignment horizontal="center" vertical="center" wrapText="1"/>
    </xf>
    <xf numFmtId="0" fontId="44" fillId="8" borderId="26" xfId="0" applyFont="1" applyFill="1" applyBorder="1" applyAlignment="1">
      <alignment horizontal="center" vertical="center" wrapText="1"/>
    </xf>
    <xf numFmtId="0" fontId="5" fillId="2" borderId="0" xfId="6" applyFill="1"/>
    <xf numFmtId="0" fontId="8" fillId="0" borderId="0" xfId="0" applyFont="1" applyAlignment="1">
      <alignment horizontal="center"/>
    </xf>
    <xf numFmtId="0" fontId="9" fillId="8" borderId="1" xfId="1" applyFont="1" applyFill="1" applyBorder="1" applyAlignment="1">
      <alignment horizontal="center" vertical="center" wrapText="1"/>
    </xf>
    <xf numFmtId="0" fontId="9" fillId="8" borderId="3" xfId="1" applyFont="1" applyFill="1" applyBorder="1" applyAlignment="1">
      <alignment horizontal="center" vertical="center" wrapText="1"/>
    </xf>
    <xf numFmtId="0" fontId="9" fillId="8" borderId="6" xfId="1" applyFont="1" applyFill="1" applyBorder="1" applyAlignment="1">
      <alignment horizontal="center" vertical="center" wrapText="1"/>
    </xf>
    <xf numFmtId="0" fontId="9" fillId="8" borderId="8" xfId="1" applyFont="1" applyFill="1" applyBorder="1" applyAlignment="1">
      <alignment horizontal="center" vertical="center" wrapText="1"/>
    </xf>
    <xf numFmtId="0" fontId="9" fillId="8" borderId="0" xfId="1" applyFont="1" applyFill="1" applyAlignment="1">
      <alignment horizontal="center"/>
    </xf>
    <xf numFmtId="0" fontId="9" fillId="8" borderId="2" xfId="1" applyFont="1" applyFill="1" applyBorder="1" applyAlignment="1">
      <alignment horizontal="center"/>
    </xf>
    <xf numFmtId="0" fontId="9" fillId="8" borderId="9" xfId="1" applyFont="1" applyFill="1" applyBorder="1" applyAlignment="1">
      <alignment horizontal="center" vertical="center" wrapText="1"/>
    </xf>
    <xf numFmtId="0" fontId="9" fillId="8" borderId="10" xfId="1" applyFont="1" applyFill="1" applyBorder="1" applyAlignment="1">
      <alignment horizontal="center" vertical="center" wrapText="1"/>
    </xf>
    <xf numFmtId="0" fontId="9" fillId="8" borderId="2" xfId="3" applyFont="1" applyFill="1" applyBorder="1" applyAlignment="1">
      <alignment vertical="center"/>
    </xf>
    <xf numFmtId="0" fontId="9" fillId="8" borderId="3" xfId="3" applyFont="1" applyFill="1" applyBorder="1" applyAlignment="1">
      <alignment vertical="center"/>
    </xf>
    <xf numFmtId="0" fontId="9" fillId="8" borderId="7" xfId="3" applyFont="1" applyFill="1" applyBorder="1" applyAlignment="1">
      <alignment vertical="center"/>
    </xf>
    <xf numFmtId="0" fontId="9" fillId="8" borderId="8" xfId="3" applyFont="1" applyFill="1" applyBorder="1" applyAlignment="1">
      <alignment vertical="center"/>
    </xf>
    <xf numFmtId="0" fontId="9" fillId="8" borderId="1" xfId="3" applyFont="1" applyFill="1" applyBorder="1" applyAlignment="1">
      <alignment horizontal="right" vertical="top"/>
    </xf>
    <xf numFmtId="0" fontId="9" fillId="8" borderId="6" xfId="3" applyFont="1" applyFill="1" applyBorder="1" applyAlignment="1">
      <alignment horizontal="right" vertical="top"/>
    </xf>
    <xf numFmtId="0" fontId="10" fillId="4" borderId="7" xfId="1" applyFont="1" applyFill="1" applyBorder="1" applyAlignment="1" applyProtection="1">
      <alignment horizontal="center"/>
      <protection locked="0"/>
    </xf>
    <xf numFmtId="0" fontId="9" fillId="8" borderId="7" xfId="2" applyNumberFormat="1" applyFont="1" applyFill="1" applyBorder="1" applyAlignment="1">
      <alignment horizontal="center" vertical="center"/>
    </xf>
    <xf numFmtId="0" fontId="25" fillId="2" borderId="17" xfId="0" applyFont="1" applyFill="1" applyBorder="1" applyAlignment="1">
      <alignment horizontal="center" vertical="center"/>
    </xf>
    <xf numFmtId="0" fontId="26" fillId="8" borderId="18" xfId="0" applyFont="1" applyFill="1" applyBorder="1" applyAlignment="1">
      <alignment horizontal="center" vertical="center"/>
    </xf>
    <xf numFmtId="0" fontId="26" fillId="8" borderId="19" xfId="0" applyFont="1" applyFill="1" applyBorder="1" applyAlignment="1">
      <alignment horizontal="center" vertical="center"/>
    </xf>
    <xf numFmtId="0" fontId="26" fillId="8" borderId="20" xfId="0" applyFont="1" applyFill="1" applyBorder="1" applyAlignment="1">
      <alignment horizontal="center" vertical="center"/>
    </xf>
    <xf numFmtId="0" fontId="44" fillId="8" borderId="18" xfId="0" applyFont="1" applyFill="1" applyBorder="1" applyAlignment="1">
      <alignment horizontal="center" vertical="center" wrapText="1"/>
    </xf>
    <xf numFmtId="0" fontId="44" fillId="8" borderId="19" xfId="0" applyFont="1" applyFill="1" applyBorder="1" applyAlignment="1">
      <alignment horizontal="center" vertical="center" wrapText="1"/>
    </xf>
    <xf numFmtId="0" fontId="44" fillId="8" borderId="20" xfId="0" applyFont="1" applyFill="1" applyBorder="1" applyAlignment="1">
      <alignment horizontal="center" vertical="center" wrapText="1"/>
    </xf>
    <xf numFmtId="0" fontId="28" fillId="2" borderId="16" xfId="0" applyFont="1" applyFill="1" applyBorder="1" applyAlignment="1">
      <alignment horizontal="justify" vertical="center" wrapText="1"/>
    </xf>
    <xf numFmtId="0" fontId="28" fillId="2" borderId="23" xfId="0" applyFont="1" applyFill="1" applyBorder="1" applyAlignment="1">
      <alignment horizontal="justify" vertical="center" wrapText="1"/>
    </xf>
    <xf numFmtId="0" fontId="44" fillId="8" borderId="24" xfId="0" applyFont="1" applyFill="1" applyBorder="1" applyAlignment="1">
      <alignment horizontal="center" vertical="center" wrapText="1"/>
    </xf>
    <xf numFmtId="0" fontId="44" fillId="8" borderId="27" xfId="0" applyFont="1" applyFill="1" applyBorder="1" applyAlignment="1">
      <alignment horizontal="center" vertical="center" wrapText="1"/>
    </xf>
    <xf numFmtId="0" fontId="26" fillId="2" borderId="21" xfId="0" applyFont="1" applyFill="1" applyBorder="1" applyAlignment="1">
      <alignment horizontal="justify" vertical="center" wrapText="1"/>
    </xf>
    <xf numFmtId="0" fontId="26" fillId="2" borderId="22" xfId="0" applyFont="1" applyFill="1" applyBorder="1" applyAlignment="1">
      <alignment horizontal="justify" vertical="center" wrapText="1"/>
    </xf>
    <xf numFmtId="0" fontId="26" fillId="2" borderId="16" xfId="0" applyFont="1" applyFill="1" applyBorder="1" applyAlignment="1">
      <alignment horizontal="justify" vertical="center" wrapText="1"/>
    </xf>
    <xf numFmtId="0" fontId="26" fillId="2" borderId="23" xfId="0" applyFont="1" applyFill="1" applyBorder="1" applyAlignment="1">
      <alignment horizontal="justify" vertical="center" wrapText="1"/>
    </xf>
    <xf numFmtId="0" fontId="44" fillId="8" borderId="21" xfId="0" applyFont="1" applyFill="1" applyBorder="1" applyAlignment="1">
      <alignment horizontal="center" vertical="center" wrapText="1"/>
    </xf>
    <xf numFmtId="0" fontId="44" fillId="8" borderId="22" xfId="0" applyFont="1" applyFill="1" applyBorder="1" applyAlignment="1">
      <alignment horizontal="center" vertical="center" wrapText="1"/>
    </xf>
    <xf numFmtId="0" fontId="44" fillId="8" borderId="25" xfId="0" applyFont="1" applyFill="1" applyBorder="1" applyAlignment="1">
      <alignment horizontal="center" vertical="center" wrapText="1"/>
    </xf>
    <xf numFmtId="0" fontId="44" fillId="8" borderId="26" xfId="0" applyFont="1" applyFill="1" applyBorder="1" applyAlignment="1">
      <alignment horizontal="center" vertical="center" wrapText="1"/>
    </xf>
    <xf numFmtId="0" fontId="31" fillId="2" borderId="29" xfId="0" applyFont="1" applyFill="1" applyBorder="1" applyAlignment="1">
      <alignment vertical="center" wrapText="1"/>
    </xf>
    <xf numFmtId="0" fontId="31" fillId="2" borderId="29" xfId="0" applyFont="1" applyFill="1" applyBorder="1" applyAlignment="1">
      <alignment horizontal="left" vertical="center" wrapText="1"/>
    </xf>
    <xf numFmtId="0" fontId="31" fillId="2" borderId="0" xfId="0" applyFont="1" applyFill="1" applyAlignment="1">
      <alignment horizontal="left" vertical="center"/>
    </xf>
    <xf numFmtId="0" fontId="26" fillId="2" borderId="24" xfId="0" applyFont="1" applyFill="1" applyBorder="1" applyAlignment="1">
      <alignment horizontal="center" vertical="center"/>
    </xf>
    <xf numFmtId="0" fontId="26" fillId="2" borderId="28" xfId="0" applyFont="1" applyFill="1" applyBorder="1" applyAlignment="1">
      <alignment horizontal="center" vertical="center"/>
    </xf>
    <xf numFmtId="0" fontId="26" fillId="2" borderId="27" xfId="0" applyFont="1" applyFill="1" applyBorder="1" applyAlignment="1">
      <alignment horizontal="center" vertical="center"/>
    </xf>
    <xf numFmtId="0" fontId="26" fillId="2" borderId="24" xfId="0" applyFont="1" applyFill="1" applyBorder="1" applyAlignment="1">
      <alignment horizontal="center" vertical="center" wrapText="1"/>
    </xf>
    <xf numFmtId="0" fontId="26" fillId="2" borderId="28" xfId="0" applyFont="1" applyFill="1" applyBorder="1" applyAlignment="1">
      <alignment horizontal="center" vertical="center" wrapText="1"/>
    </xf>
    <xf numFmtId="0" fontId="26" fillId="2" borderId="27" xfId="0" applyFont="1" applyFill="1" applyBorder="1" applyAlignment="1">
      <alignment horizontal="center" vertical="center" wrapText="1"/>
    </xf>
    <xf numFmtId="0" fontId="27" fillId="2" borderId="25" xfId="0" applyFont="1" applyFill="1" applyBorder="1" applyAlignment="1">
      <alignment horizontal="justify" vertical="center" wrapText="1"/>
    </xf>
    <xf numFmtId="0" fontId="27" fillId="2" borderId="26" xfId="0" applyFont="1" applyFill="1" applyBorder="1" applyAlignment="1">
      <alignment horizontal="justify" vertical="center" wrapText="1"/>
    </xf>
    <xf numFmtId="0" fontId="27" fillId="2" borderId="16" xfId="0" applyFont="1" applyFill="1" applyBorder="1" applyAlignment="1">
      <alignment horizontal="justify" vertical="center" wrapText="1"/>
    </xf>
    <xf numFmtId="0" fontId="27" fillId="2" borderId="23" xfId="0" applyFont="1" applyFill="1" applyBorder="1" applyAlignment="1">
      <alignment horizontal="justify" vertical="center" wrapText="1"/>
    </xf>
    <xf numFmtId="0" fontId="25" fillId="0" borderId="0" xfId="0" applyFont="1" applyAlignment="1">
      <alignment horizontal="center" vertical="center"/>
    </xf>
    <xf numFmtId="0" fontId="43" fillId="8" borderId="18" xfId="0" applyFont="1" applyFill="1" applyBorder="1" applyAlignment="1">
      <alignment horizontal="center" vertical="center"/>
    </xf>
    <xf numFmtId="0" fontId="43" fillId="8" borderId="19" xfId="0" applyFont="1" applyFill="1" applyBorder="1" applyAlignment="1">
      <alignment horizontal="center" vertical="center"/>
    </xf>
    <xf numFmtId="0" fontId="43" fillId="8" borderId="20" xfId="0" applyFont="1" applyFill="1" applyBorder="1" applyAlignment="1">
      <alignment horizontal="center" vertical="center"/>
    </xf>
    <xf numFmtId="0" fontId="43" fillId="8" borderId="18" xfId="0" applyFont="1" applyFill="1" applyBorder="1" applyAlignment="1">
      <alignment horizontal="center" vertical="center" wrapText="1"/>
    </xf>
    <xf numFmtId="0" fontId="43" fillId="8" borderId="19" xfId="0" applyFont="1" applyFill="1" applyBorder="1" applyAlignment="1">
      <alignment horizontal="center" vertical="center" wrapText="1"/>
    </xf>
    <xf numFmtId="0" fontId="43" fillId="8" borderId="2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2" fontId="0" fillId="0" borderId="0" xfId="0" applyNumberFormat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2" fontId="41" fillId="8" borderId="1" xfId="0" applyNumberFormat="1" applyFont="1" applyFill="1" applyBorder="1" applyAlignment="1" applyProtection="1">
      <alignment horizontal="center" vertical="top" wrapText="1"/>
      <protection locked="0"/>
    </xf>
    <xf numFmtId="0" fontId="38" fillId="8" borderId="2" xfId="0" applyFont="1" applyFill="1" applyBorder="1" applyAlignment="1">
      <alignment horizontal="center" vertical="top" wrapText="1"/>
    </xf>
    <xf numFmtId="0" fontId="38" fillId="8" borderId="3" xfId="0" applyFont="1" applyFill="1" applyBorder="1" applyAlignment="1">
      <alignment horizontal="center" vertical="top" wrapText="1"/>
    </xf>
    <xf numFmtId="0" fontId="42" fillId="8" borderId="4" xfId="0" applyFont="1" applyFill="1" applyBorder="1" applyAlignment="1">
      <alignment horizontal="center" vertical="center"/>
    </xf>
    <xf numFmtId="0" fontId="42" fillId="8" borderId="0" xfId="0" applyFont="1" applyFill="1" applyAlignment="1">
      <alignment horizontal="center" vertical="center"/>
    </xf>
    <xf numFmtId="0" fontId="42" fillId="8" borderId="5" xfId="0" applyFont="1" applyFill="1" applyBorder="1" applyAlignment="1">
      <alignment horizontal="center" vertical="center"/>
    </xf>
    <xf numFmtId="2" fontId="42" fillId="8" borderId="4" xfId="0" applyNumberFormat="1" applyFont="1" applyFill="1" applyBorder="1" applyAlignment="1">
      <alignment horizontal="center" vertical="center"/>
    </xf>
    <xf numFmtId="2" fontId="42" fillId="8" borderId="0" xfId="0" applyNumberFormat="1" applyFont="1" applyFill="1" applyAlignment="1">
      <alignment horizontal="center" vertical="center"/>
    </xf>
    <xf numFmtId="2" fontId="42" fillId="8" borderId="5" xfId="0" applyNumberFormat="1" applyFont="1" applyFill="1" applyBorder="1" applyAlignment="1">
      <alignment horizontal="center" vertical="center"/>
    </xf>
    <xf numFmtId="0" fontId="42" fillId="8" borderId="6" xfId="0" applyFont="1" applyFill="1" applyBorder="1" applyAlignment="1">
      <alignment horizontal="center" vertical="center"/>
    </xf>
    <xf numFmtId="0" fontId="42" fillId="8" borderId="7" xfId="0" applyFont="1" applyFill="1" applyBorder="1" applyAlignment="1">
      <alignment horizontal="center" vertical="center"/>
    </xf>
    <xf numFmtId="0" fontId="42" fillId="8" borderId="8" xfId="0" applyFont="1" applyFill="1" applyBorder="1" applyAlignment="1">
      <alignment horizontal="center" vertical="center"/>
    </xf>
    <xf numFmtId="0" fontId="5" fillId="2" borderId="0" xfId="6" applyFill="1" applyAlignment="1">
      <alignment horizontal="left" wrapText="1"/>
    </xf>
    <xf numFmtId="0" fontId="13" fillId="0" borderId="0" xfId="6" applyFont="1" applyAlignment="1">
      <alignment horizontal="right"/>
    </xf>
    <xf numFmtId="0" fontId="13" fillId="8" borderId="14" xfId="6" applyFont="1" applyFill="1" applyBorder="1" applyAlignment="1">
      <alignment horizontal="center" vertical="center" wrapText="1"/>
    </xf>
    <xf numFmtId="3" fontId="13" fillId="8" borderId="14" xfId="6" applyNumberFormat="1" applyFont="1" applyFill="1" applyBorder="1" applyAlignment="1">
      <alignment horizontal="center"/>
    </xf>
    <xf numFmtId="0" fontId="13" fillId="8" borderId="14" xfId="6" applyFont="1" applyFill="1" applyBorder="1" applyAlignment="1">
      <alignment horizontal="center"/>
    </xf>
    <xf numFmtId="0" fontId="12" fillId="8" borderId="6" xfId="6" applyFont="1" applyFill="1" applyBorder="1" applyAlignment="1">
      <alignment horizontal="center"/>
    </xf>
    <xf numFmtId="0" fontId="12" fillId="8" borderId="7" xfId="6" applyFont="1" applyFill="1" applyBorder="1" applyAlignment="1">
      <alignment horizontal="center"/>
    </xf>
    <xf numFmtId="0" fontId="12" fillId="8" borderId="8" xfId="6" applyFont="1" applyFill="1" applyBorder="1" applyAlignment="1">
      <alignment horizontal="center"/>
    </xf>
    <xf numFmtId="0" fontId="12" fillId="8" borderId="4" xfId="6" applyFont="1" applyFill="1" applyBorder="1" applyAlignment="1">
      <alignment horizontal="center"/>
    </xf>
    <xf numFmtId="0" fontId="12" fillId="8" borderId="0" xfId="6" applyFont="1" applyFill="1" applyAlignment="1">
      <alignment horizontal="center"/>
    </xf>
    <xf numFmtId="0" fontId="12" fillId="8" borderId="5" xfId="6" applyFont="1" applyFill="1" applyBorder="1" applyAlignment="1">
      <alignment horizontal="center"/>
    </xf>
    <xf numFmtId="0" fontId="12" fillId="8" borderId="1" xfId="6" applyFont="1" applyFill="1" applyBorder="1" applyAlignment="1">
      <alignment horizontal="center"/>
    </xf>
    <xf numFmtId="0" fontId="12" fillId="8" borderId="2" xfId="6" applyFont="1" applyFill="1" applyBorder="1" applyAlignment="1">
      <alignment horizontal="center"/>
    </xf>
    <xf numFmtId="0" fontId="12" fillId="8" borderId="3" xfId="6" applyFont="1" applyFill="1" applyBorder="1" applyAlignment="1">
      <alignment horizontal="center"/>
    </xf>
    <xf numFmtId="165" fontId="12" fillId="8" borderId="1" xfId="5" applyNumberFormat="1" applyFont="1" applyFill="1" applyBorder="1" applyAlignment="1" applyProtection="1">
      <alignment horizontal="center"/>
    </xf>
    <xf numFmtId="165" fontId="12" fillId="8" borderId="2" xfId="5" applyNumberFormat="1" applyFont="1" applyFill="1" applyBorder="1" applyAlignment="1" applyProtection="1">
      <alignment horizontal="center"/>
    </xf>
    <xf numFmtId="165" fontId="12" fillId="8" borderId="3" xfId="5" applyNumberFormat="1" applyFont="1" applyFill="1" applyBorder="1" applyAlignment="1" applyProtection="1">
      <alignment horizontal="center"/>
    </xf>
    <xf numFmtId="165" fontId="12" fillId="8" borderId="4" xfId="5" applyNumberFormat="1" applyFont="1" applyFill="1" applyBorder="1" applyAlignment="1" applyProtection="1">
      <alignment horizontal="center"/>
      <protection locked="0"/>
    </xf>
    <xf numFmtId="165" fontId="12" fillId="8" borderId="0" xfId="5" applyNumberFormat="1" applyFont="1" applyFill="1" applyBorder="1" applyAlignment="1" applyProtection="1">
      <alignment horizontal="center"/>
      <protection locked="0"/>
    </xf>
    <xf numFmtId="165" fontId="12" fillId="8" borderId="5" xfId="5" applyNumberFormat="1" applyFont="1" applyFill="1" applyBorder="1" applyAlignment="1" applyProtection="1">
      <alignment horizontal="center"/>
      <protection locked="0"/>
    </xf>
    <xf numFmtId="165" fontId="12" fillId="8" borderId="4" xfId="5" applyNumberFormat="1" applyFont="1" applyFill="1" applyBorder="1" applyAlignment="1" applyProtection="1">
      <alignment horizontal="center"/>
    </xf>
    <xf numFmtId="165" fontId="12" fillId="8" borderId="0" xfId="5" applyNumberFormat="1" applyFont="1" applyFill="1" applyBorder="1" applyAlignment="1" applyProtection="1">
      <alignment horizontal="center"/>
    </xf>
    <xf numFmtId="165" fontId="12" fillId="8" borderId="5" xfId="5" applyNumberFormat="1" applyFont="1" applyFill="1" applyBorder="1" applyAlignment="1" applyProtection="1">
      <alignment horizontal="center"/>
    </xf>
    <xf numFmtId="0" fontId="16" fillId="8" borderId="1" xfId="5" applyFont="1" applyFill="1" applyBorder="1" applyAlignment="1">
      <alignment horizontal="center" vertical="center"/>
    </xf>
    <xf numFmtId="0" fontId="16" fillId="8" borderId="3" xfId="5" applyFont="1" applyFill="1" applyBorder="1" applyAlignment="1">
      <alignment horizontal="center" vertical="center"/>
    </xf>
    <xf numFmtId="0" fontId="16" fillId="8" borderId="4" xfId="5" applyFont="1" applyFill="1" applyBorder="1" applyAlignment="1">
      <alignment horizontal="center" vertical="center"/>
    </xf>
    <xf numFmtId="0" fontId="16" fillId="8" borderId="5" xfId="5" applyFont="1" applyFill="1" applyBorder="1" applyAlignment="1">
      <alignment horizontal="center" vertical="center"/>
    </xf>
    <xf numFmtId="0" fontId="16" fillId="8" borderId="6" xfId="5" applyFont="1" applyFill="1" applyBorder="1" applyAlignment="1">
      <alignment horizontal="center" vertical="center"/>
    </xf>
    <xf numFmtId="0" fontId="16" fillId="8" borderId="8" xfId="5" applyFont="1" applyFill="1" applyBorder="1" applyAlignment="1">
      <alignment horizontal="center" vertical="center"/>
    </xf>
    <xf numFmtId="0" fontId="16" fillId="8" borderId="12" xfId="5" applyFont="1" applyFill="1" applyBorder="1" applyAlignment="1">
      <alignment horizontal="center" vertical="center"/>
    </xf>
    <xf numFmtId="0" fontId="16" fillId="8" borderId="13" xfId="5" applyFont="1" applyFill="1" applyBorder="1" applyAlignment="1">
      <alignment horizontal="center" vertical="center"/>
    </xf>
    <xf numFmtId="0" fontId="16" fillId="8" borderId="9" xfId="5" applyFont="1" applyFill="1" applyBorder="1" applyAlignment="1">
      <alignment horizontal="center" vertical="center"/>
    </xf>
    <xf numFmtId="0" fontId="16" fillId="8" borderId="10" xfId="5" applyFont="1" applyFill="1" applyBorder="1" applyAlignment="1">
      <alignment horizontal="center" vertical="center"/>
    </xf>
    <xf numFmtId="0" fontId="12" fillId="8" borderId="24" xfId="5" applyFont="1" applyFill="1" applyBorder="1" applyAlignment="1">
      <alignment horizontal="center" vertical="center"/>
    </xf>
    <xf numFmtId="0" fontId="12" fillId="8" borderId="27" xfId="5" applyFont="1" applyFill="1" applyBorder="1" applyAlignment="1">
      <alignment horizontal="center" vertical="center"/>
    </xf>
    <xf numFmtId="0" fontId="12" fillId="8" borderId="30" xfId="5" applyFont="1" applyFill="1" applyBorder="1" applyAlignment="1">
      <alignment horizontal="center" vertical="center"/>
    </xf>
    <xf numFmtId="165" fontId="12" fillId="8" borderId="21" xfId="5" applyNumberFormat="1" applyFont="1" applyFill="1" applyBorder="1" applyAlignment="1" applyProtection="1">
      <alignment horizontal="center"/>
    </xf>
    <xf numFmtId="165" fontId="12" fillId="8" borderId="29" xfId="5" applyNumberFormat="1" applyFont="1" applyFill="1" applyBorder="1" applyAlignment="1" applyProtection="1">
      <alignment horizontal="center"/>
    </xf>
    <xf numFmtId="165" fontId="12" fillId="8" borderId="22" xfId="5" applyNumberFormat="1" applyFont="1" applyFill="1" applyBorder="1" applyAlignment="1" applyProtection="1">
      <alignment horizontal="center"/>
    </xf>
    <xf numFmtId="165" fontId="12" fillId="8" borderId="16" xfId="5" applyNumberFormat="1" applyFont="1" applyFill="1" applyBorder="1" applyAlignment="1" applyProtection="1">
      <alignment horizontal="center"/>
      <protection locked="0"/>
    </xf>
    <xf numFmtId="165" fontId="12" fillId="8" borderId="23" xfId="5" applyNumberFormat="1" applyFont="1" applyFill="1" applyBorder="1" applyAlignment="1" applyProtection="1">
      <alignment horizontal="center"/>
      <protection locked="0"/>
    </xf>
    <xf numFmtId="165" fontId="12" fillId="8" borderId="16" xfId="5" applyNumberFormat="1" applyFont="1" applyFill="1" applyBorder="1" applyAlignment="1" applyProtection="1">
      <alignment horizontal="center"/>
    </xf>
    <xf numFmtId="165" fontId="12" fillId="8" borderId="23" xfId="5" applyNumberFormat="1" applyFont="1" applyFill="1" applyBorder="1" applyAlignment="1" applyProtection="1">
      <alignment horizontal="center"/>
    </xf>
    <xf numFmtId="165" fontId="12" fillId="8" borderId="25" xfId="5" applyNumberFormat="1" applyFont="1" applyFill="1" applyBorder="1" applyAlignment="1" applyProtection="1">
      <alignment horizontal="center"/>
    </xf>
    <xf numFmtId="165" fontId="12" fillId="8" borderId="17" xfId="5" applyNumberFormat="1" applyFont="1" applyFill="1" applyBorder="1" applyAlignment="1" applyProtection="1">
      <alignment horizontal="center"/>
    </xf>
    <xf numFmtId="165" fontId="12" fillId="8" borderId="26" xfId="5" applyNumberFormat="1" applyFont="1" applyFill="1" applyBorder="1" applyAlignment="1" applyProtection="1">
      <alignment horizontal="center"/>
    </xf>
    <xf numFmtId="0" fontId="13" fillId="0" borderId="21" xfId="6" applyFont="1" applyBorder="1" applyAlignment="1">
      <alignment horizontal="justify" vertical="center" wrapText="1"/>
    </xf>
    <xf numFmtId="0" fontId="13" fillId="0" borderId="29" xfId="6" applyFont="1" applyBorder="1" applyAlignment="1">
      <alignment horizontal="justify" vertical="center" wrapText="1"/>
    </xf>
    <xf numFmtId="0" fontId="12" fillId="8" borderId="21" xfId="6" applyFont="1" applyFill="1" applyBorder="1" applyAlignment="1">
      <alignment horizontal="center" vertical="center"/>
    </xf>
    <xf numFmtId="0" fontId="12" fillId="8" borderId="29" xfId="6" applyFont="1" applyFill="1" applyBorder="1" applyAlignment="1">
      <alignment horizontal="center" vertical="center"/>
    </xf>
    <xf numFmtId="0" fontId="12" fillId="8" borderId="31" xfId="6" applyFont="1" applyFill="1" applyBorder="1" applyAlignment="1">
      <alignment horizontal="center" vertical="center"/>
    </xf>
    <xf numFmtId="0" fontId="12" fillId="8" borderId="16" xfId="6" applyFont="1" applyFill="1" applyBorder="1" applyAlignment="1">
      <alignment horizontal="center" vertical="center"/>
    </xf>
    <xf numFmtId="0" fontId="12" fillId="8" borderId="0" xfId="6" applyFont="1" applyFill="1" applyAlignment="1">
      <alignment horizontal="center" vertical="center"/>
    </xf>
    <xf numFmtId="0" fontId="12" fillId="8" borderId="32" xfId="6" applyFont="1" applyFill="1" applyBorder="1" applyAlignment="1">
      <alignment horizontal="center" vertical="center"/>
    </xf>
    <xf numFmtId="0" fontId="12" fillId="8" borderId="25" xfId="6" applyFont="1" applyFill="1" applyBorder="1" applyAlignment="1">
      <alignment horizontal="center" vertical="center"/>
    </xf>
    <xf numFmtId="0" fontId="12" fillId="8" borderId="17" xfId="6" applyFont="1" applyFill="1" applyBorder="1" applyAlignment="1">
      <alignment horizontal="center" vertical="center"/>
    </xf>
    <xf numFmtId="0" fontId="12" fillId="8" borderId="33" xfId="6" applyFont="1" applyFill="1" applyBorder="1" applyAlignment="1">
      <alignment horizontal="center" vertical="center"/>
    </xf>
    <xf numFmtId="0" fontId="12" fillId="8" borderId="22" xfId="6" applyFont="1" applyFill="1" applyBorder="1" applyAlignment="1">
      <alignment horizontal="center" vertical="center"/>
    </xf>
    <xf numFmtId="0" fontId="12" fillId="8" borderId="26" xfId="6" applyFont="1" applyFill="1" applyBorder="1" applyAlignment="1">
      <alignment horizontal="center" vertical="center"/>
    </xf>
    <xf numFmtId="0" fontId="12" fillId="8" borderId="18" xfId="6" applyFont="1" applyFill="1" applyBorder="1" applyAlignment="1">
      <alignment horizontal="center" vertical="center" wrapText="1"/>
    </xf>
    <xf numFmtId="0" fontId="12" fillId="8" borderId="19" xfId="6" applyFont="1" applyFill="1" applyBorder="1" applyAlignment="1">
      <alignment horizontal="center" vertical="center" wrapText="1"/>
    </xf>
    <xf numFmtId="0" fontId="12" fillId="8" borderId="20" xfId="6" applyFont="1" applyFill="1" applyBorder="1" applyAlignment="1">
      <alignment horizontal="center" vertical="center" wrapText="1"/>
    </xf>
    <xf numFmtId="0" fontId="12" fillId="8" borderId="24" xfId="6" applyFont="1" applyFill="1" applyBorder="1" applyAlignment="1">
      <alignment horizontal="center" vertical="center" wrapText="1"/>
    </xf>
    <xf numFmtId="0" fontId="12" fillId="8" borderId="27" xfId="6" applyFont="1" applyFill="1" applyBorder="1" applyAlignment="1">
      <alignment horizontal="center" vertical="center" wrapText="1"/>
    </xf>
    <xf numFmtId="0" fontId="37" fillId="8" borderId="24" xfId="6" applyFont="1" applyFill="1" applyBorder="1" applyAlignment="1">
      <alignment horizontal="center" vertical="center"/>
    </xf>
    <xf numFmtId="0" fontId="37" fillId="8" borderId="27" xfId="6" applyFont="1" applyFill="1" applyBorder="1" applyAlignment="1">
      <alignment horizontal="center" vertical="center"/>
    </xf>
    <xf numFmtId="0" fontId="38" fillId="8" borderId="30" xfId="5" applyFont="1" applyFill="1" applyBorder="1" applyAlignment="1">
      <alignment horizontal="center" vertical="center"/>
    </xf>
    <xf numFmtId="0" fontId="37" fillId="8" borderId="21" xfId="6" applyFont="1" applyFill="1" applyBorder="1" applyAlignment="1">
      <alignment horizontal="center" vertical="center"/>
    </xf>
    <xf numFmtId="0" fontId="37" fillId="8" borderId="29" xfId="6" applyFont="1" applyFill="1" applyBorder="1" applyAlignment="1">
      <alignment horizontal="center" vertical="center"/>
    </xf>
    <xf numFmtId="0" fontId="37" fillId="8" borderId="22" xfId="6" applyFont="1" applyFill="1" applyBorder="1" applyAlignment="1">
      <alignment horizontal="center" vertical="center"/>
    </xf>
    <xf numFmtId="0" fontId="37" fillId="8" borderId="16" xfId="6" applyFont="1" applyFill="1" applyBorder="1" applyAlignment="1">
      <alignment horizontal="center" vertical="center"/>
    </xf>
    <xf numFmtId="0" fontId="37" fillId="8" borderId="0" xfId="6" applyFont="1" applyFill="1" applyAlignment="1">
      <alignment horizontal="center" vertical="center"/>
    </xf>
    <xf numFmtId="0" fontId="37" fillId="8" borderId="23" xfId="6" applyFont="1" applyFill="1" applyBorder="1" applyAlignment="1">
      <alignment horizontal="center" vertical="center"/>
    </xf>
    <xf numFmtId="0" fontId="37" fillId="8" borderId="25" xfId="6" applyFont="1" applyFill="1" applyBorder="1" applyAlignment="1">
      <alignment horizontal="center" vertical="center"/>
    </xf>
    <xf numFmtId="0" fontId="37" fillId="8" borderId="17" xfId="6" applyFont="1" applyFill="1" applyBorder="1" applyAlignment="1">
      <alignment horizontal="center" vertical="center"/>
    </xf>
    <xf numFmtId="0" fontId="37" fillId="8" borderId="26" xfId="6" applyFont="1" applyFill="1" applyBorder="1" applyAlignment="1">
      <alignment horizontal="center" vertical="center"/>
    </xf>
    <xf numFmtId="0" fontId="10" fillId="0" borderId="0" xfId="0" applyFont="1" applyAlignment="1">
      <alignment horizontal="left" vertical="top" wrapText="1" indent="9"/>
    </xf>
    <xf numFmtId="0" fontId="45" fillId="7" borderId="34" xfId="0" applyFont="1" applyFill="1" applyBorder="1" applyAlignment="1">
      <alignment horizontal="center" vertical="top" wrapText="1"/>
    </xf>
    <xf numFmtId="0" fontId="45" fillId="7" borderId="35" xfId="0" applyFont="1" applyFill="1" applyBorder="1" applyAlignment="1">
      <alignment horizontal="center" vertical="top" wrapText="1"/>
    </xf>
    <xf numFmtId="0" fontId="45" fillId="7" borderId="36" xfId="0" applyFont="1" applyFill="1" applyBorder="1" applyAlignment="1">
      <alignment horizontal="center" vertical="top" wrapText="1"/>
    </xf>
    <xf numFmtId="0" fontId="10" fillId="7" borderId="37" xfId="0" applyFont="1" applyFill="1" applyBorder="1" applyAlignment="1">
      <alignment horizontal="center" vertical="center" wrapText="1"/>
    </xf>
    <xf numFmtId="0" fontId="10" fillId="7" borderId="38" xfId="0" applyFont="1" applyFill="1" applyBorder="1" applyAlignment="1">
      <alignment horizontal="center" vertical="center" wrapText="1"/>
    </xf>
    <xf numFmtId="0" fontId="10" fillId="7" borderId="39" xfId="0" applyFont="1" applyFill="1" applyBorder="1" applyAlignment="1">
      <alignment horizontal="center" vertical="center" wrapText="1"/>
    </xf>
    <xf numFmtId="0" fontId="10" fillId="7" borderId="34" xfId="0" applyFont="1" applyFill="1" applyBorder="1" applyAlignment="1">
      <alignment horizontal="center" vertical="top" wrapText="1"/>
    </xf>
    <xf numFmtId="0" fontId="10" fillId="7" borderId="35" xfId="0" applyFont="1" applyFill="1" applyBorder="1" applyAlignment="1">
      <alignment horizontal="center" vertical="top" wrapText="1"/>
    </xf>
    <xf numFmtId="0" fontId="10" fillId="7" borderId="36" xfId="0" applyFont="1" applyFill="1" applyBorder="1" applyAlignment="1">
      <alignment horizontal="center" vertical="top" wrapText="1"/>
    </xf>
    <xf numFmtId="0" fontId="45" fillId="7" borderId="34" xfId="0" applyFont="1" applyFill="1" applyBorder="1" applyAlignment="1">
      <alignment horizontal="left" wrapText="1"/>
    </xf>
    <xf numFmtId="0" fontId="45" fillId="7" borderId="35" xfId="0" applyFont="1" applyFill="1" applyBorder="1" applyAlignment="1">
      <alignment horizontal="left" wrapText="1"/>
    </xf>
    <xf numFmtId="0" fontId="45" fillId="7" borderId="36" xfId="0" applyFont="1" applyFill="1" applyBorder="1" applyAlignment="1">
      <alignment horizontal="left" wrapText="1"/>
    </xf>
    <xf numFmtId="0" fontId="10" fillId="5" borderId="34" xfId="0" applyFont="1" applyFill="1" applyBorder="1" applyAlignment="1">
      <alignment horizontal="left" vertical="top" wrapText="1"/>
    </xf>
    <xf numFmtId="0" fontId="10" fillId="5" borderId="35" xfId="0" applyFont="1" applyFill="1" applyBorder="1" applyAlignment="1">
      <alignment horizontal="left" vertical="top" wrapText="1"/>
    </xf>
    <xf numFmtId="0" fontId="10" fillId="5" borderId="36" xfId="0" applyFont="1" applyFill="1" applyBorder="1" applyAlignment="1">
      <alignment horizontal="left" vertical="top" wrapText="1"/>
    </xf>
    <xf numFmtId="0" fontId="11" fillId="7" borderId="34" xfId="0" applyFont="1" applyFill="1" applyBorder="1" applyAlignment="1">
      <alignment horizontal="center" vertical="top" wrapText="1"/>
    </xf>
    <xf numFmtId="0" fontId="11" fillId="7" borderId="36" xfId="0" applyFont="1" applyFill="1" applyBorder="1" applyAlignment="1">
      <alignment horizontal="center" vertical="top" wrapText="1"/>
    </xf>
    <xf numFmtId="0" fontId="10" fillId="6" borderId="34" xfId="0" applyFont="1" applyFill="1" applyBorder="1" applyAlignment="1">
      <alignment horizontal="left" vertical="top" wrapText="1"/>
    </xf>
    <xf numFmtId="0" fontId="10" fillId="6" borderId="35" xfId="0" applyFont="1" applyFill="1" applyBorder="1" applyAlignment="1">
      <alignment horizontal="left" vertical="top" wrapText="1"/>
    </xf>
    <xf numFmtId="0" fontId="10" fillId="6" borderId="36" xfId="0" applyFont="1" applyFill="1" applyBorder="1" applyAlignment="1">
      <alignment horizontal="left" vertical="top" wrapText="1"/>
    </xf>
    <xf numFmtId="0" fontId="10" fillId="7" borderId="34" xfId="0" applyFont="1" applyFill="1" applyBorder="1" applyAlignment="1">
      <alignment horizontal="left" vertical="top" wrapText="1"/>
    </xf>
    <xf numFmtId="0" fontId="10" fillId="7" borderId="35" xfId="0" applyFont="1" applyFill="1" applyBorder="1" applyAlignment="1">
      <alignment horizontal="left" vertical="top" wrapText="1"/>
    </xf>
    <xf numFmtId="0" fontId="10" fillId="7" borderId="36" xfId="0" applyFont="1" applyFill="1" applyBorder="1" applyAlignment="1">
      <alignment horizontal="left" vertical="top" wrapText="1"/>
    </xf>
    <xf numFmtId="0" fontId="7" fillId="0" borderId="34" xfId="0" applyFont="1" applyBorder="1" applyAlignment="1">
      <alignment horizontal="right" vertical="center" wrapText="1" indent="3"/>
    </xf>
    <xf numFmtId="0" fontId="7" fillId="0" borderId="36" xfId="0" applyFont="1" applyBorder="1" applyAlignment="1">
      <alignment horizontal="right" vertical="center" wrapText="1" indent="3"/>
    </xf>
    <xf numFmtId="0" fontId="7" fillId="0" borderId="34" xfId="0" applyFont="1" applyBorder="1" applyAlignment="1">
      <alignment horizontal="right" vertical="top" wrapText="1" indent="3"/>
    </xf>
    <xf numFmtId="0" fontId="7" fillId="0" borderId="36" xfId="0" applyFont="1" applyBorder="1" applyAlignment="1">
      <alignment horizontal="right" vertical="top" wrapText="1" indent="3"/>
    </xf>
    <xf numFmtId="0" fontId="7" fillId="0" borderId="34" xfId="0" applyFont="1" applyBorder="1" applyAlignment="1">
      <alignment horizontal="center" vertical="top" wrapText="1"/>
    </xf>
    <xf numFmtId="0" fontId="7" fillId="0" borderId="36" xfId="0" applyFont="1" applyBorder="1" applyAlignment="1">
      <alignment horizontal="center" vertical="top" wrapText="1"/>
    </xf>
    <xf numFmtId="0" fontId="7" fillId="0" borderId="42" xfId="0" applyFont="1" applyBorder="1" applyAlignment="1">
      <alignment horizontal="center" vertical="top" wrapText="1"/>
    </xf>
    <xf numFmtId="0" fontId="7" fillId="0" borderId="43" xfId="0" applyFont="1" applyBorder="1" applyAlignment="1">
      <alignment horizontal="center" vertical="top" wrapText="1"/>
    </xf>
    <xf numFmtId="0" fontId="46" fillId="0" borderId="34" xfId="0" applyFont="1" applyBorder="1" applyAlignment="1">
      <alignment horizontal="left" vertical="top" wrapText="1"/>
    </xf>
    <xf numFmtId="0" fontId="46" fillId="0" borderId="35" xfId="0" applyFont="1" applyBorder="1" applyAlignment="1">
      <alignment horizontal="left" vertical="top" wrapText="1"/>
    </xf>
    <xf numFmtId="0" fontId="46" fillId="0" borderId="36" xfId="0" applyFont="1" applyBorder="1" applyAlignment="1">
      <alignment horizontal="left" vertical="top" wrapText="1"/>
    </xf>
    <xf numFmtId="0" fontId="10" fillId="7" borderId="37" xfId="0" applyFont="1" applyFill="1" applyBorder="1" applyAlignment="1">
      <alignment horizontal="left" vertical="center" wrapText="1" indent="2"/>
    </xf>
    <xf numFmtId="0" fontId="10" fillId="7" borderId="38" xfId="0" applyFont="1" applyFill="1" applyBorder="1" applyAlignment="1">
      <alignment horizontal="left" vertical="center" wrapText="1" indent="2"/>
    </xf>
    <xf numFmtId="0" fontId="10" fillId="7" borderId="39" xfId="0" applyFont="1" applyFill="1" applyBorder="1" applyAlignment="1">
      <alignment horizontal="left" vertical="center" wrapText="1" indent="2"/>
    </xf>
    <xf numFmtId="3" fontId="5" fillId="9" borderId="11" xfId="7" applyNumberFormat="1" applyFont="1" applyFill="1" applyBorder="1"/>
    <xf numFmtId="0" fontId="1" fillId="0" borderId="0" xfId="6" applyFont="1"/>
  </cellXfs>
  <cellStyles count="13">
    <cellStyle name="=C:\WINNT\SYSTEM32\COMMAND.COM" xfId="2" xr:uid="{00000000-0005-0000-0000-000000000000}"/>
    <cellStyle name="Énfasis3" xfId="5" builtinId="37"/>
    <cellStyle name="Millares" xfId="9" builtinId="3"/>
    <cellStyle name="Millares 2" xfId="7" xr:uid="{00000000-0005-0000-0000-000003000000}"/>
    <cellStyle name="Millares 6" xfId="4" xr:uid="{00000000-0005-0000-0000-000004000000}"/>
    <cellStyle name="Moneda" xfId="8" builtinId="4"/>
    <cellStyle name="Normal" xfId="0" builtinId="0"/>
    <cellStyle name="Normal 13" xfId="1" xr:uid="{00000000-0005-0000-0000-000007000000}"/>
    <cellStyle name="Normal 2" xfId="6" xr:uid="{00000000-0005-0000-0000-000008000000}"/>
    <cellStyle name="Normal 2 2" xfId="3" xr:uid="{00000000-0005-0000-0000-000009000000}"/>
    <cellStyle name="Normal 3 2" xfId="12" xr:uid="{00000000-0005-0000-0000-00000A000000}"/>
    <cellStyle name="Normal 4" xfId="11" xr:uid="{00000000-0005-0000-0000-00000B000000}"/>
    <cellStyle name="Normal 4 2" xfId="10" xr:uid="{00000000-0005-0000-0000-00000C000000}"/>
  </cellStyles>
  <dxfs count="0"/>
  <tableStyles count="0" defaultTableStyle="TableStyleMedium2" defaultPivotStyle="PivotStyleLight16"/>
  <colors>
    <mruColors>
      <color rgb="FF548D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04"/>
  <sheetViews>
    <sheetView topLeftCell="B1" zoomScaleNormal="100" workbookViewId="0">
      <selection activeCell="C1" sqref="C1:O80"/>
    </sheetView>
  </sheetViews>
  <sheetFormatPr baseColWidth="10" defaultColWidth="11.42578125" defaultRowHeight="11.25"/>
  <cols>
    <col min="1" max="1" width="7.7109375" style="31" hidden="1" customWidth="1"/>
    <col min="2" max="2" width="7.7109375" style="31" customWidth="1"/>
    <col min="3" max="3" width="1.42578125" style="1" customWidth="1"/>
    <col min="4" max="4" width="5.28515625" style="1" customWidth="1"/>
    <col min="5" max="5" width="9.28515625" style="1" customWidth="1"/>
    <col min="6" max="6" width="56" style="1" customWidth="1"/>
    <col min="7" max="7" width="16.7109375" style="1" customWidth="1"/>
    <col min="8" max="8" width="16.7109375" style="2" customWidth="1"/>
    <col min="9" max="9" width="1.7109375" style="1" customWidth="1"/>
    <col min="10" max="10" width="5" style="1" customWidth="1"/>
    <col min="11" max="11" width="5.28515625" style="1" customWidth="1"/>
    <col min="12" max="12" width="56" style="1" customWidth="1"/>
    <col min="13" max="13" width="16.28515625" style="1" customWidth="1"/>
    <col min="14" max="14" width="15.5703125" style="1" customWidth="1"/>
    <col min="15" max="15" width="1.42578125" style="1" customWidth="1"/>
    <col min="16" max="16384" width="11.42578125" style="1"/>
  </cols>
  <sheetData>
    <row r="1" spans="1:15" ht="13.9" customHeight="1">
      <c r="A1" s="212"/>
      <c r="B1" s="212"/>
      <c r="C1" s="210"/>
      <c r="D1" s="213"/>
      <c r="E1" s="213"/>
      <c r="F1" s="294" t="s">
        <v>551</v>
      </c>
      <c r="G1" s="294"/>
      <c r="H1" s="294"/>
      <c r="I1" s="294"/>
      <c r="J1" s="294"/>
      <c r="K1" s="294"/>
      <c r="L1" s="294"/>
      <c r="M1" s="294"/>
      <c r="N1" s="294"/>
      <c r="O1" s="221"/>
    </row>
    <row r="2" spans="1:15" ht="13.9" customHeight="1">
      <c r="A2" s="214"/>
      <c r="B2" s="214"/>
      <c r="C2" s="215"/>
      <c r="D2" s="216"/>
      <c r="E2" s="216"/>
      <c r="F2" s="293" t="s">
        <v>127</v>
      </c>
      <c r="G2" s="293"/>
      <c r="H2" s="293"/>
      <c r="I2" s="293"/>
      <c r="J2" s="293"/>
      <c r="K2" s="293"/>
      <c r="L2" s="293"/>
      <c r="M2" s="293"/>
      <c r="N2" s="293"/>
      <c r="O2" s="222"/>
    </row>
    <row r="3" spans="1:15" ht="13.9" customHeight="1">
      <c r="A3" s="214"/>
      <c r="B3" s="214"/>
      <c r="C3" s="215"/>
      <c r="D3" s="217"/>
      <c r="E3" s="217"/>
      <c r="F3" s="293" t="s">
        <v>655</v>
      </c>
      <c r="G3" s="293"/>
      <c r="H3" s="293"/>
      <c r="I3" s="293"/>
      <c r="J3" s="293"/>
      <c r="K3" s="293"/>
      <c r="L3" s="293"/>
      <c r="M3" s="293"/>
      <c r="N3" s="293"/>
      <c r="O3" s="222"/>
    </row>
    <row r="4" spans="1:15" ht="14.25" customHeight="1">
      <c r="A4" s="218"/>
      <c r="B4" s="218"/>
      <c r="C4" s="219"/>
      <c r="D4" s="220"/>
      <c r="E4" s="220"/>
      <c r="F4" s="304" t="s">
        <v>4</v>
      </c>
      <c r="G4" s="304"/>
      <c r="H4" s="304"/>
      <c r="I4" s="304"/>
      <c r="J4" s="304"/>
      <c r="K4" s="304"/>
      <c r="L4" s="304"/>
      <c r="M4" s="304"/>
      <c r="N4" s="304"/>
      <c r="O4" s="223"/>
    </row>
    <row r="5" spans="1:15" ht="13.9" hidden="1" customHeight="1">
      <c r="C5" s="92"/>
      <c r="D5" s="93"/>
      <c r="E5" s="93" t="s">
        <v>5</v>
      </c>
      <c r="F5" s="303" t="s">
        <v>4</v>
      </c>
      <c r="G5" s="303"/>
      <c r="H5" s="303"/>
      <c r="I5" s="303"/>
      <c r="J5" s="303"/>
      <c r="K5" s="303"/>
      <c r="L5" s="303"/>
      <c r="M5" s="303"/>
      <c r="N5" s="303"/>
      <c r="O5" s="94"/>
    </row>
    <row r="6" spans="1:15" ht="7.9" customHeight="1">
      <c r="D6" s="3"/>
      <c r="E6" s="3"/>
      <c r="F6" s="4"/>
      <c r="G6" s="4"/>
      <c r="H6" s="4"/>
      <c r="I6" s="4"/>
      <c r="J6" s="4"/>
      <c r="K6" s="4"/>
      <c r="L6" s="4"/>
      <c r="M6" s="4"/>
      <c r="N6" s="4"/>
    </row>
    <row r="7" spans="1:15" ht="18" customHeight="1">
      <c r="C7" s="210"/>
      <c r="D7" s="297" t="s">
        <v>128</v>
      </c>
      <c r="E7" s="297"/>
      <c r="F7" s="298"/>
      <c r="G7" s="295">
        <v>2023</v>
      </c>
      <c r="H7" s="290">
        <v>2022</v>
      </c>
      <c r="I7" s="301"/>
      <c r="J7" s="297" t="s">
        <v>128</v>
      </c>
      <c r="K7" s="297"/>
      <c r="L7" s="298"/>
      <c r="M7" s="295">
        <v>2023</v>
      </c>
      <c r="N7" s="289">
        <v>2022</v>
      </c>
      <c r="O7" s="290"/>
    </row>
    <row r="8" spans="1:15" s="6" customFormat="1" ht="18" customHeight="1">
      <c r="A8" s="32"/>
      <c r="B8" s="32"/>
      <c r="C8" s="211"/>
      <c r="D8" s="299"/>
      <c r="E8" s="299"/>
      <c r="F8" s="300"/>
      <c r="G8" s="296"/>
      <c r="H8" s="292"/>
      <c r="I8" s="302"/>
      <c r="J8" s="299"/>
      <c r="K8" s="299"/>
      <c r="L8" s="300"/>
      <c r="M8" s="296"/>
      <c r="N8" s="291"/>
      <c r="O8" s="292"/>
    </row>
    <row r="9" spans="1:15">
      <c r="C9" s="9"/>
      <c r="D9" s="15" t="s">
        <v>62</v>
      </c>
      <c r="E9" s="16"/>
      <c r="F9" s="17"/>
      <c r="G9" s="23"/>
      <c r="H9" s="26"/>
      <c r="I9" s="28"/>
      <c r="J9" s="15" t="s">
        <v>74</v>
      </c>
      <c r="K9" s="15"/>
      <c r="L9" s="17"/>
      <c r="M9" s="23"/>
      <c r="N9" s="28"/>
      <c r="O9" s="10"/>
    </row>
    <row r="10" spans="1:15">
      <c r="C10" s="11"/>
      <c r="D10" s="6" t="s">
        <v>63</v>
      </c>
      <c r="E10" s="6"/>
      <c r="F10" s="12"/>
      <c r="G10" s="33"/>
      <c r="H10" s="33"/>
      <c r="I10" s="11"/>
      <c r="J10" s="6" t="s">
        <v>75</v>
      </c>
      <c r="K10" s="6"/>
      <c r="L10" s="12"/>
      <c r="M10" s="24"/>
      <c r="N10" s="11"/>
      <c r="O10" s="12"/>
    </row>
    <row r="11" spans="1:15">
      <c r="C11" s="11"/>
      <c r="D11" s="6" t="s">
        <v>371</v>
      </c>
      <c r="F11" s="12"/>
      <c r="G11" s="175">
        <f>SUM(G12:G18)</f>
        <v>12290834.130000001</v>
      </c>
      <c r="H11" s="176">
        <f>SUM(H12:H18)</f>
        <v>16869804.84</v>
      </c>
      <c r="I11" s="11"/>
      <c r="J11" s="6" t="s">
        <v>380</v>
      </c>
      <c r="L11" s="12"/>
      <c r="M11" s="34">
        <f>SUM(M12:M20)</f>
        <v>4634044.25</v>
      </c>
      <c r="N11" s="34">
        <f>SUM(N12:N20)</f>
        <v>4102549.5300000003</v>
      </c>
      <c r="O11" s="12"/>
    </row>
    <row r="12" spans="1:15">
      <c r="C12" s="11"/>
      <c r="D12" s="7" t="s">
        <v>6</v>
      </c>
      <c r="E12" s="1" t="s">
        <v>3</v>
      </c>
      <c r="F12" s="12"/>
      <c r="G12" s="33">
        <v>21000</v>
      </c>
      <c r="H12" s="20">
        <v>21000</v>
      </c>
      <c r="I12" s="11"/>
      <c r="J12" s="7" t="s">
        <v>6</v>
      </c>
      <c r="K12" s="1" t="s">
        <v>130</v>
      </c>
      <c r="L12" s="12"/>
      <c r="M12" s="33">
        <v>0</v>
      </c>
      <c r="N12" s="37"/>
      <c r="O12" s="12"/>
    </row>
    <row r="13" spans="1:15">
      <c r="C13" s="11"/>
      <c r="D13" s="7" t="s">
        <v>7</v>
      </c>
      <c r="E13" s="1" t="s">
        <v>2</v>
      </c>
      <c r="F13" s="12"/>
      <c r="G13" s="33">
        <v>12269834.130000001</v>
      </c>
      <c r="H13" s="33">
        <v>16848804.84</v>
      </c>
      <c r="I13" s="11"/>
      <c r="J13" s="7" t="s">
        <v>7</v>
      </c>
      <c r="K13" s="1" t="s">
        <v>0</v>
      </c>
      <c r="L13" s="12"/>
      <c r="M13" s="33">
        <v>16080.56</v>
      </c>
      <c r="N13" s="33">
        <v>372165.58</v>
      </c>
      <c r="O13" s="12"/>
    </row>
    <row r="14" spans="1:15">
      <c r="C14" s="11"/>
      <c r="D14" s="7" t="s">
        <v>8</v>
      </c>
      <c r="E14" s="1" t="s">
        <v>1</v>
      </c>
      <c r="F14" s="12"/>
      <c r="G14" s="33"/>
      <c r="H14" s="33"/>
      <c r="I14" s="11"/>
      <c r="J14" s="7" t="s">
        <v>8</v>
      </c>
      <c r="K14" s="1" t="s">
        <v>131</v>
      </c>
      <c r="L14" s="12"/>
      <c r="M14" s="33"/>
      <c r="N14" s="37"/>
      <c r="O14" s="12"/>
    </row>
    <row r="15" spans="1:15">
      <c r="C15" s="11"/>
      <c r="D15" s="7" t="s">
        <v>9</v>
      </c>
      <c r="E15" s="1" t="s">
        <v>42</v>
      </c>
      <c r="F15" s="12"/>
      <c r="G15" s="33"/>
      <c r="H15" s="33"/>
      <c r="I15" s="11"/>
      <c r="J15" s="7" t="s">
        <v>9</v>
      </c>
      <c r="K15" s="1" t="s">
        <v>132</v>
      </c>
      <c r="L15" s="12"/>
      <c r="M15" s="33"/>
      <c r="N15" s="37"/>
      <c r="O15" s="12"/>
    </row>
    <row r="16" spans="1:15">
      <c r="C16" s="11"/>
      <c r="D16" s="7" t="s">
        <v>10</v>
      </c>
      <c r="E16" s="1" t="s">
        <v>43</v>
      </c>
      <c r="F16" s="12"/>
      <c r="G16" s="33"/>
      <c r="H16" s="33"/>
      <c r="I16" s="11"/>
      <c r="J16" s="7" t="s">
        <v>10</v>
      </c>
      <c r="K16" s="1" t="s">
        <v>133</v>
      </c>
      <c r="L16" s="12"/>
      <c r="M16" s="33"/>
      <c r="N16" s="37"/>
      <c r="O16" s="12"/>
    </row>
    <row r="17" spans="1:15">
      <c r="C17" s="11"/>
      <c r="D17" s="7" t="s">
        <v>11</v>
      </c>
      <c r="E17" s="1" t="s">
        <v>44</v>
      </c>
      <c r="F17" s="12"/>
      <c r="G17" s="33"/>
      <c r="H17" s="33"/>
      <c r="I17" s="11"/>
      <c r="J17" s="7" t="s">
        <v>11</v>
      </c>
      <c r="K17" s="1" t="s">
        <v>134</v>
      </c>
      <c r="L17" s="12"/>
      <c r="M17" s="33"/>
      <c r="N17" s="37"/>
      <c r="O17" s="12"/>
    </row>
    <row r="18" spans="1:15">
      <c r="C18" s="11"/>
      <c r="D18" s="7" t="s">
        <v>12</v>
      </c>
      <c r="E18" s="1" t="s">
        <v>45</v>
      </c>
      <c r="F18" s="12"/>
      <c r="G18" s="33"/>
      <c r="H18" s="33"/>
      <c r="I18" s="11"/>
      <c r="J18" s="7" t="s">
        <v>12</v>
      </c>
      <c r="K18" s="1" t="s">
        <v>135</v>
      </c>
      <c r="L18" s="12"/>
      <c r="M18" s="33">
        <v>2681766</v>
      </c>
      <c r="N18" s="33">
        <v>2837726.67</v>
      </c>
      <c r="O18" s="12"/>
    </row>
    <row r="19" spans="1:15">
      <c r="C19" s="11"/>
      <c r="D19" s="6" t="s">
        <v>372</v>
      </c>
      <c r="F19" s="12"/>
      <c r="G19" s="34">
        <f>SUM(G20:G26)</f>
        <v>1307</v>
      </c>
      <c r="H19" s="34">
        <f>SUM(H20:H26)</f>
        <v>30582.92</v>
      </c>
      <c r="I19" s="29"/>
      <c r="J19" s="7" t="s">
        <v>76</v>
      </c>
      <c r="K19" s="1" t="s">
        <v>136</v>
      </c>
      <c r="L19" s="12"/>
      <c r="M19" s="33"/>
      <c r="N19" s="37"/>
      <c r="O19" s="12"/>
    </row>
    <row r="20" spans="1:15">
      <c r="C20" s="11"/>
      <c r="D20" s="7" t="s">
        <v>13</v>
      </c>
      <c r="E20" s="1" t="s">
        <v>46</v>
      </c>
      <c r="F20" s="12"/>
      <c r="G20" s="33"/>
      <c r="H20" s="33"/>
      <c r="I20" s="11"/>
      <c r="J20" s="7" t="s">
        <v>77</v>
      </c>
      <c r="K20" s="1" t="s">
        <v>137</v>
      </c>
      <c r="L20" s="12"/>
      <c r="M20" s="284">
        <v>1936197.69</v>
      </c>
      <c r="N20" s="37">
        <v>892657.28</v>
      </c>
      <c r="O20" s="12"/>
    </row>
    <row r="21" spans="1:15">
      <c r="C21" s="11"/>
      <c r="D21" s="7" t="s">
        <v>14</v>
      </c>
      <c r="E21" s="1" t="s">
        <v>47</v>
      </c>
      <c r="F21" s="12"/>
      <c r="G21" s="33"/>
      <c r="H21" s="33"/>
      <c r="I21" s="11"/>
      <c r="J21" s="6" t="s">
        <v>381</v>
      </c>
      <c r="L21" s="12"/>
      <c r="M21" s="34">
        <f>SUM(M22:M24)</f>
        <v>0</v>
      </c>
      <c r="N21" s="34">
        <f>SUM(N22:N24)</f>
        <v>0</v>
      </c>
      <c r="O21" s="12"/>
    </row>
    <row r="22" spans="1:15">
      <c r="C22" s="11"/>
      <c r="D22" s="7" t="s">
        <v>15</v>
      </c>
      <c r="E22" s="1" t="s">
        <v>48</v>
      </c>
      <c r="F22" s="12"/>
      <c r="G22" s="33">
        <v>1307</v>
      </c>
      <c r="H22" s="33">
        <v>30582.92</v>
      </c>
      <c r="I22" s="11"/>
      <c r="J22" s="7" t="s">
        <v>13</v>
      </c>
      <c r="K22" s="1" t="s">
        <v>78</v>
      </c>
      <c r="L22" s="12"/>
      <c r="M22" s="34"/>
      <c r="N22" s="36"/>
      <c r="O22" s="12"/>
    </row>
    <row r="23" spans="1:15">
      <c r="C23" s="11"/>
      <c r="D23" s="7" t="s">
        <v>16</v>
      </c>
      <c r="E23" s="1" t="s">
        <v>49</v>
      </c>
      <c r="F23" s="12"/>
      <c r="G23" s="33"/>
      <c r="H23" s="33"/>
      <c r="I23" s="11"/>
      <c r="J23" s="7" t="s">
        <v>14</v>
      </c>
      <c r="K23" s="1" t="s">
        <v>79</v>
      </c>
      <c r="L23" s="12"/>
      <c r="M23" s="34"/>
      <c r="N23" s="36"/>
      <c r="O23" s="12"/>
    </row>
    <row r="24" spans="1:15">
      <c r="C24" s="11"/>
      <c r="D24" s="7" t="s">
        <v>17</v>
      </c>
      <c r="E24" s="1" t="s">
        <v>50</v>
      </c>
      <c r="F24" s="12"/>
      <c r="G24" s="33">
        <v>0</v>
      </c>
      <c r="H24" s="33">
        <v>0</v>
      </c>
      <c r="I24" s="11"/>
      <c r="J24" s="7" t="s">
        <v>15</v>
      </c>
      <c r="K24" s="1" t="s">
        <v>80</v>
      </c>
      <c r="L24" s="12"/>
      <c r="M24" s="34"/>
      <c r="N24" s="36"/>
      <c r="O24" s="12"/>
    </row>
    <row r="25" spans="1:15">
      <c r="C25" s="11"/>
      <c r="D25" s="7" t="s">
        <v>18</v>
      </c>
      <c r="E25" s="1" t="s">
        <v>51</v>
      </c>
      <c r="F25" s="12"/>
      <c r="G25" s="33"/>
      <c r="H25" s="33"/>
      <c r="I25" s="11"/>
      <c r="J25" s="6" t="s">
        <v>382</v>
      </c>
      <c r="L25" s="12"/>
      <c r="M25" s="34">
        <f>SUM(M26:M27)</f>
        <v>0</v>
      </c>
      <c r="N25" s="34">
        <f>SUM(N26:N27)</f>
        <v>0</v>
      </c>
      <c r="O25" s="12"/>
    </row>
    <row r="26" spans="1:15">
      <c r="C26" s="11"/>
      <c r="D26" s="7" t="s">
        <v>61</v>
      </c>
      <c r="E26" s="1" t="s">
        <v>52</v>
      </c>
      <c r="F26" s="12"/>
      <c r="G26" s="33"/>
      <c r="H26" s="33"/>
      <c r="I26" s="11"/>
      <c r="J26" s="7" t="s">
        <v>21</v>
      </c>
      <c r="K26" s="1" t="s">
        <v>82</v>
      </c>
      <c r="L26" s="12"/>
      <c r="M26" s="33"/>
      <c r="N26" s="37"/>
      <c r="O26" s="12"/>
    </row>
    <row r="27" spans="1:15">
      <c r="C27" s="11"/>
      <c r="D27" s="6" t="s">
        <v>373</v>
      </c>
      <c r="F27" s="12"/>
      <c r="G27" s="34">
        <f>SUM(G28:G32)</f>
        <v>0</v>
      </c>
      <c r="H27" s="34">
        <f>SUM(H28:H32)</f>
        <v>0</v>
      </c>
      <c r="I27" s="11"/>
      <c r="J27" s="7" t="s">
        <v>22</v>
      </c>
      <c r="K27" s="1" t="s">
        <v>81</v>
      </c>
      <c r="L27" s="12"/>
      <c r="M27" s="33"/>
      <c r="N27" s="37"/>
      <c r="O27" s="12"/>
    </row>
    <row r="28" spans="1:15">
      <c r="A28" s="31" t="s">
        <v>138</v>
      </c>
      <c r="C28" s="11"/>
      <c r="D28" s="7" t="s">
        <v>21</v>
      </c>
      <c r="E28" s="1" t="s">
        <v>53</v>
      </c>
      <c r="F28" s="12"/>
      <c r="G28" s="33"/>
      <c r="H28" s="33"/>
      <c r="I28" s="29"/>
      <c r="J28" s="6" t="s">
        <v>83</v>
      </c>
      <c r="L28" s="12"/>
      <c r="M28" s="34">
        <v>0</v>
      </c>
      <c r="N28" s="34">
        <v>0</v>
      </c>
      <c r="O28" s="12"/>
    </row>
    <row r="29" spans="1:15">
      <c r="A29" s="31" t="s">
        <v>139</v>
      </c>
      <c r="C29" s="11"/>
      <c r="D29" s="7" t="s">
        <v>22</v>
      </c>
      <c r="E29" s="1" t="s">
        <v>54</v>
      </c>
      <c r="F29" s="12"/>
      <c r="G29" s="33"/>
      <c r="H29" s="33"/>
      <c r="I29" s="11"/>
      <c r="J29" s="6" t="s">
        <v>383</v>
      </c>
      <c r="K29" s="6"/>
      <c r="L29" s="19"/>
      <c r="M29" s="34">
        <f>SUM(M30:M32)</f>
        <v>0</v>
      </c>
      <c r="N29" s="34">
        <f>SUM(N30:N32)</f>
        <v>0</v>
      </c>
      <c r="O29" s="12"/>
    </row>
    <row r="30" spans="1:15">
      <c r="A30" s="31" t="s">
        <v>140</v>
      </c>
      <c r="C30" s="11"/>
      <c r="D30" s="7" t="s">
        <v>23</v>
      </c>
      <c r="E30" s="1" t="s">
        <v>55</v>
      </c>
      <c r="F30" s="12"/>
      <c r="G30" s="33"/>
      <c r="H30" s="33"/>
      <c r="I30" s="11"/>
      <c r="J30" s="7" t="s">
        <v>84</v>
      </c>
      <c r="K30" s="1" t="s">
        <v>87</v>
      </c>
      <c r="L30" s="19"/>
      <c r="M30" s="33"/>
      <c r="N30" s="37"/>
      <c r="O30" s="12"/>
    </row>
    <row r="31" spans="1:15" ht="10.15" customHeight="1">
      <c r="A31" s="31" t="s">
        <v>141</v>
      </c>
      <c r="C31" s="11"/>
      <c r="D31" s="7" t="s">
        <v>24</v>
      </c>
      <c r="E31" s="1" t="s">
        <v>19</v>
      </c>
      <c r="F31" s="12"/>
      <c r="G31" s="33"/>
      <c r="H31" s="33"/>
      <c r="I31" s="11"/>
      <c r="J31" s="7" t="s">
        <v>85</v>
      </c>
      <c r="K31" s="1" t="s">
        <v>88</v>
      </c>
      <c r="L31" s="19"/>
      <c r="M31" s="33"/>
      <c r="N31" s="37"/>
      <c r="O31" s="12"/>
    </row>
    <row r="32" spans="1:15" ht="10.9" customHeight="1">
      <c r="A32" s="31" t="s">
        <v>142</v>
      </c>
      <c r="C32" s="11"/>
      <c r="D32" s="7" t="s">
        <v>25</v>
      </c>
      <c r="E32" s="1" t="s">
        <v>20</v>
      </c>
      <c r="F32" s="12"/>
      <c r="G32" s="33"/>
      <c r="H32" s="33"/>
      <c r="I32" s="11"/>
      <c r="J32" s="7" t="s">
        <v>86</v>
      </c>
      <c r="K32" s="1" t="s">
        <v>89</v>
      </c>
      <c r="L32" s="12"/>
      <c r="M32" s="33"/>
      <c r="N32" s="37"/>
      <c r="O32" s="12"/>
    </row>
    <row r="33" spans="1:15">
      <c r="C33" s="11"/>
      <c r="D33" s="6" t="s">
        <v>374</v>
      </c>
      <c r="F33" s="12"/>
      <c r="G33" s="34">
        <f>SUM(G34:G38)</f>
        <v>0</v>
      </c>
      <c r="H33" s="34">
        <f>SUM(H34:H38)</f>
        <v>0</v>
      </c>
      <c r="I33" s="11"/>
      <c r="J33" s="6" t="s">
        <v>384</v>
      </c>
      <c r="L33" s="12"/>
      <c r="M33" s="34">
        <f>SUM(M34:M39)</f>
        <v>0</v>
      </c>
      <c r="N33" s="34">
        <f>SUM(N34:N39)</f>
        <v>0</v>
      </c>
      <c r="O33" s="12"/>
    </row>
    <row r="34" spans="1:15">
      <c r="A34" s="31" t="s">
        <v>143</v>
      </c>
      <c r="C34" s="11"/>
      <c r="D34" s="7" t="s">
        <v>26</v>
      </c>
      <c r="E34" s="1" t="s">
        <v>56</v>
      </c>
      <c r="F34" s="12"/>
      <c r="G34" s="33"/>
      <c r="H34" s="33"/>
      <c r="I34" s="11"/>
      <c r="J34" s="7" t="s">
        <v>32</v>
      </c>
      <c r="K34" s="1" t="s">
        <v>93</v>
      </c>
      <c r="L34" s="12"/>
      <c r="M34" s="33"/>
      <c r="N34" s="37"/>
      <c r="O34" s="12"/>
    </row>
    <row r="35" spans="1:15">
      <c r="A35" s="31" t="s">
        <v>144</v>
      </c>
      <c r="C35" s="11"/>
      <c r="D35" s="7" t="s">
        <v>27</v>
      </c>
      <c r="E35" s="1" t="s">
        <v>57</v>
      </c>
      <c r="F35" s="12"/>
      <c r="G35" s="33"/>
      <c r="H35" s="33"/>
      <c r="I35" s="11"/>
      <c r="J35" s="7" t="s">
        <v>33</v>
      </c>
      <c r="K35" s="1" t="s">
        <v>94</v>
      </c>
      <c r="L35" s="12"/>
      <c r="M35" s="33"/>
      <c r="N35" s="37"/>
      <c r="O35" s="12"/>
    </row>
    <row r="36" spans="1:15">
      <c r="A36" s="31" t="s">
        <v>145</v>
      </c>
      <c r="C36" s="11"/>
      <c r="D36" s="7" t="s">
        <v>28</v>
      </c>
      <c r="E36" s="1" t="s">
        <v>58</v>
      </c>
      <c r="F36" s="12"/>
      <c r="G36" s="33"/>
      <c r="H36" s="33"/>
      <c r="I36" s="11"/>
      <c r="J36" s="7" t="s">
        <v>90</v>
      </c>
      <c r="K36" s="1" t="s">
        <v>95</v>
      </c>
      <c r="L36" s="12"/>
      <c r="M36" s="33"/>
      <c r="N36" s="37"/>
      <c r="O36" s="12"/>
    </row>
    <row r="37" spans="1:15">
      <c r="A37" s="31" t="s">
        <v>147</v>
      </c>
      <c r="C37" s="11"/>
      <c r="D37" s="7" t="s">
        <v>29</v>
      </c>
      <c r="E37" s="1" t="s">
        <v>59</v>
      </c>
      <c r="F37" s="12"/>
      <c r="G37" s="33"/>
      <c r="H37" s="33"/>
      <c r="I37" s="11"/>
      <c r="J37" s="7" t="s">
        <v>91</v>
      </c>
      <c r="K37" s="1" t="s">
        <v>96</v>
      </c>
      <c r="L37" s="12"/>
      <c r="M37" s="33"/>
      <c r="N37" s="37"/>
      <c r="O37" s="12"/>
    </row>
    <row r="38" spans="1:15">
      <c r="A38" s="31" t="s">
        <v>146</v>
      </c>
      <c r="C38" s="11"/>
      <c r="D38" s="7" t="s">
        <v>30</v>
      </c>
      <c r="E38" s="1" t="s">
        <v>60</v>
      </c>
      <c r="F38" s="12"/>
      <c r="G38" s="33"/>
      <c r="H38" s="33"/>
      <c r="I38" s="29"/>
      <c r="J38" s="7" t="s">
        <v>92</v>
      </c>
      <c r="K38" s="1" t="s">
        <v>97</v>
      </c>
      <c r="L38" s="12"/>
      <c r="M38" s="33"/>
      <c r="N38" s="37"/>
      <c r="O38" s="12"/>
    </row>
    <row r="39" spans="1:15">
      <c r="C39" s="11"/>
      <c r="D39" s="6" t="s">
        <v>31</v>
      </c>
      <c r="F39" s="12"/>
      <c r="G39" s="34">
        <v>0</v>
      </c>
      <c r="H39" s="34">
        <v>0</v>
      </c>
      <c r="I39" s="11"/>
      <c r="J39" s="7" t="s">
        <v>98</v>
      </c>
      <c r="K39" s="1" t="s">
        <v>99</v>
      </c>
      <c r="L39" s="12"/>
      <c r="M39" s="33"/>
      <c r="N39" s="37"/>
      <c r="O39" s="12"/>
    </row>
    <row r="40" spans="1:15">
      <c r="C40" s="11"/>
      <c r="D40" s="6" t="s">
        <v>375</v>
      </c>
      <c r="F40" s="12"/>
      <c r="G40" s="34">
        <f>SUM(G41:G42)</f>
        <v>0</v>
      </c>
      <c r="H40" s="34">
        <f>SUM(H41:H42)</f>
        <v>0</v>
      </c>
      <c r="I40" s="11"/>
      <c r="J40" s="6" t="s">
        <v>385</v>
      </c>
      <c r="L40" s="12"/>
      <c r="M40" s="34">
        <f>SUM(M41:M43)</f>
        <v>0</v>
      </c>
      <c r="N40" s="34">
        <f>SUM(N41:N43)</f>
        <v>0</v>
      </c>
      <c r="O40" s="12"/>
    </row>
    <row r="41" spans="1:15">
      <c r="C41" s="11"/>
      <c r="D41" s="7" t="s">
        <v>32</v>
      </c>
      <c r="E41" s="1" t="s">
        <v>129</v>
      </c>
      <c r="F41" s="12"/>
      <c r="G41" s="33"/>
      <c r="H41" s="33"/>
      <c r="I41" s="11"/>
      <c r="J41" s="7" t="s">
        <v>35</v>
      </c>
      <c r="K41" s="1" t="s">
        <v>100</v>
      </c>
      <c r="L41" s="12"/>
      <c r="M41" s="33"/>
      <c r="N41" s="37"/>
      <c r="O41" s="12"/>
    </row>
    <row r="42" spans="1:15">
      <c r="C42" s="11"/>
      <c r="D42" s="7" t="s">
        <v>33</v>
      </c>
      <c r="E42" s="1" t="s">
        <v>34</v>
      </c>
      <c r="F42" s="12"/>
      <c r="G42" s="33"/>
      <c r="H42" s="33"/>
      <c r="I42" s="11"/>
      <c r="J42" s="7" t="s">
        <v>36</v>
      </c>
      <c r="K42" s="1" t="s">
        <v>101</v>
      </c>
      <c r="L42" s="12"/>
      <c r="M42" s="33"/>
      <c r="N42" s="37"/>
      <c r="O42" s="12"/>
    </row>
    <row r="43" spans="1:15">
      <c r="C43" s="11"/>
      <c r="D43" s="6" t="s">
        <v>376</v>
      </c>
      <c r="F43" s="12"/>
      <c r="G43" s="34">
        <f>SUM(G44:G47)</f>
        <v>0</v>
      </c>
      <c r="H43" s="34">
        <f>SUM(H44:H47)</f>
        <v>0</v>
      </c>
      <c r="I43" s="11"/>
      <c r="J43" s="7" t="s">
        <v>37</v>
      </c>
      <c r="K43" s="1" t="s">
        <v>102</v>
      </c>
      <c r="L43" s="12"/>
      <c r="M43" s="33"/>
      <c r="N43" s="37"/>
      <c r="O43" s="12"/>
    </row>
    <row r="44" spans="1:15">
      <c r="C44" s="11"/>
      <c r="D44" s="7" t="s">
        <v>35</v>
      </c>
      <c r="E44" s="1" t="s">
        <v>39</v>
      </c>
      <c r="F44" s="12"/>
      <c r="G44" s="33"/>
      <c r="H44" s="33"/>
      <c r="I44" s="29"/>
      <c r="J44" s="6" t="s">
        <v>386</v>
      </c>
      <c r="L44" s="12"/>
      <c r="M44" s="34">
        <f>SUM(M45:M47)</f>
        <v>0</v>
      </c>
      <c r="N44" s="34">
        <f>SUM(N45:N47)</f>
        <v>0</v>
      </c>
      <c r="O44" s="12"/>
    </row>
    <row r="45" spans="1:15">
      <c r="C45" s="11"/>
      <c r="D45" s="7" t="s">
        <v>36</v>
      </c>
      <c r="E45" s="1" t="s">
        <v>148</v>
      </c>
      <c r="F45" s="12"/>
      <c r="G45" s="33"/>
      <c r="H45" s="33"/>
      <c r="I45" s="11"/>
      <c r="J45" s="7" t="s">
        <v>103</v>
      </c>
      <c r="K45" s="1" t="s">
        <v>106</v>
      </c>
      <c r="L45" s="12"/>
      <c r="M45" s="33"/>
      <c r="N45" s="37"/>
      <c r="O45" s="12"/>
    </row>
    <row r="46" spans="1:15">
      <c r="C46" s="11"/>
      <c r="D46" s="7" t="s">
        <v>37</v>
      </c>
      <c r="E46" s="1" t="s">
        <v>40</v>
      </c>
      <c r="F46" s="12"/>
      <c r="G46" s="33"/>
      <c r="H46" s="33"/>
      <c r="I46" s="11"/>
      <c r="J46" s="7" t="s">
        <v>104</v>
      </c>
      <c r="K46" s="1" t="s">
        <v>107</v>
      </c>
      <c r="L46" s="12"/>
      <c r="M46" s="33"/>
      <c r="N46" s="37"/>
      <c r="O46" s="12"/>
    </row>
    <row r="47" spans="1:15">
      <c r="C47" s="11"/>
      <c r="D47" s="7" t="s">
        <v>38</v>
      </c>
      <c r="E47" s="1" t="s">
        <v>41</v>
      </c>
      <c r="F47" s="12"/>
      <c r="G47" s="33"/>
      <c r="H47" s="33"/>
      <c r="I47" s="11"/>
      <c r="J47" s="7" t="s">
        <v>105</v>
      </c>
      <c r="K47" s="1" t="s">
        <v>108</v>
      </c>
      <c r="L47" s="12"/>
      <c r="M47" s="33"/>
      <c r="N47" s="37"/>
      <c r="O47" s="12"/>
    </row>
    <row r="48" spans="1:15">
      <c r="C48" s="11"/>
      <c r="F48" s="12"/>
      <c r="G48" s="33"/>
      <c r="H48" s="33"/>
      <c r="I48" s="11"/>
      <c r="J48" s="6" t="s">
        <v>387</v>
      </c>
      <c r="K48" s="6"/>
      <c r="L48" s="12"/>
      <c r="M48" s="34">
        <f>+M44+M40+M33+M29+M28+M25+M21+M11</f>
        <v>4634044.25</v>
      </c>
      <c r="N48" s="34">
        <f>+N44+N40+N33+N29+N28+N25+N21+N11</f>
        <v>4102549.5300000003</v>
      </c>
      <c r="O48" s="19"/>
    </row>
    <row r="49" spans="3:15">
      <c r="C49" s="11"/>
      <c r="D49" s="8" t="s">
        <v>377</v>
      </c>
      <c r="E49" s="8"/>
      <c r="F49" s="18"/>
      <c r="G49" s="34">
        <f>+G43+G40+G33+G19+G27+G39+G11</f>
        <v>12292141.130000001</v>
      </c>
      <c r="H49" s="34">
        <f>+H43+H40+H33+H19+H27+H39+H11</f>
        <v>16900387.760000002</v>
      </c>
      <c r="I49" s="11"/>
      <c r="L49" s="12"/>
      <c r="M49" s="33"/>
      <c r="N49" s="37"/>
      <c r="O49" s="12"/>
    </row>
    <row r="50" spans="3:15">
      <c r="C50" s="11"/>
      <c r="F50" s="12"/>
      <c r="G50" s="33"/>
      <c r="H50" s="33"/>
      <c r="I50" s="11"/>
      <c r="J50" s="6" t="s">
        <v>109</v>
      </c>
      <c r="K50" s="6"/>
      <c r="L50" s="12"/>
      <c r="M50" s="33">
        <f>SUM(M51:M56)</f>
        <v>0</v>
      </c>
      <c r="N50" s="33">
        <f>SUM(N51:N56)</f>
        <v>0</v>
      </c>
      <c r="O50" s="12"/>
    </row>
    <row r="51" spans="3:15">
      <c r="C51" s="11"/>
      <c r="D51" s="6" t="s">
        <v>64</v>
      </c>
      <c r="F51" s="12"/>
      <c r="G51" s="33"/>
      <c r="H51" s="33"/>
      <c r="I51" s="11"/>
      <c r="J51" s="1" t="s">
        <v>110</v>
      </c>
      <c r="L51" s="12"/>
      <c r="M51" s="33"/>
      <c r="N51" s="37"/>
      <c r="O51" s="12"/>
    </row>
    <row r="52" spans="3:15">
      <c r="C52" s="11"/>
      <c r="D52" s="1" t="s">
        <v>65</v>
      </c>
      <c r="F52" s="12"/>
      <c r="G52" s="33"/>
      <c r="H52" s="33"/>
      <c r="I52" s="11"/>
      <c r="J52" s="1" t="s">
        <v>111</v>
      </c>
      <c r="L52" s="12"/>
      <c r="M52" s="33"/>
      <c r="N52" s="37"/>
      <c r="O52" s="12"/>
    </row>
    <row r="53" spans="3:15">
      <c r="C53" s="11"/>
      <c r="D53" s="1" t="s">
        <v>73</v>
      </c>
      <c r="F53" s="12"/>
      <c r="G53" s="33">
        <v>160000</v>
      </c>
      <c r="H53" s="33">
        <v>80000</v>
      </c>
      <c r="I53" s="11"/>
      <c r="J53" s="1" t="s">
        <v>112</v>
      </c>
      <c r="L53" s="12"/>
      <c r="M53" s="33"/>
      <c r="N53" s="37"/>
      <c r="O53" s="12"/>
    </row>
    <row r="54" spans="3:15">
      <c r="C54" s="11"/>
      <c r="D54" s="1" t="s">
        <v>66</v>
      </c>
      <c r="F54" s="12"/>
      <c r="G54" s="33"/>
      <c r="H54" s="33"/>
      <c r="I54" s="11"/>
      <c r="J54" s="1" t="s">
        <v>113</v>
      </c>
      <c r="L54" s="12"/>
      <c r="M54" s="33"/>
      <c r="N54" s="37"/>
      <c r="O54" s="12"/>
    </row>
    <row r="55" spans="3:15">
      <c r="C55" s="11"/>
      <c r="D55" s="1" t="s">
        <v>67</v>
      </c>
      <c r="F55" s="12"/>
      <c r="G55" s="33">
        <v>8555109.1999999993</v>
      </c>
      <c r="H55" s="33">
        <v>7898393.7000000002</v>
      </c>
      <c r="I55" s="29"/>
      <c r="J55" s="1" t="s">
        <v>114</v>
      </c>
      <c r="L55" s="12"/>
      <c r="M55" s="33"/>
      <c r="N55" s="37"/>
      <c r="O55" s="12"/>
    </row>
    <row r="56" spans="3:15">
      <c r="C56" s="11"/>
      <c r="D56" s="1" t="s">
        <v>68</v>
      </c>
      <c r="F56" s="12"/>
      <c r="G56" s="33">
        <v>239130.09</v>
      </c>
      <c r="H56" s="33">
        <v>56430.09</v>
      </c>
      <c r="I56" s="11"/>
      <c r="J56" s="1" t="s">
        <v>115</v>
      </c>
      <c r="L56" s="12"/>
      <c r="M56" s="33"/>
      <c r="N56" s="37"/>
      <c r="O56" s="12"/>
    </row>
    <row r="57" spans="3:15">
      <c r="C57" s="11"/>
      <c r="D57" s="1" t="s">
        <v>69</v>
      </c>
      <c r="F57" s="12"/>
      <c r="G57" s="33">
        <v>-5083837.58</v>
      </c>
      <c r="H57" s="33">
        <v>-4492302.83</v>
      </c>
      <c r="I57" s="11"/>
      <c r="L57" s="12"/>
      <c r="M57" s="33"/>
      <c r="N57" s="37"/>
      <c r="O57" s="12"/>
    </row>
    <row r="58" spans="3:15">
      <c r="C58" s="11"/>
      <c r="D58" s="1" t="s">
        <v>70</v>
      </c>
      <c r="F58" s="12"/>
      <c r="G58" s="33"/>
      <c r="H58" s="33"/>
      <c r="I58" s="11"/>
      <c r="J58" s="6" t="s">
        <v>388</v>
      </c>
      <c r="L58" s="19"/>
      <c r="M58" s="34"/>
      <c r="N58" s="36"/>
      <c r="O58" s="12"/>
    </row>
    <row r="59" spans="3:15">
      <c r="C59" s="11"/>
      <c r="D59" s="1" t="s">
        <v>71</v>
      </c>
      <c r="F59" s="12"/>
      <c r="G59" s="33"/>
      <c r="H59" s="33"/>
      <c r="I59" s="11"/>
      <c r="L59" s="12"/>
      <c r="M59" s="33"/>
      <c r="N59" s="37"/>
      <c r="O59" s="12"/>
    </row>
    <row r="60" spans="3:15">
      <c r="C60" s="11"/>
      <c r="D60" s="1" t="s">
        <v>72</v>
      </c>
      <c r="F60" s="12"/>
      <c r="G60" s="33"/>
      <c r="H60" s="33"/>
      <c r="I60" s="11"/>
      <c r="J60" s="6" t="s">
        <v>389</v>
      </c>
      <c r="K60" s="6"/>
      <c r="L60" s="19"/>
      <c r="M60" s="34">
        <f>+M50+M48</f>
        <v>4634044.25</v>
      </c>
      <c r="N60" s="34">
        <f>+N50+N48</f>
        <v>4102549.5300000003</v>
      </c>
      <c r="O60" s="12"/>
    </row>
    <row r="61" spans="3:15">
      <c r="C61" s="11"/>
      <c r="F61" s="12"/>
      <c r="G61" s="33"/>
      <c r="H61" s="33"/>
      <c r="I61" s="11"/>
      <c r="L61" s="12"/>
      <c r="M61" s="33"/>
      <c r="N61" s="37"/>
      <c r="O61" s="12"/>
    </row>
    <row r="62" spans="3:15">
      <c r="C62" s="11"/>
      <c r="D62" s="6" t="s">
        <v>378</v>
      </c>
      <c r="F62" s="12"/>
      <c r="G62" s="34">
        <f>SUM(G52:G60)</f>
        <v>3870401.709999999</v>
      </c>
      <c r="H62" s="34">
        <f>SUM(H52:H60)</f>
        <v>3542520.96</v>
      </c>
      <c r="I62" s="11"/>
      <c r="J62" s="6" t="s">
        <v>116</v>
      </c>
      <c r="K62" s="6"/>
      <c r="L62" s="19"/>
      <c r="M62" s="33"/>
      <c r="N62" s="37"/>
      <c r="O62" s="12"/>
    </row>
    <row r="63" spans="3:15">
      <c r="C63" s="11"/>
      <c r="F63" s="12"/>
      <c r="G63" s="33"/>
      <c r="H63" s="33"/>
      <c r="I63" s="11"/>
      <c r="L63" s="12"/>
      <c r="M63" s="33"/>
      <c r="N63" s="37"/>
      <c r="O63" s="12"/>
    </row>
    <row r="64" spans="3:15">
      <c r="C64" s="11"/>
      <c r="D64" s="6" t="s">
        <v>379</v>
      </c>
      <c r="E64" s="6"/>
      <c r="F64" s="19"/>
      <c r="G64" s="34">
        <f>+G62+G49</f>
        <v>16162542.84</v>
      </c>
      <c r="H64" s="34">
        <f>+H62+H49</f>
        <v>20442908.720000003</v>
      </c>
      <c r="I64" s="11"/>
      <c r="J64" s="6" t="s">
        <v>390</v>
      </c>
      <c r="L64" s="12"/>
      <c r="M64" s="34">
        <f>SUM(M65:M67)</f>
        <v>3462520.96</v>
      </c>
      <c r="N64" s="34">
        <f>SUM(N65:N67)</f>
        <v>4011683.52</v>
      </c>
      <c r="O64" s="12"/>
    </row>
    <row r="65" spans="3:15">
      <c r="C65" s="11"/>
      <c r="F65" s="12"/>
      <c r="G65" s="33"/>
      <c r="H65" s="33"/>
      <c r="I65" s="11"/>
      <c r="J65" s="1" t="s">
        <v>117</v>
      </c>
      <c r="L65" s="12"/>
      <c r="M65" s="33"/>
      <c r="N65" s="37"/>
      <c r="O65" s="12"/>
    </row>
    <row r="66" spans="3:15">
      <c r="C66" s="11"/>
      <c r="F66" s="12"/>
      <c r="G66" s="33"/>
      <c r="H66" s="33"/>
      <c r="I66" s="11"/>
      <c r="J66" s="1" t="s">
        <v>118</v>
      </c>
      <c r="L66" s="12"/>
      <c r="M66" s="33"/>
      <c r="N66" s="37"/>
      <c r="O66" s="12"/>
    </row>
    <row r="67" spans="3:15">
      <c r="C67" s="11"/>
      <c r="F67" s="12"/>
      <c r="G67" s="33"/>
      <c r="H67" s="33"/>
      <c r="I67" s="29"/>
      <c r="J67" s="1" t="s">
        <v>119</v>
      </c>
      <c r="L67" s="12"/>
      <c r="M67" s="33">
        <v>3462520.96</v>
      </c>
      <c r="N67" s="33">
        <v>4011683.52</v>
      </c>
      <c r="O67" s="12"/>
    </row>
    <row r="68" spans="3:15">
      <c r="C68" s="11"/>
      <c r="F68" s="12"/>
      <c r="G68" s="33"/>
      <c r="H68" s="33"/>
      <c r="I68" s="11"/>
      <c r="J68" s="6" t="s">
        <v>391</v>
      </c>
      <c r="L68" s="12"/>
      <c r="M68" s="34">
        <f>SUM(M69:M73)</f>
        <v>8065977.6600000001</v>
      </c>
      <c r="N68" s="34">
        <f>SUM(N69:N73)</f>
        <v>12328675.690000001</v>
      </c>
      <c r="O68" s="12"/>
    </row>
    <row r="69" spans="3:15">
      <c r="C69" s="11"/>
      <c r="F69" s="12"/>
      <c r="G69" s="33"/>
      <c r="H69" s="33"/>
      <c r="I69" s="11"/>
      <c r="J69" s="1" t="s">
        <v>120</v>
      </c>
      <c r="L69" s="12"/>
      <c r="M69" s="33">
        <v>3166802.88</v>
      </c>
      <c r="N69" s="37">
        <v>1145278.8</v>
      </c>
      <c r="O69" s="12"/>
    </row>
    <row r="70" spans="3:15">
      <c r="C70" s="11"/>
      <c r="F70" s="20"/>
      <c r="G70" s="33"/>
      <c r="H70" s="33"/>
      <c r="I70" s="11"/>
      <c r="J70" s="1" t="s">
        <v>121</v>
      </c>
      <c r="L70" s="12"/>
      <c r="M70" s="33">
        <v>4899174.78</v>
      </c>
      <c r="N70" s="37">
        <v>11183396.890000001</v>
      </c>
      <c r="O70" s="12"/>
    </row>
    <row r="71" spans="3:15">
      <c r="C71" s="11"/>
      <c r="F71" s="21"/>
      <c r="G71" s="33"/>
      <c r="H71" s="33"/>
      <c r="I71" s="11"/>
      <c r="J71" s="1" t="s">
        <v>122</v>
      </c>
      <c r="L71" s="12"/>
      <c r="M71" s="33"/>
      <c r="N71" s="37"/>
      <c r="O71" s="12"/>
    </row>
    <row r="72" spans="3:15">
      <c r="C72" s="11"/>
      <c r="F72" s="12"/>
      <c r="G72" s="33"/>
      <c r="H72" s="33"/>
      <c r="I72" s="11"/>
      <c r="J72" s="1" t="s">
        <v>123</v>
      </c>
      <c r="L72" s="12"/>
      <c r="M72" s="33"/>
      <c r="N72" s="37"/>
      <c r="O72" s="12"/>
    </row>
    <row r="73" spans="3:15" ht="12.75">
      <c r="C73" s="11"/>
      <c r="F73" s="12"/>
      <c r="G73" s="35"/>
      <c r="H73" s="33"/>
      <c r="I73" s="11"/>
      <c r="J73" s="1" t="s">
        <v>124</v>
      </c>
      <c r="L73" s="12"/>
      <c r="M73" s="33"/>
      <c r="N73" s="37"/>
      <c r="O73" s="12"/>
    </row>
    <row r="74" spans="3:15">
      <c r="C74" s="11"/>
      <c r="F74" s="12"/>
      <c r="G74" s="33"/>
      <c r="H74" s="33"/>
      <c r="I74" s="11"/>
      <c r="J74" s="6" t="s">
        <v>392</v>
      </c>
      <c r="L74" s="12"/>
      <c r="M74" s="34">
        <f>SUM(M75:M76)</f>
        <v>0</v>
      </c>
      <c r="N74" s="34">
        <f>SUM(N75:N76)</f>
        <v>0</v>
      </c>
      <c r="O74" s="12"/>
    </row>
    <row r="75" spans="3:15">
      <c r="C75" s="11"/>
      <c r="F75" s="12"/>
      <c r="G75" s="33"/>
      <c r="H75" s="33"/>
      <c r="I75" s="11"/>
      <c r="J75" s="1" t="s">
        <v>125</v>
      </c>
      <c r="L75" s="12"/>
      <c r="M75" s="33"/>
      <c r="N75" s="37"/>
      <c r="O75" s="12"/>
    </row>
    <row r="76" spans="3:15">
      <c r="C76" s="11"/>
      <c r="F76" s="12"/>
      <c r="G76" s="33"/>
      <c r="H76" s="33"/>
      <c r="I76" s="11"/>
      <c r="J76" s="1" t="s">
        <v>126</v>
      </c>
      <c r="L76" s="12"/>
      <c r="M76" s="33"/>
      <c r="N76" s="37"/>
      <c r="O76" s="12"/>
    </row>
    <row r="77" spans="3:15">
      <c r="C77" s="11"/>
      <c r="F77" s="12"/>
      <c r="G77" s="33"/>
      <c r="H77" s="33"/>
      <c r="I77" s="29"/>
      <c r="J77" s="6" t="s">
        <v>393</v>
      </c>
      <c r="L77" s="12"/>
      <c r="M77" s="34">
        <f>+M64+M68+M74</f>
        <v>11528498.620000001</v>
      </c>
      <c r="N77" s="34">
        <f>+N64+N68+N74</f>
        <v>16340359.210000001</v>
      </c>
      <c r="O77" s="12"/>
    </row>
    <row r="78" spans="3:15">
      <c r="C78" s="11"/>
      <c r="F78" s="12"/>
      <c r="G78" s="33"/>
      <c r="H78" s="33"/>
      <c r="I78" s="11"/>
      <c r="J78" s="6" t="s">
        <v>394</v>
      </c>
      <c r="L78" s="12"/>
      <c r="M78" s="34">
        <f>+M77+M60</f>
        <v>16162542.870000001</v>
      </c>
      <c r="N78" s="34">
        <f>+N77+N60</f>
        <v>20442908.740000002</v>
      </c>
      <c r="O78" s="12"/>
    </row>
    <row r="79" spans="3:15" ht="5.45" customHeight="1">
      <c r="C79" s="13"/>
      <c r="D79" s="22"/>
      <c r="E79" s="22"/>
      <c r="F79" s="14"/>
      <c r="G79" s="25"/>
      <c r="H79" s="27"/>
      <c r="I79" s="13"/>
      <c r="J79" s="22"/>
      <c r="K79" s="22"/>
      <c r="L79" s="14"/>
      <c r="M79" s="27"/>
      <c r="N79" s="30"/>
      <c r="O79" s="14"/>
    </row>
    <row r="80" spans="3:15">
      <c r="M80" s="2"/>
      <c r="N80" s="2"/>
    </row>
    <row r="81" spans="9:14">
      <c r="M81" s="2"/>
      <c r="N81" s="2"/>
    </row>
    <row r="82" spans="9:14">
      <c r="M82" s="2"/>
      <c r="N82" s="2"/>
    </row>
    <row r="83" spans="9:14">
      <c r="M83" s="2"/>
      <c r="N83" s="2"/>
    </row>
    <row r="84" spans="9:14">
      <c r="I84" s="2"/>
      <c r="M84" s="2"/>
      <c r="N84" s="2"/>
    </row>
    <row r="85" spans="9:14">
      <c r="M85" s="2"/>
      <c r="N85" s="2"/>
    </row>
    <row r="86" spans="9:14">
      <c r="M86" s="2"/>
      <c r="N86" s="2"/>
    </row>
    <row r="87" spans="9:14">
      <c r="M87" s="2"/>
      <c r="N87" s="2"/>
    </row>
    <row r="88" spans="9:14">
      <c r="M88" s="2"/>
      <c r="N88" s="2"/>
    </row>
    <row r="89" spans="9:14">
      <c r="M89" s="2"/>
      <c r="N89" s="2"/>
    </row>
    <row r="90" spans="9:14">
      <c r="M90" s="2"/>
      <c r="N90" s="2"/>
    </row>
    <row r="91" spans="9:14">
      <c r="J91" s="288"/>
      <c r="K91" s="288"/>
      <c r="L91" s="288"/>
      <c r="M91" s="5"/>
      <c r="N91" s="5"/>
    </row>
    <row r="92" spans="9:14">
      <c r="I92" s="2"/>
      <c r="M92" s="2"/>
      <c r="N92" s="2"/>
    </row>
    <row r="93" spans="9:14">
      <c r="I93" s="2"/>
      <c r="L93" s="2"/>
      <c r="M93" s="2"/>
      <c r="N93" s="2"/>
    </row>
    <row r="94" spans="9:14">
      <c r="I94" s="2"/>
      <c r="M94" s="2"/>
      <c r="N94" s="2"/>
    </row>
    <row r="95" spans="9:14">
      <c r="I95" s="2"/>
      <c r="M95" s="2"/>
      <c r="N95" s="2"/>
    </row>
    <row r="96" spans="9:14">
      <c r="I96" s="2"/>
      <c r="L96" s="2"/>
      <c r="M96" s="2"/>
      <c r="N96" s="2"/>
    </row>
    <row r="97" spans="9:14">
      <c r="I97" s="2"/>
      <c r="M97" s="2"/>
      <c r="N97" s="2"/>
    </row>
    <row r="98" spans="9:14">
      <c r="I98" s="2"/>
    </row>
    <row r="99" spans="9:14">
      <c r="I99" s="2"/>
    </row>
    <row r="100" spans="9:14">
      <c r="I100" s="2"/>
    </row>
    <row r="101" spans="9:14">
      <c r="I101" s="2"/>
    </row>
    <row r="102" spans="9:14">
      <c r="I102" s="2"/>
    </row>
    <row r="104" spans="9:14">
      <c r="I104" s="2"/>
    </row>
  </sheetData>
  <mergeCells count="13">
    <mergeCell ref="J91:L91"/>
    <mergeCell ref="N7:O8"/>
    <mergeCell ref="F2:N2"/>
    <mergeCell ref="F1:N1"/>
    <mergeCell ref="G7:G8"/>
    <mergeCell ref="H7:H8"/>
    <mergeCell ref="M7:M8"/>
    <mergeCell ref="D7:F8"/>
    <mergeCell ref="I7:I8"/>
    <mergeCell ref="J7:L8"/>
    <mergeCell ref="F5:N5"/>
    <mergeCell ref="F3:N3"/>
    <mergeCell ref="F4:N4"/>
  </mergeCells>
  <printOptions horizontalCentered="1"/>
  <pageMargins left="0.78740157480314965" right="0.15748031496062992" top="0.51181102362204722" bottom="0.31496062992125984" header="0" footer="0"/>
  <pageSetup scale="66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54"/>
  <sheetViews>
    <sheetView topLeftCell="A25" zoomScale="130" zoomScaleNormal="130" workbookViewId="0">
      <selection sqref="A1:I54"/>
    </sheetView>
  </sheetViews>
  <sheetFormatPr baseColWidth="10" defaultRowHeight="12.75"/>
  <cols>
    <col min="1" max="1" width="19.28515625" customWidth="1"/>
    <col min="2" max="2" width="21.42578125" customWidth="1"/>
    <col min="3" max="3" width="13.85546875" customWidth="1"/>
    <col min="4" max="4" width="11.42578125" customWidth="1"/>
    <col min="5" max="5" width="12.85546875" customWidth="1"/>
    <col min="6" max="6" width="13.5703125" customWidth="1"/>
    <col min="7" max="7" width="13.28515625" customWidth="1"/>
    <col min="8" max="8" width="12.42578125" customWidth="1"/>
    <col min="9" max="9" width="16" customWidth="1"/>
    <col min="10" max="12" width="14.7109375" bestFit="1" customWidth="1"/>
  </cols>
  <sheetData>
    <row r="1" spans="1:12" ht="13.5" thickBot="1">
      <c r="A1" s="244" t="s">
        <v>395</v>
      </c>
      <c r="B1" s="305" t="s">
        <v>396</v>
      </c>
      <c r="C1" s="305"/>
      <c r="D1" s="305"/>
      <c r="E1" s="305"/>
      <c r="F1" s="305"/>
      <c r="G1" s="305"/>
      <c r="H1" s="305"/>
      <c r="I1" s="305"/>
    </row>
    <row r="2" spans="1:12" ht="13.5" thickBot="1">
      <c r="A2" s="306" t="s">
        <v>551</v>
      </c>
      <c r="B2" s="307"/>
      <c r="C2" s="307"/>
      <c r="D2" s="307"/>
      <c r="E2" s="307"/>
      <c r="F2" s="307"/>
      <c r="G2" s="307"/>
      <c r="H2" s="307"/>
      <c r="I2" s="308"/>
    </row>
    <row r="3" spans="1:12" ht="13.5" thickBot="1">
      <c r="A3" s="309" t="s">
        <v>396</v>
      </c>
      <c r="B3" s="310"/>
      <c r="C3" s="310"/>
      <c r="D3" s="310"/>
      <c r="E3" s="310"/>
      <c r="F3" s="310"/>
      <c r="G3" s="310"/>
      <c r="H3" s="310"/>
      <c r="I3" s="311"/>
    </row>
    <row r="4" spans="1:12" ht="13.5" thickBot="1">
      <c r="A4" s="309" t="s">
        <v>656</v>
      </c>
      <c r="B4" s="310"/>
      <c r="C4" s="310"/>
      <c r="D4" s="310"/>
      <c r="E4" s="310"/>
      <c r="F4" s="310"/>
      <c r="G4" s="310"/>
      <c r="H4" s="310"/>
      <c r="I4" s="311"/>
    </row>
    <row r="5" spans="1:12" ht="13.5" thickBot="1">
      <c r="A5" s="309" t="s">
        <v>329</v>
      </c>
      <c r="B5" s="310"/>
      <c r="C5" s="310"/>
      <c r="D5" s="310"/>
      <c r="E5" s="310"/>
      <c r="F5" s="310"/>
      <c r="G5" s="310"/>
      <c r="H5" s="310"/>
      <c r="I5" s="311"/>
    </row>
    <row r="6" spans="1:12" ht="16.5" customHeight="1">
      <c r="A6" s="320" t="s">
        <v>397</v>
      </c>
      <c r="B6" s="321"/>
      <c r="C6" s="314" t="s">
        <v>650</v>
      </c>
      <c r="D6" s="314" t="s">
        <v>398</v>
      </c>
      <c r="E6" s="314" t="s">
        <v>399</v>
      </c>
      <c r="F6" s="314" t="s">
        <v>400</v>
      </c>
      <c r="G6" s="285" t="s">
        <v>401</v>
      </c>
      <c r="H6" s="314" t="s">
        <v>402</v>
      </c>
      <c r="I6" s="314" t="s">
        <v>403</v>
      </c>
    </row>
    <row r="7" spans="1:12" ht="13.5" thickBot="1">
      <c r="A7" s="322"/>
      <c r="B7" s="323"/>
      <c r="C7" s="315"/>
      <c r="D7" s="315"/>
      <c r="E7" s="315"/>
      <c r="F7" s="315"/>
      <c r="G7" s="286" t="s">
        <v>404</v>
      </c>
      <c r="H7" s="315"/>
      <c r="I7" s="315"/>
    </row>
    <row r="8" spans="1:12">
      <c r="A8" s="316"/>
      <c r="B8" s="317"/>
      <c r="C8" s="245"/>
      <c r="D8" s="245"/>
      <c r="E8" s="245"/>
      <c r="F8" s="245"/>
      <c r="G8" s="245"/>
      <c r="H8" s="245"/>
      <c r="I8" s="245"/>
    </row>
    <row r="9" spans="1:12">
      <c r="A9" s="318" t="s">
        <v>405</v>
      </c>
      <c r="B9" s="319"/>
      <c r="C9" s="243">
        <f>+C10+C14</f>
        <v>0</v>
      </c>
      <c r="D9" s="243">
        <f t="shared" ref="D9:I9" si="0">+D10+D14</f>
        <v>0</v>
      </c>
      <c r="E9" s="243">
        <f>+E10+E14</f>
        <v>0</v>
      </c>
      <c r="F9" s="243">
        <f t="shared" si="0"/>
        <v>0</v>
      </c>
      <c r="G9" s="243">
        <f>+G10+G14</f>
        <v>0</v>
      </c>
      <c r="H9" s="243">
        <f t="shared" si="0"/>
        <v>0</v>
      </c>
      <c r="I9" s="247">
        <f t="shared" si="0"/>
        <v>0</v>
      </c>
    </row>
    <row r="10" spans="1:12">
      <c r="A10" s="318" t="s">
        <v>406</v>
      </c>
      <c r="B10" s="319"/>
      <c r="C10" s="243"/>
      <c r="D10" s="243"/>
      <c r="E10" s="243"/>
      <c r="F10" s="243"/>
      <c r="G10" s="243"/>
      <c r="H10" s="243"/>
      <c r="I10" s="247"/>
    </row>
    <row r="11" spans="1:12">
      <c r="A11" s="246"/>
      <c r="B11" s="248" t="s">
        <v>407</v>
      </c>
      <c r="C11" s="243"/>
      <c r="D11" s="243"/>
      <c r="E11" s="243"/>
      <c r="F11" s="243"/>
      <c r="G11" s="243"/>
      <c r="H11" s="243"/>
      <c r="I11" s="247"/>
    </row>
    <row r="12" spans="1:12">
      <c r="A12" s="249"/>
      <c r="B12" s="248" t="s">
        <v>408</v>
      </c>
      <c r="C12" s="250"/>
      <c r="D12" s="250"/>
      <c r="E12" s="250"/>
      <c r="F12" s="250"/>
      <c r="G12" s="250"/>
      <c r="H12" s="250"/>
      <c r="I12" s="251"/>
    </row>
    <row r="13" spans="1:12">
      <c r="A13" s="249"/>
      <c r="B13" s="248" t="s">
        <v>409</v>
      </c>
      <c r="C13" s="250"/>
      <c r="D13" s="250"/>
      <c r="E13" s="250"/>
      <c r="F13" s="250"/>
      <c r="G13" s="250"/>
      <c r="H13" s="250"/>
      <c r="I13" s="251"/>
    </row>
    <row r="14" spans="1:12">
      <c r="A14" s="318" t="s">
        <v>410</v>
      </c>
      <c r="B14" s="319"/>
      <c r="C14" s="243">
        <f t="shared" ref="C14:I15" si="1">+C15+C26+C27</f>
        <v>0</v>
      </c>
      <c r="D14" s="243">
        <f t="shared" si="1"/>
        <v>0</v>
      </c>
      <c r="E14" s="243">
        <f t="shared" si="1"/>
        <v>0</v>
      </c>
      <c r="F14" s="243">
        <f t="shared" si="1"/>
        <v>0</v>
      </c>
      <c r="G14" s="243">
        <f t="shared" si="1"/>
        <v>0</v>
      </c>
      <c r="H14" s="243">
        <f t="shared" si="1"/>
        <v>0</v>
      </c>
      <c r="I14" s="247">
        <f t="shared" si="1"/>
        <v>0</v>
      </c>
    </row>
    <row r="15" spans="1:12">
      <c r="A15" s="246"/>
      <c r="B15" s="248" t="s">
        <v>411</v>
      </c>
      <c r="C15" s="243">
        <f>SUM(C16:C25)</f>
        <v>0</v>
      </c>
      <c r="D15" s="243">
        <f t="shared" si="1"/>
        <v>0</v>
      </c>
      <c r="E15" s="253">
        <f>SUM(E16:E25)</f>
        <v>0</v>
      </c>
      <c r="F15" s="243">
        <v>0</v>
      </c>
      <c r="G15" s="243">
        <f>+C15+D15-E15+F15</f>
        <v>0</v>
      </c>
      <c r="H15" s="243">
        <f>SUM(H16:H25)</f>
        <v>0</v>
      </c>
      <c r="I15" s="247">
        <v>0</v>
      </c>
      <c r="L15" s="96"/>
    </row>
    <row r="16" spans="1:12" ht="13.5">
      <c r="A16" s="246"/>
      <c r="B16" s="254" t="s">
        <v>412</v>
      </c>
      <c r="C16" s="255"/>
      <c r="D16" s="252"/>
      <c r="E16" s="256"/>
      <c r="F16" s="243"/>
      <c r="G16" s="243"/>
      <c r="H16" s="243"/>
      <c r="I16" s="247"/>
      <c r="L16" s="96"/>
    </row>
    <row r="17" spans="1:12" ht="13.5">
      <c r="A17" s="246"/>
      <c r="B17" s="254" t="s">
        <v>413</v>
      </c>
      <c r="C17" s="255"/>
      <c r="D17" s="252"/>
      <c r="E17" s="256"/>
      <c r="F17" s="243"/>
      <c r="G17" s="243"/>
      <c r="H17" s="243"/>
      <c r="I17" s="247"/>
      <c r="L17" s="96"/>
    </row>
    <row r="18" spans="1:12" ht="13.5">
      <c r="A18" s="246"/>
      <c r="B18" s="257" t="s">
        <v>414</v>
      </c>
      <c r="C18" s="256"/>
      <c r="D18" s="252"/>
      <c r="E18" s="256"/>
      <c r="F18" s="243"/>
      <c r="G18" s="243"/>
      <c r="H18" s="243"/>
      <c r="I18" s="247"/>
      <c r="L18" s="96"/>
    </row>
    <row r="19" spans="1:12" ht="13.5">
      <c r="A19" s="246"/>
      <c r="B19" s="257" t="s">
        <v>415</v>
      </c>
      <c r="C19" s="256"/>
      <c r="D19" s="252"/>
      <c r="E19" s="256"/>
      <c r="F19" s="243"/>
      <c r="G19" s="243"/>
      <c r="H19" s="243"/>
      <c r="I19" s="247"/>
      <c r="L19" s="96"/>
    </row>
    <row r="20" spans="1:12" ht="13.5">
      <c r="A20" s="246"/>
      <c r="B20" s="257" t="s">
        <v>416</v>
      </c>
      <c r="C20" s="256"/>
      <c r="D20" s="252"/>
      <c r="E20" s="256"/>
      <c r="F20" s="243"/>
      <c r="G20" s="243"/>
      <c r="H20" s="243"/>
      <c r="I20" s="247"/>
      <c r="L20" s="96"/>
    </row>
    <row r="21" spans="1:12" ht="13.5">
      <c r="A21" s="246"/>
      <c r="B21" s="257" t="s">
        <v>416</v>
      </c>
      <c r="C21" s="256"/>
      <c r="D21" s="252"/>
      <c r="E21" s="256"/>
      <c r="F21" s="243"/>
      <c r="G21" s="243"/>
      <c r="H21" s="243"/>
      <c r="I21" s="247"/>
      <c r="L21" s="96"/>
    </row>
    <row r="22" spans="1:12" ht="13.5">
      <c r="A22" s="246"/>
      <c r="B22" s="257" t="s">
        <v>417</v>
      </c>
      <c r="C22" s="256"/>
      <c r="D22" s="252"/>
      <c r="E22" s="256"/>
      <c r="F22" s="243"/>
      <c r="G22" s="243"/>
      <c r="H22" s="243"/>
      <c r="I22" s="247"/>
      <c r="L22" s="96"/>
    </row>
    <row r="23" spans="1:12" ht="13.5">
      <c r="A23" s="246"/>
      <c r="B23" s="257" t="s">
        <v>417</v>
      </c>
      <c r="C23" s="256"/>
      <c r="D23" s="252"/>
      <c r="E23" s="256"/>
      <c r="F23" s="243"/>
      <c r="G23" s="243"/>
      <c r="H23" s="243"/>
      <c r="I23" s="247"/>
      <c r="L23" s="96"/>
    </row>
    <row r="24" spans="1:12" ht="13.5">
      <c r="A24" s="246"/>
      <c r="B24" s="257" t="s">
        <v>418</v>
      </c>
      <c r="C24" s="256"/>
      <c r="D24" s="252"/>
      <c r="E24" s="256"/>
      <c r="F24" s="243"/>
      <c r="G24" s="243"/>
      <c r="H24" s="243"/>
      <c r="I24" s="247"/>
      <c r="L24" s="96"/>
    </row>
    <row r="25" spans="1:12" ht="13.5">
      <c r="A25" s="246"/>
      <c r="B25" s="257" t="s">
        <v>416</v>
      </c>
      <c r="C25" s="256"/>
      <c r="D25" s="252"/>
      <c r="E25" s="256"/>
      <c r="F25" s="243"/>
      <c r="G25" s="243"/>
      <c r="H25" s="243"/>
      <c r="I25" s="247"/>
      <c r="L25" s="96"/>
    </row>
    <row r="26" spans="1:12">
      <c r="A26" s="249"/>
      <c r="B26" s="258" t="s">
        <v>419</v>
      </c>
      <c r="C26" s="259"/>
      <c r="D26" s="259"/>
      <c r="E26" s="259"/>
      <c r="F26" s="250"/>
      <c r="G26" s="250"/>
      <c r="H26" s="250"/>
      <c r="I26" s="251"/>
      <c r="L26" s="96"/>
    </row>
    <row r="27" spans="1:12">
      <c r="A27" s="249"/>
      <c r="B27" s="248" t="s">
        <v>420</v>
      </c>
      <c r="C27" s="250"/>
      <c r="D27" s="250"/>
      <c r="E27" s="250"/>
      <c r="F27" s="250"/>
      <c r="G27" s="250"/>
      <c r="H27" s="250"/>
      <c r="I27" s="251"/>
      <c r="L27" s="96"/>
    </row>
    <row r="28" spans="1:12">
      <c r="A28" s="318" t="s">
        <v>421</v>
      </c>
      <c r="B28" s="319"/>
      <c r="C28" s="243">
        <f>+'F1. ESF'!N11</f>
        <v>4102549.5300000003</v>
      </c>
      <c r="D28" s="243">
        <v>0</v>
      </c>
      <c r="E28" s="243">
        <v>0</v>
      </c>
      <c r="F28" s="243">
        <v>0</v>
      </c>
      <c r="G28" s="243">
        <f>+'F1. ESF'!M60</f>
        <v>4634044.25</v>
      </c>
      <c r="H28" s="243">
        <v>0</v>
      </c>
      <c r="I28" s="247">
        <v>0</v>
      </c>
      <c r="L28" s="96"/>
    </row>
    <row r="29" spans="1:12" ht="13.5">
      <c r="A29" s="246"/>
      <c r="B29" s="257"/>
      <c r="C29" s="256"/>
      <c r="D29" s="259"/>
      <c r="E29" s="259"/>
      <c r="F29" s="256"/>
      <c r="G29" s="243"/>
      <c r="H29" s="260"/>
      <c r="I29" s="261"/>
      <c r="L29" s="96"/>
    </row>
    <row r="30" spans="1:12" ht="13.5">
      <c r="A30" s="246"/>
      <c r="B30" s="257"/>
      <c r="C30" s="256"/>
      <c r="D30" s="259"/>
      <c r="E30" s="259"/>
      <c r="F30" s="256"/>
      <c r="G30" s="243"/>
      <c r="H30" s="260"/>
      <c r="I30" s="261"/>
      <c r="L30" s="96"/>
    </row>
    <row r="31" spans="1:12" ht="13.5">
      <c r="A31" s="249"/>
      <c r="B31" s="257"/>
      <c r="C31" s="256"/>
      <c r="D31" s="259"/>
      <c r="E31" s="259"/>
      <c r="F31" s="256"/>
      <c r="G31" s="243"/>
      <c r="H31" s="260"/>
      <c r="I31" s="261"/>
      <c r="L31" s="96"/>
    </row>
    <row r="32" spans="1:12">
      <c r="A32" s="318" t="s">
        <v>422</v>
      </c>
      <c r="B32" s="319"/>
      <c r="C32" s="243">
        <f>+C9+C28</f>
        <v>4102549.5300000003</v>
      </c>
      <c r="D32" s="243">
        <v>0</v>
      </c>
      <c r="E32" s="243">
        <v>0</v>
      </c>
      <c r="F32" s="243">
        <f t="shared" ref="F32:I32" si="2">+F9+F28</f>
        <v>0</v>
      </c>
      <c r="G32" s="243">
        <f>+G28</f>
        <v>4634044.25</v>
      </c>
      <c r="H32" s="243">
        <f t="shared" si="2"/>
        <v>0</v>
      </c>
      <c r="I32" s="247">
        <f t="shared" si="2"/>
        <v>0</v>
      </c>
      <c r="J32" s="69"/>
      <c r="K32" s="69"/>
      <c r="L32" s="96"/>
    </row>
    <row r="33" spans="1:12">
      <c r="A33" s="318"/>
      <c r="B33" s="319"/>
      <c r="C33" s="253"/>
      <c r="D33" s="253"/>
      <c r="E33" s="253"/>
      <c r="F33" s="253"/>
      <c r="G33" s="253"/>
      <c r="H33" s="253"/>
      <c r="I33" s="262"/>
      <c r="L33" s="96"/>
    </row>
    <row r="34" spans="1:12" ht="16.5" customHeight="1">
      <c r="A34" s="318" t="s">
        <v>423</v>
      </c>
      <c r="B34" s="319"/>
      <c r="C34" s="253"/>
      <c r="D34" s="253"/>
      <c r="E34" s="253"/>
      <c r="F34" s="253"/>
      <c r="G34" s="253"/>
      <c r="H34" s="253"/>
      <c r="I34" s="262"/>
      <c r="L34" s="96"/>
    </row>
    <row r="35" spans="1:12">
      <c r="A35" s="312" t="s">
        <v>424</v>
      </c>
      <c r="B35" s="313"/>
      <c r="C35" s="256"/>
      <c r="D35" s="263"/>
      <c r="E35" s="263"/>
      <c r="F35" s="263"/>
      <c r="G35" s="243"/>
      <c r="H35" s="253"/>
      <c r="I35" s="264"/>
    </row>
    <row r="36" spans="1:12">
      <c r="A36" s="312" t="s">
        <v>425</v>
      </c>
      <c r="B36" s="313"/>
      <c r="C36" s="256"/>
      <c r="D36" s="263"/>
      <c r="E36" s="263"/>
      <c r="F36" s="263"/>
      <c r="G36" s="243"/>
      <c r="H36" s="253"/>
      <c r="I36" s="264"/>
    </row>
    <row r="37" spans="1:12">
      <c r="A37" s="312" t="s">
        <v>426</v>
      </c>
      <c r="B37" s="313"/>
      <c r="C37" s="256"/>
      <c r="D37" s="265"/>
      <c r="E37" s="265"/>
      <c r="F37" s="265"/>
      <c r="G37" s="243"/>
      <c r="H37" s="253"/>
      <c r="I37" s="266"/>
    </row>
    <row r="38" spans="1:12">
      <c r="A38" s="335"/>
      <c r="B38" s="336"/>
      <c r="C38" s="265"/>
      <c r="D38" s="265"/>
      <c r="E38" s="265"/>
      <c r="F38" s="265"/>
      <c r="G38" s="265"/>
      <c r="H38" s="265"/>
      <c r="I38" s="266"/>
    </row>
    <row r="39" spans="1:12" ht="16.5" customHeight="1">
      <c r="A39" s="318" t="s">
        <v>427</v>
      </c>
      <c r="B39" s="319"/>
      <c r="C39" s="265"/>
      <c r="D39" s="265"/>
      <c r="E39" s="265"/>
      <c r="F39" s="265"/>
      <c r="G39" s="265"/>
      <c r="H39" s="265"/>
      <c r="I39" s="266"/>
    </row>
    <row r="40" spans="1:12">
      <c r="A40" s="312" t="s">
        <v>424</v>
      </c>
      <c r="B40" s="313"/>
      <c r="C40" s="256"/>
      <c r="D40" s="265"/>
      <c r="E40" s="265"/>
      <c r="F40" s="265"/>
      <c r="G40" s="243"/>
      <c r="H40" s="265"/>
      <c r="I40" s="266"/>
    </row>
    <row r="41" spans="1:12">
      <c r="A41" s="312" t="s">
        <v>425</v>
      </c>
      <c r="B41" s="313"/>
      <c r="C41" s="256"/>
      <c r="D41" s="265"/>
      <c r="E41" s="265"/>
      <c r="F41" s="265"/>
      <c r="G41" s="243"/>
      <c r="H41" s="265"/>
      <c r="I41" s="266"/>
    </row>
    <row r="42" spans="1:12">
      <c r="A42" s="312" t="s">
        <v>426</v>
      </c>
      <c r="B42" s="313"/>
      <c r="C42" s="256"/>
      <c r="D42" s="265"/>
      <c r="E42" s="265"/>
      <c r="F42" s="265"/>
      <c r="G42" s="243"/>
      <c r="H42" s="265"/>
      <c r="I42" s="266"/>
    </row>
    <row r="43" spans="1:12" ht="13.5" thickBot="1">
      <c r="A43" s="333"/>
      <c r="B43" s="334"/>
      <c r="C43" s="267"/>
      <c r="D43" s="267"/>
      <c r="E43" s="267"/>
      <c r="F43" s="267"/>
      <c r="G43" s="267"/>
      <c r="H43" s="267"/>
      <c r="I43" s="268"/>
    </row>
    <row r="44" spans="1:12" ht="19.5" customHeight="1">
      <c r="A44" s="325" t="s">
        <v>428</v>
      </c>
      <c r="B44" s="325"/>
      <c r="C44" s="325"/>
      <c r="D44" s="325"/>
      <c r="E44" s="325"/>
      <c r="F44" s="325"/>
      <c r="G44" s="325"/>
      <c r="H44" s="325"/>
      <c r="I44" s="325"/>
    </row>
    <row r="45" spans="1:12" ht="13.5" thickBot="1">
      <c r="A45" s="326" t="s">
        <v>429</v>
      </c>
      <c r="B45" s="326"/>
      <c r="C45" s="326"/>
      <c r="D45" s="326"/>
      <c r="E45" s="326"/>
      <c r="F45" s="326"/>
      <c r="G45" s="326"/>
      <c r="H45" s="326"/>
      <c r="I45" s="326"/>
    </row>
    <row r="46" spans="1:12">
      <c r="A46" s="327" t="s">
        <v>430</v>
      </c>
      <c r="B46" s="269" t="s">
        <v>431</v>
      </c>
      <c r="C46" s="269" t="s">
        <v>432</v>
      </c>
      <c r="D46" s="269" t="s">
        <v>433</v>
      </c>
      <c r="E46" s="330" t="s">
        <v>434</v>
      </c>
      <c r="F46" s="269" t="s">
        <v>435</v>
      </c>
      <c r="G46" s="270"/>
      <c r="H46" s="270"/>
      <c r="I46" s="270"/>
    </row>
    <row r="47" spans="1:12">
      <c r="A47" s="328"/>
      <c r="B47" s="271" t="s">
        <v>436</v>
      </c>
      <c r="C47" s="271" t="s">
        <v>437</v>
      </c>
      <c r="D47" s="271" t="s">
        <v>438</v>
      </c>
      <c r="E47" s="331"/>
      <c r="F47" s="271" t="s">
        <v>439</v>
      </c>
      <c r="G47" s="270"/>
      <c r="H47" s="270"/>
      <c r="I47" s="270"/>
    </row>
    <row r="48" spans="1:12" ht="13.5" thickBot="1">
      <c r="A48" s="329"/>
      <c r="B48" s="273"/>
      <c r="C48" s="274" t="s">
        <v>440</v>
      </c>
      <c r="D48" s="273"/>
      <c r="E48" s="332"/>
      <c r="F48" s="273"/>
      <c r="G48" s="270"/>
      <c r="H48" s="270"/>
      <c r="I48" s="270"/>
    </row>
    <row r="49" spans="1:13" ht="16.5">
      <c r="A49" s="275" t="s">
        <v>441</v>
      </c>
      <c r="B49" s="276"/>
      <c r="C49" s="276"/>
      <c r="D49" s="276"/>
      <c r="E49" s="276"/>
      <c r="F49" s="276"/>
      <c r="G49" s="270"/>
      <c r="H49" s="270"/>
      <c r="I49" s="270"/>
    </row>
    <row r="50" spans="1:13">
      <c r="A50" s="277" t="s">
        <v>447</v>
      </c>
      <c r="B50" s="278">
        <v>0</v>
      </c>
      <c r="C50" s="272" t="s">
        <v>442</v>
      </c>
      <c r="D50" s="279" t="s">
        <v>443</v>
      </c>
      <c r="E50" s="272">
        <v>0</v>
      </c>
      <c r="F50" s="279" t="s">
        <v>444</v>
      </c>
      <c r="G50" s="270"/>
      <c r="H50" s="270"/>
      <c r="I50" s="270"/>
    </row>
    <row r="51" spans="1:13">
      <c r="A51" s="277" t="s">
        <v>445</v>
      </c>
      <c r="B51" s="277"/>
      <c r="C51" s="277"/>
      <c r="D51" s="277"/>
      <c r="E51" s="277"/>
      <c r="F51" s="277"/>
      <c r="G51" s="270"/>
      <c r="H51" s="270"/>
      <c r="I51" s="270"/>
    </row>
    <row r="52" spans="1:13" ht="13.5" thickBot="1">
      <c r="A52" s="280" t="s">
        <v>446</v>
      </c>
      <c r="B52" s="280"/>
      <c r="C52" s="280"/>
      <c r="D52" s="280"/>
      <c r="E52" s="280"/>
      <c r="F52" s="280"/>
      <c r="G52" s="270"/>
      <c r="H52" s="270"/>
      <c r="I52" s="270"/>
    </row>
    <row r="53" spans="1:13" ht="16.5" customHeight="1">
      <c r="A53" s="324" t="s">
        <v>364</v>
      </c>
      <c r="B53" s="324"/>
      <c r="C53" s="324"/>
      <c r="D53" s="324"/>
      <c r="E53" s="324"/>
      <c r="F53" s="324"/>
      <c r="G53" s="281"/>
      <c r="H53" s="281"/>
      <c r="I53" s="281"/>
      <c r="J53" s="67"/>
      <c r="K53" s="67"/>
      <c r="L53" s="67"/>
      <c r="M53" s="67"/>
    </row>
    <row r="54" spans="1:13" s="97" customFormat="1">
      <c r="A54" s="282" t="s">
        <v>365</v>
      </c>
      <c r="B54" s="283"/>
      <c r="C54" s="283"/>
      <c r="D54" s="283"/>
      <c r="E54" s="283"/>
      <c r="F54" s="283"/>
      <c r="G54" s="283"/>
      <c r="H54" s="283"/>
      <c r="I54" s="283"/>
    </row>
  </sheetData>
  <mergeCells count="34">
    <mergeCell ref="A53:F53"/>
    <mergeCell ref="A28:B28"/>
    <mergeCell ref="A44:I44"/>
    <mergeCell ref="A45:I45"/>
    <mergeCell ref="A46:A48"/>
    <mergeCell ref="E46:E48"/>
    <mergeCell ref="A42:B42"/>
    <mergeCell ref="A43:B43"/>
    <mergeCell ref="A32:B32"/>
    <mergeCell ref="A33:B33"/>
    <mergeCell ref="A34:B34"/>
    <mergeCell ref="A35:B35"/>
    <mergeCell ref="A36:B36"/>
    <mergeCell ref="A37:B37"/>
    <mergeCell ref="A38:B38"/>
    <mergeCell ref="A39:B39"/>
    <mergeCell ref="A40:B40"/>
    <mergeCell ref="A41:B41"/>
    <mergeCell ref="I6:I7"/>
    <mergeCell ref="A8:B8"/>
    <mergeCell ref="A9:B9"/>
    <mergeCell ref="A10:B10"/>
    <mergeCell ref="A14:B14"/>
    <mergeCell ref="A6:B7"/>
    <mergeCell ref="D6:D7"/>
    <mergeCell ref="E6:E7"/>
    <mergeCell ref="F6:F7"/>
    <mergeCell ref="H6:H7"/>
    <mergeCell ref="C6:C7"/>
    <mergeCell ref="B1:I1"/>
    <mergeCell ref="A2:I2"/>
    <mergeCell ref="A3:I3"/>
    <mergeCell ref="A4:I4"/>
    <mergeCell ref="A5:I5"/>
  </mergeCells>
  <printOptions horizontalCentered="1"/>
  <pageMargins left="1.4960629921259843" right="0.51181102362204722" top="0.55118110236220474" bottom="0.55118110236220474" header="0.11811023622047245" footer="0.11811023622047245"/>
  <pageSetup scale="95" fitToHeight="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K22"/>
  <sheetViews>
    <sheetView zoomScale="130" zoomScaleNormal="130" workbookViewId="0">
      <selection sqref="A1:K22"/>
    </sheetView>
  </sheetViews>
  <sheetFormatPr baseColWidth="10" defaultRowHeight="12.75"/>
  <cols>
    <col min="1" max="1" width="16.140625" customWidth="1"/>
    <col min="5" max="5" width="12.85546875" bestFit="1" customWidth="1"/>
    <col min="9" max="9" width="15" bestFit="1" customWidth="1"/>
    <col min="11" max="11" width="11.85546875" customWidth="1"/>
  </cols>
  <sheetData>
    <row r="1" spans="1:11">
      <c r="A1" s="95" t="s">
        <v>448</v>
      </c>
      <c r="B1" s="337" t="s">
        <v>449</v>
      </c>
      <c r="C1" s="337"/>
      <c r="D1" s="337"/>
      <c r="E1" s="337"/>
      <c r="F1" s="337"/>
      <c r="G1" s="337"/>
      <c r="H1" s="337"/>
      <c r="I1" s="337"/>
      <c r="J1" s="337"/>
      <c r="K1" s="337"/>
    </row>
    <row r="2" spans="1:11" ht="13.5" thickBot="1">
      <c r="A2" s="95"/>
    </row>
    <row r="3" spans="1:11" ht="13.5" thickBot="1">
      <c r="A3" s="338" t="s">
        <v>551</v>
      </c>
      <c r="B3" s="339"/>
      <c r="C3" s="339"/>
      <c r="D3" s="339"/>
      <c r="E3" s="339"/>
      <c r="F3" s="339"/>
      <c r="G3" s="339"/>
      <c r="H3" s="339"/>
      <c r="I3" s="339"/>
      <c r="J3" s="339"/>
      <c r="K3" s="340"/>
    </row>
    <row r="4" spans="1:11" ht="13.5" thickBot="1">
      <c r="A4" s="341" t="s">
        <v>450</v>
      </c>
      <c r="B4" s="342"/>
      <c r="C4" s="342"/>
      <c r="D4" s="342"/>
      <c r="E4" s="342"/>
      <c r="F4" s="342"/>
      <c r="G4" s="342"/>
      <c r="H4" s="342"/>
      <c r="I4" s="342"/>
      <c r="J4" s="342"/>
      <c r="K4" s="343"/>
    </row>
    <row r="5" spans="1:11" ht="13.5" thickBot="1">
      <c r="A5" s="341" t="s">
        <v>657</v>
      </c>
      <c r="B5" s="342"/>
      <c r="C5" s="342"/>
      <c r="D5" s="342"/>
      <c r="E5" s="342"/>
      <c r="F5" s="342"/>
      <c r="G5" s="342"/>
      <c r="H5" s="342"/>
      <c r="I5" s="342"/>
      <c r="J5" s="342"/>
      <c r="K5" s="343"/>
    </row>
    <row r="6" spans="1:11" ht="13.5" thickBot="1">
      <c r="A6" s="341" t="s">
        <v>329</v>
      </c>
      <c r="B6" s="342"/>
      <c r="C6" s="342"/>
      <c r="D6" s="342"/>
      <c r="E6" s="342"/>
      <c r="F6" s="342"/>
      <c r="G6" s="342"/>
      <c r="H6" s="342"/>
      <c r="I6" s="342"/>
      <c r="J6" s="342"/>
      <c r="K6" s="343"/>
    </row>
    <row r="7" spans="1:11" ht="62.25" customHeight="1" thickBot="1">
      <c r="A7" s="224" t="s">
        <v>451</v>
      </c>
      <c r="B7" s="225" t="s">
        <v>452</v>
      </c>
      <c r="C7" s="225" t="s">
        <v>453</v>
      </c>
      <c r="D7" s="225" t="s">
        <v>454</v>
      </c>
      <c r="E7" s="225" t="s">
        <v>455</v>
      </c>
      <c r="F7" s="225" t="s">
        <v>456</v>
      </c>
      <c r="G7" s="225" t="s">
        <v>457</v>
      </c>
      <c r="H7" s="225" t="s">
        <v>458</v>
      </c>
      <c r="I7" s="225" t="s">
        <v>651</v>
      </c>
      <c r="J7" s="225" t="s">
        <v>652</v>
      </c>
      <c r="K7" s="225" t="s">
        <v>653</v>
      </c>
    </row>
    <row r="8" spans="1:11">
      <c r="A8" s="98"/>
      <c r="B8" s="99"/>
      <c r="C8" s="99"/>
      <c r="D8" s="99"/>
      <c r="E8" s="99"/>
      <c r="F8" s="99"/>
      <c r="G8" s="99"/>
      <c r="H8" s="99"/>
      <c r="I8" s="99"/>
      <c r="J8" s="99"/>
      <c r="K8" s="99"/>
    </row>
    <row r="9" spans="1:11" ht="24.75">
      <c r="A9" s="100" t="s">
        <v>459</v>
      </c>
      <c r="B9" s="107">
        <f t="shared" ref="B9:D9" si="0">+B10+B11+B12+B13</f>
        <v>0</v>
      </c>
      <c r="C9" s="107">
        <f t="shared" si="0"/>
        <v>0</v>
      </c>
      <c r="D9" s="107">
        <f t="shared" si="0"/>
        <v>0</v>
      </c>
      <c r="E9" s="107">
        <f>+E10+E11+E12+E13</f>
        <v>0</v>
      </c>
      <c r="F9" s="107">
        <f t="shared" ref="F9" si="1">+F10+F11+F12+F13</f>
        <v>0</v>
      </c>
      <c r="G9" s="107">
        <f t="shared" ref="G9" si="2">+G10+G11+G12+G13</f>
        <v>0</v>
      </c>
      <c r="H9" s="107">
        <f t="shared" ref="H9" si="3">+H10+H11+H12+H13</f>
        <v>0</v>
      </c>
      <c r="I9" s="107">
        <f t="shared" ref="I9:J9" si="4">+I10+I11+I12+I13</f>
        <v>0</v>
      </c>
      <c r="J9" s="107">
        <f t="shared" si="4"/>
        <v>0</v>
      </c>
      <c r="K9" s="107">
        <f>+K10+K11+K12+K13</f>
        <v>0</v>
      </c>
    </row>
    <row r="10" spans="1:11">
      <c r="A10" s="102" t="s">
        <v>469</v>
      </c>
      <c r="B10" s="109"/>
      <c r="C10" s="109"/>
      <c r="D10" s="110"/>
      <c r="E10" s="112"/>
      <c r="F10" s="111"/>
      <c r="G10" s="110"/>
      <c r="H10" s="110"/>
      <c r="I10" s="112"/>
      <c r="J10" s="179"/>
      <c r="K10" s="108"/>
    </row>
    <row r="11" spans="1:11">
      <c r="A11" s="102" t="s">
        <v>460</v>
      </c>
      <c r="B11" s="101"/>
      <c r="C11" s="101"/>
      <c r="D11" s="101"/>
      <c r="E11" s="101"/>
      <c r="F11" s="101"/>
      <c r="G11" s="101"/>
      <c r="H11" s="101"/>
      <c r="I11" s="113"/>
      <c r="J11" s="101"/>
      <c r="K11" s="101"/>
    </row>
    <row r="12" spans="1:11">
      <c r="A12" s="102" t="s">
        <v>461</v>
      </c>
      <c r="B12" s="101"/>
      <c r="C12" s="101"/>
      <c r="D12" s="101"/>
      <c r="E12" s="101"/>
      <c r="F12" s="101"/>
      <c r="G12" s="101"/>
      <c r="H12" s="101"/>
      <c r="I12" s="114"/>
      <c r="J12" s="101"/>
      <c r="K12" s="101"/>
    </row>
    <row r="13" spans="1:11">
      <c r="A13" s="102" t="s">
        <v>462</v>
      </c>
      <c r="B13" s="101"/>
      <c r="C13" s="101"/>
      <c r="D13" s="101"/>
      <c r="E13" s="101"/>
      <c r="F13" s="101"/>
      <c r="G13" s="101"/>
      <c r="H13" s="101"/>
      <c r="I13" s="101"/>
      <c r="J13" s="101"/>
      <c r="K13" s="101"/>
    </row>
    <row r="14" spans="1:11">
      <c r="A14" s="103"/>
      <c r="B14" s="101"/>
      <c r="C14" s="101"/>
      <c r="D14" s="101"/>
      <c r="E14" s="101"/>
      <c r="F14" s="101"/>
      <c r="G14" s="101"/>
      <c r="H14" s="101"/>
      <c r="I14" s="101"/>
      <c r="J14" s="101"/>
      <c r="K14" s="101"/>
    </row>
    <row r="15" spans="1:11" ht="16.5">
      <c r="A15" s="100" t="s">
        <v>463</v>
      </c>
      <c r="B15" s="106">
        <f t="shared" ref="B15:D15" si="5">+B16+B17+B18+B19</f>
        <v>0</v>
      </c>
      <c r="C15" s="106">
        <f t="shared" si="5"/>
        <v>0</v>
      </c>
      <c r="D15" s="106">
        <f t="shared" si="5"/>
        <v>0</v>
      </c>
      <c r="E15" s="106">
        <f>+E16+E17+E18+E19</f>
        <v>0</v>
      </c>
      <c r="F15" s="106">
        <f t="shared" ref="F15" si="6">+F16+F17+F18+F19</f>
        <v>0</v>
      </c>
      <c r="G15" s="106">
        <f t="shared" ref="G15" si="7">+G16+G17+G18+G19</f>
        <v>0</v>
      </c>
      <c r="H15" s="106">
        <f t="shared" ref="H15:I15" si="8">+H16+H17+H18+H19</f>
        <v>0</v>
      </c>
      <c r="I15" s="106">
        <f t="shared" si="8"/>
        <v>0</v>
      </c>
      <c r="J15" s="106">
        <f t="shared" ref="J15" si="9">+J16+J17+J18+J19</f>
        <v>0</v>
      </c>
      <c r="K15" s="106">
        <f>+K16+K17+K18+K19</f>
        <v>0</v>
      </c>
    </row>
    <row r="16" spans="1:11">
      <c r="A16" s="102" t="s">
        <v>464</v>
      </c>
      <c r="B16" s="101"/>
      <c r="C16" s="101"/>
      <c r="D16" s="101"/>
      <c r="E16" s="101"/>
      <c r="F16" s="101"/>
      <c r="G16" s="101"/>
      <c r="H16" s="101"/>
      <c r="I16" s="101"/>
      <c r="J16" s="101"/>
      <c r="K16" s="101"/>
    </row>
    <row r="17" spans="1:11">
      <c r="A17" s="102" t="s">
        <v>465</v>
      </c>
      <c r="B17" s="101"/>
      <c r="C17" s="101"/>
      <c r="D17" s="101"/>
      <c r="E17" s="101"/>
      <c r="F17" s="101"/>
      <c r="G17" s="101"/>
      <c r="H17" s="101"/>
      <c r="I17" s="101"/>
      <c r="J17" s="101"/>
      <c r="K17" s="101"/>
    </row>
    <row r="18" spans="1:11">
      <c r="A18" s="102" t="s">
        <v>466</v>
      </c>
      <c r="B18" s="101"/>
      <c r="C18" s="101"/>
      <c r="D18" s="101"/>
      <c r="E18" s="101"/>
      <c r="F18" s="101"/>
      <c r="G18" s="101"/>
      <c r="H18" s="101"/>
      <c r="I18" s="101"/>
      <c r="J18" s="101"/>
      <c r="K18" s="101"/>
    </row>
    <row r="19" spans="1:11">
      <c r="A19" s="102" t="s">
        <v>467</v>
      </c>
      <c r="B19" s="101"/>
      <c r="C19" s="101"/>
      <c r="D19" s="101"/>
      <c r="E19" s="101"/>
      <c r="F19" s="101"/>
      <c r="G19" s="101"/>
      <c r="H19" s="101"/>
      <c r="I19" s="101"/>
      <c r="J19" s="101"/>
      <c r="K19" s="101"/>
    </row>
    <row r="20" spans="1:11">
      <c r="A20" s="103"/>
      <c r="B20" s="101"/>
      <c r="C20" s="101"/>
      <c r="D20" s="101"/>
      <c r="E20" s="101"/>
      <c r="F20" s="101"/>
      <c r="G20" s="101"/>
      <c r="H20" s="101"/>
      <c r="I20" s="101"/>
      <c r="J20" s="101"/>
      <c r="K20" s="101"/>
    </row>
    <row r="21" spans="1:11" ht="41.25">
      <c r="A21" s="100" t="s">
        <v>468</v>
      </c>
      <c r="B21" s="107">
        <f t="shared" ref="B21:J21" si="10">+B9+B15</f>
        <v>0</v>
      </c>
      <c r="C21" s="107">
        <f t="shared" si="10"/>
        <v>0</v>
      </c>
      <c r="D21" s="107">
        <f t="shared" si="10"/>
        <v>0</v>
      </c>
      <c r="E21" s="107">
        <f>+E9+E15</f>
        <v>0</v>
      </c>
      <c r="F21" s="107">
        <f t="shared" si="10"/>
        <v>0</v>
      </c>
      <c r="G21" s="107">
        <f t="shared" si="10"/>
        <v>0</v>
      </c>
      <c r="H21" s="107">
        <f t="shared" si="10"/>
        <v>0</v>
      </c>
      <c r="I21" s="107">
        <f t="shared" si="10"/>
        <v>0</v>
      </c>
      <c r="J21" s="107">
        <f t="shared" si="10"/>
        <v>0</v>
      </c>
      <c r="K21" s="107">
        <f>+K9+K15</f>
        <v>0</v>
      </c>
    </row>
    <row r="22" spans="1:11" ht="13.5" thickBot="1">
      <c r="A22" s="104"/>
      <c r="B22" s="105"/>
      <c r="C22" s="105"/>
      <c r="D22" s="105"/>
      <c r="E22" s="105"/>
      <c r="F22" s="105"/>
      <c r="G22" s="105"/>
      <c r="H22" s="105"/>
      <c r="I22" s="105"/>
      <c r="J22" s="105"/>
      <c r="K22" s="105"/>
    </row>
  </sheetData>
  <mergeCells count="5">
    <mergeCell ref="B1:K1"/>
    <mergeCell ref="A3:K3"/>
    <mergeCell ref="A4:K4"/>
    <mergeCell ref="A5:K5"/>
    <mergeCell ref="A6:K6"/>
  </mergeCells>
  <pageMargins left="1.4960629921259843" right="0.70866141732283472" top="0.74803149606299213" bottom="0.74803149606299213" header="0.31496062992125984" footer="0.31496062992125984"/>
  <pageSetup paperSize="9" scale="9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IZ1000"/>
  <sheetViews>
    <sheetView topLeftCell="C1" zoomScaleNormal="100" workbookViewId="0">
      <selection activeCell="D3" sqref="D3:G61"/>
    </sheetView>
  </sheetViews>
  <sheetFormatPr baseColWidth="10" defaultColWidth="0" defaultRowHeight="12.75" zeroHeight="1"/>
  <cols>
    <col min="1" max="2" width="0.28515625" hidden="1" customWidth="1"/>
    <col min="3" max="3" width="3.140625" customWidth="1"/>
    <col min="4" max="4" width="110" customWidth="1"/>
    <col min="5" max="5" width="24.85546875" style="70" customWidth="1"/>
    <col min="6" max="7" width="23.28515625" style="70" customWidth="1"/>
    <col min="8" max="8" width="11.5703125" customWidth="1"/>
    <col min="257" max="258" width="0" hidden="1" customWidth="1"/>
    <col min="259" max="259" width="3.140625" customWidth="1"/>
    <col min="260" max="260" width="105.7109375" customWidth="1"/>
    <col min="261" max="263" width="40.7109375" customWidth="1"/>
    <col min="264" max="264" width="11.5703125" customWidth="1"/>
    <col min="513" max="514" width="0" hidden="1" customWidth="1"/>
    <col min="515" max="515" width="3.140625" customWidth="1"/>
    <col min="516" max="516" width="105.7109375" customWidth="1"/>
    <col min="517" max="519" width="40.7109375" customWidth="1"/>
    <col min="520" max="520" width="11.5703125" customWidth="1"/>
    <col min="769" max="770" width="0" hidden="1" customWidth="1"/>
    <col min="771" max="771" width="3.140625" customWidth="1"/>
    <col min="772" max="772" width="105.7109375" customWidth="1"/>
    <col min="773" max="775" width="40.7109375" customWidth="1"/>
    <col min="776" max="776" width="11.5703125" customWidth="1"/>
    <col min="1025" max="1026" width="0" hidden="1" customWidth="1"/>
    <col min="1027" max="1027" width="3.140625" customWidth="1"/>
    <col min="1028" max="1028" width="105.7109375" customWidth="1"/>
    <col min="1029" max="1031" width="40.7109375" customWidth="1"/>
    <col min="1032" max="1032" width="11.5703125" customWidth="1"/>
    <col min="1281" max="1282" width="0" hidden="1" customWidth="1"/>
    <col min="1283" max="1283" width="3.140625" customWidth="1"/>
    <col min="1284" max="1284" width="105.7109375" customWidth="1"/>
    <col min="1285" max="1287" width="40.7109375" customWidth="1"/>
    <col min="1288" max="1288" width="11.5703125" customWidth="1"/>
    <col min="1537" max="1538" width="0" hidden="1" customWidth="1"/>
    <col min="1539" max="1539" width="3.140625" customWidth="1"/>
    <col min="1540" max="1540" width="105.7109375" customWidth="1"/>
    <col min="1541" max="1543" width="40.7109375" customWidth="1"/>
    <col min="1544" max="1544" width="11.5703125" customWidth="1"/>
    <col min="1793" max="1794" width="0" hidden="1" customWidth="1"/>
    <col min="1795" max="1795" width="3.140625" customWidth="1"/>
    <col min="1796" max="1796" width="105.7109375" customWidth="1"/>
    <col min="1797" max="1799" width="40.7109375" customWidth="1"/>
    <col min="1800" max="1800" width="11.5703125" customWidth="1"/>
    <col min="2049" max="2050" width="0" hidden="1" customWidth="1"/>
    <col min="2051" max="2051" width="3.140625" customWidth="1"/>
    <col min="2052" max="2052" width="105.7109375" customWidth="1"/>
    <col min="2053" max="2055" width="40.7109375" customWidth="1"/>
    <col min="2056" max="2056" width="11.5703125" customWidth="1"/>
    <col min="2305" max="2306" width="0" hidden="1" customWidth="1"/>
    <col min="2307" max="2307" width="3.140625" customWidth="1"/>
    <col min="2308" max="2308" width="105.7109375" customWidth="1"/>
    <col min="2309" max="2311" width="40.7109375" customWidth="1"/>
    <col min="2312" max="2312" width="11.5703125" customWidth="1"/>
    <col min="2561" max="2562" width="0" hidden="1" customWidth="1"/>
    <col min="2563" max="2563" width="3.140625" customWidth="1"/>
    <col min="2564" max="2564" width="105.7109375" customWidth="1"/>
    <col min="2565" max="2567" width="40.7109375" customWidth="1"/>
    <col min="2568" max="2568" width="11.5703125" customWidth="1"/>
    <col min="2817" max="2818" width="0" hidden="1" customWidth="1"/>
    <col min="2819" max="2819" width="3.140625" customWidth="1"/>
    <col min="2820" max="2820" width="105.7109375" customWidth="1"/>
    <col min="2821" max="2823" width="40.7109375" customWidth="1"/>
    <col min="2824" max="2824" width="11.5703125" customWidth="1"/>
    <col min="3073" max="3074" width="0" hidden="1" customWidth="1"/>
    <col min="3075" max="3075" width="3.140625" customWidth="1"/>
    <col min="3076" max="3076" width="105.7109375" customWidth="1"/>
    <col min="3077" max="3079" width="40.7109375" customWidth="1"/>
    <col min="3080" max="3080" width="11.5703125" customWidth="1"/>
    <col min="3329" max="3330" width="0" hidden="1" customWidth="1"/>
    <col min="3331" max="3331" width="3.140625" customWidth="1"/>
    <col min="3332" max="3332" width="105.7109375" customWidth="1"/>
    <col min="3333" max="3335" width="40.7109375" customWidth="1"/>
    <col min="3336" max="3336" width="11.5703125" customWidth="1"/>
    <col min="3585" max="3586" width="0" hidden="1" customWidth="1"/>
    <col min="3587" max="3587" width="3.140625" customWidth="1"/>
    <col min="3588" max="3588" width="105.7109375" customWidth="1"/>
    <col min="3589" max="3591" width="40.7109375" customWidth="1"/>
    <col min="3592" max="3592" width="11.5703125" customWidth="1"/>
    <col min="3841" max="3842" width="0" hidden="1" customWidth="1"/>
    <col min="3843" max="3843" width="3.140625" customWidth="1"/>
    <col min="3844" max="3844" width="105.7109375" customWidth="1"/>
    <col min="3845" max="3847" width="40.7109375" customWidth="1"/>
    <col min="3848" max="3848" width="11.5703125" customWidth="1"/>
    <col min="4097" max="4098" width="0" hidden="1" customWidth="1"/>
    <col min="4099" max="4099" width="3.140625" customWidth="1"/>
    <col min="4100" max="4100" width="105.7109375" customWidth="1"/>
    <col min="4101" max="4103" width="40.7109375" customWidth="1"/>
    <col min="4104" max="4104" width="11.5703125" customWidth="1"/>
    <col min="4353" max="4354" width="0" hidden="1" customWidth="1"/>
    <col min="4355" max="4355" width="3.140625" customWidth="1"/>
    <col min="4356" max="4356" width="105.7109375" customWidth="1"/>
    <col min="4357" max="4359" width="40.7109375" customWidth="1"/>
    <col min="4360" max="4360" width="11.5703125" customWidth="1"/>
    <col min="4609" max="4610" width="0" hidden="1" customWidth="1"/>
    <col min="4611" max="4611" width="3.140625" customWidth="1"/>
    <col min="4612" max="4612" width="105.7109375" customWidth="1"/>
    <col min="4613" max="4615" width="40.7109375" customWidth="1"/>
    <col min="4616" max="4616" width="11.5703125" customWidth="1"/>
    <col min="4865" max="4866" width="0" hidden="1" customWidth="1"/>
    <col min="4867" max="4867" width="3.140625" customWidth="1"/>
    <col min="4868" max="4868" width="105.7109375" customWidth="1"/>
    <col min="4869" max="4871" width="40.7109375" customWidth="1"/>
    <col min="4872" max="4872" width="11.5703125" customWidth="1"/>
    <col min="5121" max="5122" width="0" hidden="1" customWidth="1"/>
    <col min="5123" max="5123" width="3.140625" customWidth="1"/>
    <col min="5124" max="5124" width="105.7109375" customWidth="1"/>
    <col min="5125" max="5127" width="40.7109375" customWidth="1"/>
    <col min="5128" max="5128" width="11.5703125" customWidth="1"/>
    <col min="5377" max="5378" width="0" hidden="1" customWidth="1"/>
    <col min="5379" max="5379" width="3.140625" customWidth="1"/>
    <col min="5380" max="5380" width="105.7109375" customWidth="1"/>
    <col min="5381" max="5383" width="40.7109375" customWidth="1"/>
    <col min="5384" max="5384" width="11.5703125" customWidth="1"/>
    <col min="5633" max="5634" width="0" hidden="1" customWidth="1"/>
    <col min="5635" max="5635" width="3.140625" customWidth="1"/>
    <col min="5636" max="5636" width="105.7109375" customWidth="1"/>
    <col min="5637" max="5639" width="40.7109375" customWidth="1"/>
    <col min="5640" max="5640" width="11.5703125" customWidth="1"/>
    <col min="5889" max="5890" width="0" hidden="1" customWidth="1"/>
    <col min="5891" max="5891" width="3.140625" customWidth="1"/>
    <col min="5892" max="5892" width="105.7109375" customWidth="1"/>
    <col min="5893" max="5895" width="40.7109375" customWidth="1"/>
    <col min="5896" max="5896" width="11.5703125" customWidth="1"/>
    <col min="6145" max="6146" width="0" hidden="1" customWidth="1"/>
    <col min="6147" max="6147" width="3.140625" customWidth="1"/>
    <col min="6148" max="6148" width="105.7109375" customWidth="1"/>
    <col min="6149" max="6151" width="40.7109375" customWidth="1"/>
    <col min="6152" max="6152" width="11.5703125" customWidth="1"/>
    <col min="6401" max="6402" width="0" hidden="1" customWidth="1"/>
    <col min="6403" max="6403" width="3.140625" customWidth="1"/>
    <col min="6404" max="6404" width="105.7109375" customWidth="1"/>
    <col min="6405" max="6407" width="40.7109375" customWidth="1"/>
    <col min="6408" max="6408" width="11.5703125" customWidth="1"/>
    <col min="6657" max="6658" width="0" hidden="1" customWidth="1"/>
    <col min="6659" max="6659" width="3.140625" customWidth="1"/>
    <col min="6660" max="6660" width="105.7109375" customWidth="1"/>
    <col min="6661" max="6663" width="40.7109375" customWidth="1"/>
    <col min="6664" max="6664" width="11.5703125" customWidth="1"/>
    <col min="6913" max="6914" width="0" hidden="1" customWidth="1"/>
    <col min="6915" max="6915" width="3.140625" customWidth="1"/>
    <col min="6916" max="6916" width="105.7109375" customWidth="1"/>
    <col min="6917" max="6919" width="40.7109375" customWidth="1"/>
    <col min="6920" max="6920" width="11.5703125" customWidth="1"/>
    <col min="7169" max="7170" width="0" hidden="1" customWidth="1"/>
    <col min="7171" max="7171" width="3.140625" customWidth="1"/>
    <col min="7172" max="7172" width="105.7109375" customWidth="1"/>
    <col min="7173" max="7175" width="40.7109375" customWidth="1"/>
    <col min="7176" max="7176" width="11.5703125" customWidth="1"/>
    <col min="7425" max="7426" width="0" hidden="1" customWidth="1"/>
    <col min="7427" max="7427" width="3.140625" customWidth="1"/>
    <col min="7428" max="7428" width="105.7109375" customWidth="1"/>
    <col min="7429" max="7431" width="40.7109375" customWidth="1"/>
    <col min="7432" max="7432" width="11.5703125" customWidth="1"/>
    <col min="7681" max="7682" width="0" hidden="1" customWidth="1"/>
    <col min="7683" max="7683" width="3.140625" customWidth="1"/>
    <col min="7684" max="7684" width="105.7109375" customWidth="1"/>
    <col min="7685" max="7687" width="40.7109375" customWidth="1"/>
    <col min="7688" max="7688" width="11.5703125" customWidth="1"/>
    <col min="7937" max="7938" width="0" hidden="1" customWidth="1"/>
    <col min="7939" max="7939" width="3.140625" customWidth="1"/>
    <col min="7940" max="7940" width="105.7109375" customWidth="1"/>
    <col min="7941" max="7943" width="40.7109375" customWidth="1"/>
    <col min="7944" max="7944" width="11.5703125" customWidth="1"/>
    <col min="8193" max="8194" width="0" hidden="1" customWidth="1"/>
    <col min="8195" max="8195" width="3.140625" customWidth="1"/>
    <col min="8196" max="8196" width="105.7109375" customWidth="1"/>
    <col min="8197" max="8199" width="40.7109375" customWidth="1"/>
    <col min="8200" max="8200" width="11.5703125" customWidth="1"/>
    <col min="8449" max="8450" width="0" hidden="1" customWidth="1"/>
    <col min="8451" max="8451" width="3.140625" customWidth="1"/>
    <col min="8452" max="8452" width="105.7109375" customWidth="1"/>
    <col min="8453" max="8455" width="40.7109375" customWidth="1"/>
    <col min="8456" max="8456" width="11.5703125" customWidth="1"/>
    <col min="8705" max="8706" width="0" hidden="1" customWidth="1"/>
    <col min="8707" max="8707" width="3.140625" customWidth="1"/>
    <col min="8708" max="8708" width="105.7109375" customWidth="1"/>
    <col min="8709" max="8711" width="40.7109375" customWidth="1"/>
    <col min="8712" max="8712" width="11.5703125" customWidth="1"/>
    <col min="8961" max="8962" width="0" hidden="1" customWidth="1"/>
    <col min="8963" max="8963" width="3.140625" customWidth="1"/>
    <col min="8964" max="8964" width="105.7109375" customWidth="1"/>
    <col min="8965" max="8967" width="40.7109375" customWidth="1"/>
    <col min="8968" max="8968" width="11.5703125" customWidth="1"/>
    <col min="9217" max="9218" width="0" hidden="1" customWidth="1"/>
    <col min="9219" max="9219" width="3.140625" customWidth="1"/>
    <col min="9220" max="9220" width="105.7109375" customWidth="1"/>
    <col min="9221" max="9223" width="40.7109375" customWidth="1"/>
    <col min="9224" max="9224" width="11.5703125" customWidth="1"/>
    <col min="9473" max="9474" width="0" hidden="1" customWidth="1"/>
    <col min="9475" max="9475" width="3.140625" customWidth="1"/>
    <col min="9476" max="9476" width="105.7109375" customWidth="1"/>
    <col min="9477" max="9479" width="40.7109375" customWidth="1"/>
    <col min="9480" max="9480" width="11.5703125" customWidth="1"/>
    <col min="9729" max="9730" width="0" hidden="1" customWidth="1"/>
    <col min="9731" max="9731" width="3.140625" customWidth="1"/>
    <col min="9732" max="9732" width="105.7109375" customWidth="1"/>
    <col min="9733" max="9735" width="40.7109375" customWidth="1"/>
    <col min="9736" max="9736" width="11.5703125" customWidth="1"/>
    <col min="9985" max="9986" width="0" hidden="1" customWidth="1"/>
    <col min="9987" max="9987" width="3.140625" customWidth="1"/>
    <col min="9988" max="9988" width="105.7109375" customWidth="1"/>
    <col min="9989" max="9991" width="40.7109375" customWidth="1"/>
    <col min="9992" max="9992" width="11.5703125" customWidth="1"/>
    <col min="10241" max="10242" width="0" hidden="1" customWidth="1"/>
    <col min="10243" max="10243" width="3.140625" customWidth="1"/>
    <col min="10244" max="10244" width="105.7109375" customWidth="1"/>
    <col min="10245" max="10247" width="40.7109375" customWidth="1"/>
    <col min="10248" max="10248" width="11.5703125" customWidth="1"/>
    <col min="10497" max="10498" width="0" hidden="1" customWidth="1"/>
    <col min="10499" max="10499" width="3.140625" customWidth="1"/>
    <col min="10500" max="10500" width="105.7109375" customWidth="1"/>
    <col min="10501" max="10503" width="40.7109375" customWidth="1"/>
    <col min="10504" max="10504" width="11.5703125" customWidth="1"/>
    <col min="10753" max="10754" width="0" hidden="1" customWidth="1"/>
    <col min="10755" max="10755" width="3.140625" customWidth="1"/>
    <col min="10756" max="10756" width="105.7109375" customWidth="1"/>
    <col min="10757" max="10759" width="40.7109375" customWidth="1"/>
    <col min="10760" max="10760" width="11.5703125" customWidth="1"/>
    <col min="11009" max="11010" width="0" hidden="1" customWidth="1"/>
    <col min="11011" max="11011" width="3.140625" customWidth="1"/>
    <col min="11012" max="11012" width="105.7109375" customWidth="1"/>
    <col min="11013" max="11015" width="40.7109375" customWidth="1"/>
    <col min="11016" max="11016" width="11.5703125" customWidth="1"/>
    <col min="11265" max="11266" width="0" hidden="1" customWidth="1"/>
    <col min="11267" max="11267" width="3.140625" customWidth="1"/>
    <col min="11268" max="11268" width="105.7109375" customWidth="1"/>
    <col min="11269" max="11271" width="40.7109375" customWidth="1"/>
    <col min="11272" max="11272" width="11.5703125" customWidth="1"/>
    <col min="11521" max="11522" width="0" hidden="1" customWidth="1"/>
    <col min="11523" max="11523" width="3.140625" customWidth="1"/>
    <col min="11524" max="11524" width="105.7109375" customWidth="1"/>
    <col min="11525" max="11527" width="40.7109375" customWidth="1"/>
    <col min="11528" max="11528" width="11.5703125" customWidth="1"/>
    <col min="11777" max="11778" width="0" hidden="1" customWidth="1"/>
    <col min="11779" max="11779" width="3.140625" customWidth="1"/>
    <col min="11780" max="11780" width="105.7109375" customWidth="1"/>
    <col min="11781" max="11783" width="40.7109375" customWidth="1"/>
    <col min="11784" max="11784" width="11.5703125" customWidth="1"/>
    <col min="12033" max="12034" width="0" hidden="1" customWidth="1"/>
    <col min="12035" max="12035" width="3.140625" customWidth="1"/>
    <col min="12036" max="12036" width="105.7109375" customWidth="1"/>
    <col min="12037" max="12039" width="40.7109375" customWidth="1"/>
    <col min="12040" max="12040" width="11.5703125" customWidth="1"/>
    <col min="12289" max="12290" width="0" hidden="1" customWidth="1"/>
    <col min="12291" max="12291" width="3.140625" customWidth="1"/>
    <col min="12292" max="12292" width="105.7109375" customWidth="1"/>
    <col min="12293" max="12295" width="40.7109375" customWidth="1"/>
    <col min="12296" max="12296" width="11.5703125" customWidth="1"/>
    <col min="12545" max="12546" width="0" hidden="1" customWidth="1"/>
    <col min="12547" max="12547" width="3.140625" customWidth="1"/>
    <col min="12548" max="12548" width="105.7109375" customWidth="1"/>
    <col min="12549" max="12551" width="40.7109375" customWidth="1"/>
    <col min="12552" max="12552" width="11.5703125" customWidth="1"/>
    <col min="12801" max="12802" width="0" hidden="1" customWidth="1"/>
    <col min="12803" max="12803" width="3.140625" customWidth="1"/>
    <col min="12804" max="12804" width="105.7109375" customWidth="1"/>
    <col min="12805" max="12807" width="40.7109375" customWidth="1"/>
    <col min="12808" max="12808" width="11.5703125" customWidth="1"/>
    <col min="13057" max="13058" width="0" hidden="1" customWidth="1"/>
    <col min="13059" max="13059" width="3.140625" customWidth="1"/>
    <col min="13060" max="13060" width="105.7109375" customWidth="1"/>
    <col min="13061" max="13063" width="40.7109375" customWidth="1"/>
    <col min="13064" max="13064" width="11.5703125" customWidth="1"/>
    <col min="13313" max="13314" width="0" hidden="1" customWidth="1"/>
    <col min="13315" max="13315" width="3.140625" customWidth="1"/>
    <col min="13316" max="13316" width="105.7109375" customWidth="1"/>
    <col min="13317" max="13319" width="40.7109375" customWidth="1"/>
    <col min="13320" max="13320" width="11.5703125" customWidth="1"/>
    <col min="13569" max="13570" width="0" hidden="1" customWidth="1"/>
    <col min="13571" max="13571" width="3.140625" customWidth="1"/>
    <col min="13572" max="13572" width="105.7109375" customWidth="1"/>
    <col min="13573" max="13575" width="40.7109375" customWidth="1"/>
    <col min="13576" max="13576" width="11.5703125" customWidth="1"/>
    <col min="13825" max="13826" width="0" hidden="1" customWidth="1"/>
    <col min="13827" max="13827" width="3.140625" customWidth="1"/>
    <col min="13828" max="13828" width="105.7109375" customWidth="1"/>
    <col min="13829" max="13831" width="40.7109375" customWidth="1"/>
    <col min="13832" max="13832" width="11.5703125" customWidth="1"/>
    <col min="14081" max="14082" width="0" hidden="1" customWidth="1"/>
    <col min="14083" max="14083" width="3.140625" customWidth="1"/>
    <col min="14084" max="14084" width="105.7109375" customWidth="1"/>
    <col min="14085" max="14087" width="40.7109375" customWidth="1"/>
    <col min="14088" max="14088" width="11.5703125" customWidth="1"/>
    <col min="14337" max="14338" width="0" hidden="1" customWidth="1"/>
    <col min="14339" max="14339" width="3.140625" customWidth="1"/>
    <col min="14340" max="14340" width="105.7109375" customWidth="1"/>
    <col min="14341" max="14343" width="40.7109375" customWidth="1"/>
    <col min="14344" max="14344" width="11.5703125" customWidth="1"/>
    <col min="14593" max="14594" width="0" hidden="1" customWidth="1"/>
    <col min="14595" max="14595" width="3.140625" customWidth="1"/>
    <col min="14596" max="14596" width="105.7109375" customWidth="1"/>
    <col min="14597" max="14599" width="40.7109375" customWidth="1"/>
    <col min="14600" max="14600" width="11.5703125" customWidth="1"/>
    <col min="14849" max="14850" width="0" hidden="1" customWidth="1"/>
    <col min="14851" max="14851" width="3.140625" customWidth="1"/>
    <col min="14852" max="14852" width="105.7109375" customWidth="1"/>
    <col min="14853" max="14855" width="40.7109375" customWidth="1"/>
    <col min="14856" max="14856" width="11.5703125" customWidth="1"/>
    <col min="15105" max="15106" width="0" hidden="1" customWidth="1"/>
    <col min="15107" max="15107" width="3.140625" customWidth="1"/>
    <col min="15108" max="15108" width="105.7109375" customWidth="1"/>
    <col min="15109" max="15111" width="40.7109375" customWidth="1"/>
    <col min="15112" max="15112" width="11.5703125" customWidth="1"/>
    <col min="15361" max="15362" width="0" hidden="1" customWidth="1"/>
    <col min="15363" max="15363" width="3.140625" customWidth="1"/>
    <col min="15364" max="15364" width="105.7109375" customWidth="1"/>
    <col min="15365" max="15367" width="40.7109375" customWidth="1"/>
    <col min="15368" max="15368" width="11.5703125" customWidth="1"/>
    <col min="15617" max="15618" width="0" hidden="1" customWidth="1"/>
    <col min="15619" max="15619" width="3.140625" customWidth="1"/>
    <col min="15620" max="15620" width="105.7109375" customWidth="1"/>
    <col min="15621" max="15623" width="40.7109375" customWidth="1"/>
    <col min="15624" max="15624" width="11.5703125" customWidth="1"/>
    <col min="15873" max="15874" width="0" hidden="1" customWidth="1"/>
    <col min="15875" max="15875" width="3.140625" customWidth="1"/>
    <col min="15876" max="15876" width="105.7109375" customWidth="1"/>
    <col min="15877" max="15879" width="40.7109375" customWidth="1"/>
    <col min="15880" max="15880" width="11.5703125" customWidth="1"/>
    <col min="16129" max="16130" width="0" hidden="1" customWidth="1"/>
    <col min="16131" max="16131" width="3.140625" customWidth="1"/>
    <col min="16132" max="16132" width="105.7109375" customWidth="1"/>
    <col min="16133" max="16135" width="40.7109375" customWidth="1"/>
    <col min="16136" max="16136" width="11.5703125" customWidth="1"/>
  </cols>
  <sheetData>
    <row r="1" spans="4:260" ht="15" customHeight="1"/>
    <row r="2" spans="4:260" ht="15" customHeight="1"/>
    <row r="3" spans="4:260" ht="15" customHeight="1">
      <c r="D3" s="346" t="s">
        <v>328</v>
      </c>
      <c r="E3" s="346"/>
      <c r="F3" s="346"/>
      <c r="G3" s="346"/>
    </row>
    <row r="4" spans="4:260" ht="15" customHeight="1"/>
    <row r="5" spans="4:260" ht="25.15" customHeight="1">
      <c r="D5" s="347" t="s">
        <v>551</v>
      </c>
      <c r="E5" s="348"/>
      <c r="F5" s="348"/>
      <c r="G5" s="349"/>
    </row>
    <row r="6" spans="4:260" ht="15" customHeight="1">
      <c r="D6" s="350" t="s">
        <v>328</v>
      </c>
      <c r="E6" s="351"/>
      <c r="F6" s="351"/>
      <c r="G6" s="352"/>
    </row>
    <row r="7" spans="4:260" ht="15" customHeight="1">
      <c r="D7" s="353" t="s">
        <v>658</v>
      </c>
      <c r="E7" s="354"/>
      <c r="F7" s="354"/>
      <c r="G7" s="355"/>
    </row>
    <row r="8" spans="4:260" ht="15" customHeight="1">
      <c r="D8" s="356" t="s">
        <v>329</v>
      </c>
      <c r="E8" s="357"/>
      <c r="F8" s="357"/>
      <c r="G8" s="358"/>
    </row>
    <row r="9" spans="4:260" ht="15" customHeight="1"/>
    <row r="10" spans="4:260" ht="15">
      <c r="D10" s="226" t="s">
        <v>330</v>
      </c>
      <c r="E10" s="227" t="s">
        <v>368</v>
      </c>
      <c r="F10" s="227" t="s">
        <v>153</v>
      </c>
      <c r="G10" s="227" t="s">
        <v>369</v>
      </c>
    </row>
    <row r="11" spans="4:260" ht="15" customHeight="1">
      <c r="D11" s="58" t="s">
        <v>331</v>
      </c>
      <c r="E11" s="71">
        <f>+E12+E13+E14</f>
        <v>45048126</v>
      </c>
      <c r="F11" s="71">
        <f>+'F6a. EAEPE OG'!D10</f>
        <v>45048126</v>
      </c>
      <c r="G11" s="71">
        <v>45048126</v>
      </c>
      <c r="I11" s="59"/>
    </row>
    <row r="12" spans="4:260" ht="15" customHeight="1">
      <c r="D12" s="60" t="s">
        <v>332</v>
      </c>
      <c r="E12" s="72">
        <f>+'F6a. EAEPE OG'!D10</f>
        <v>45048126</v>
      </c>
      <c r="F12" s="73">
        <f>+'F6a. EAEPE OG'!D10</f>
        <v>45048126</v>
      </c>
      <c r="G12" s="73">
        <v>45048126</v>
      </c>
      <c r="H12" s="70"/>
      <c r="I12" s="59"/>
    </row>
    <row r="13" spans="4:260" ht="15" customHeight="1">
      <c r="D13" s="60" t="s">
        <v>333</v>
      </c>
      <c r="E13" s="73">
        <f>+'F5. EAID'!B63</f>
        <v>0</v>
      </c>
      <c r="F13" s="73">
        <f>+'F5. EAID'!E63</f>
        <v>0</v>
      </c>
      <c r="G13" s="73" t="s">
        <v>661</v>
      </c>
    </row>
    <row r="14" spans="4:260" ht="15" customHeight="1">
      <c r="D14" s="60" t="s">
        <v>334</v>
      </c>
      <c r="E14" s="73">
        <f>+E38</f>
        <v>0</v>
      </c>
      <c r="F14" s="73">
        <f t="shared" ref="F14:G14" si="0">+F38</f>
        <v>0</v>
      </c>
      <c r="G14" s="73">
        <f t="shared" si="0"/>
        <v>0</v>
      </c>
    </row>
    <row r="15" spans="4:260" ht="15" customHeight="1">
      <c r="D15" s="58" t="s">
        <v>335</v>
      </c>
      <c r="E15" s="71">
        <v>45048126</v>
      </c>
      <c r="F15" s="71">
        <f t="shared" ref="F15:G15" si="1">+F16+F17</f>
        <v>43501524.280000001</v>
      </c>
      <c r="G15" s="71">
        <f t="shared" si="1"/>
        <v>43488090.710000001</v>
      </c>
      <c r="H15" s="70"/>
      <c r="I15" s="59"/>
    </row>
    <row r="16" spans="4:260" ht="15" customHeight="1">
      <c r="D16" s="60" t="s">
        <v>336</v>
      </c>
      <c r="E16" s="73">
        <v>45048126</v>
      </c>
      <c r="F16" s="73">
        <v>43501524.280000001</v>
      </c>
      <c r="G16" s="73">
        <v>43488090.710000001</v>
      </c>
      <c r="I16" s="59"/>
      <c r="IZ16" s="70"/>
    </row>
    <row r="17" spans="4:260" ht="15" customHeight="1">
      <c r="D17" s="60" t="s">
        <v>337</v>
      </c>
      <c r="E17" s="73">
        <f>+'F6a. EAEPE OG'!D83-'F6a. EAEPE OG'!D149</f>
        <v>0</v>
      </c>
      <c r="F17" s="73">
        <f>+'F6a. EAEPE OG'!G83-'F6a. EAEPE OG'!G149</f>
        <v>0</v>
      </c>
      <c r="G17" s="73">
        <f>+'F6a. EAEPE OG'!H83-'F6a. EAEPE OG'!H149</f>
        <v>0</v>
      </c>
    </row>
    <row r="18" spans="4:260" ht="15" customHeight="1">
      <c r="D18" s="58" t="s">
        <v>338</v>
      </c>
      <c r="E18" s="71">
        <f>+E19+E20</f>
        <v>0</v>
      </c>
      <c r="F18" s="71">
        <f t="shared" ref="F18:G18" si="2">+F19+F20</f>
        <v>0</v>
      </c>
      <c r="G18" s="71">
        <f t="shared" si="2"/>
        <v>0</v>
      </c>
      <c r="I18" s="59"/>
    </row>
    <row r="19" spans="4:260" ht="15" customHeight="1">
      <c r="D19" s="60" t="s">
        <v>339</v>
      </c>
      <c r="E19" s="73">
        <v>0</v>
      </c>
      <c r="F19" s="73">
        <v>0</v>
      </c>
      <c r="G19" s="73">
        <v>0</v>
      </c>
      <c r="I19" s="59"/>
    </row>
    <row r="20" spans="4:260" ht="15" customHeight="1">
      <c r="D20" s="60" t="s">
        <v>340</v>
      </c>
      <c r="E20" s="73">
        <v>0</v>
      </c>
      <c r="F20" s="73">
        <v>0</v>
      </c>
      <c r="G20" s="73">
        <v>0</v>
      </c>
    </row>
    <row r="21" spans="4:260" ht="15" customHeight="1">
      <c r="D21" s="58" t="s">
        <v>341</v>
      </c>
      <c r="E21" s="71">
        <f>+E11-E15+E18</f>
        <v>0</v>
      </c>
      <c r="F21" s="71">
        <f>+F11-F15+F18</f>
        <v>1546601.7199999988</v>
      </c>
      <c r="G21" s="242">
        <f>+G11-G15+G18</f>
        <v>1560035.2899999991</v>
      </c>
      <c r="H21" s="70"/>
      <c r="I21" s="59"/>
      <c r="IZ21" s="70"/>
    </row>
    <row r="22" spans="4:260" ht="15" customHeight="1">
      <c r="D22" s="58" t="s">
        <v>342</v>
      </c>
      <c r="E22" s="71">
        <f>+E21-E38</f>
        <v>0</v>
      </c>
      <c r="F22" s="71">
        <f t="shared" ref="F22:G22" si="3">+F21-F38</f>
        <v>1546601.7199999988</v>
      </c>
      <c r="G22" s="71">
        <f t="shared" si="3"/>
        <v>1560035.2899999991</v>
      </c>
      <c r="I22" s="59"/>
    </row>
    <row r="23" spans="4:260" ht="15" customHeight="1">
      <c r="D23" s="61" t="s">
        <v>343</v>
      </c>
      <c r="E23" s="74">
        <f>+E22-E18</f>
        <v>0</v>
      </c>
      <c r="F23" s="74">
        <f t="shared" ref="F23:G23" si="4">+F22-F18</f>
        <v>1546601.7199999988</v>
      </c>
      <c r="G23" s="74">
        <f t="shared" si="4"/>
        <v>1560035.2899999991</v>
      </c>
      <c r="I23" s="59"/>
    </row>
    <row r="24" spans="4:260" ht="15" customHeight="1">
      <c r="I24" s="59"/>
    </row>
    <row r="25" spans="4:260" ht="15" customHeight="1">
      <c r="D25" s="226" t="s">
        <v>128</v>
      </c>
      <c r="E25" s="228" t="s">
        <v>150</v>
      </c>
      <c r="F25" s="228" t="s">
        <v>153</v>
      </c>
      <c r="G25" s="228" t="s">
        <v>154</v>
      </c>
      <c r="I25" s="59"/>
    </row>
    <row r="26" spans="4:260" ht="15" customHeight="1">
      <c r="D26" s="58" t="s">
        <v>344</v>
      </c>
      <c r="E26" s="71">
        <f>+E27+E28</f>
        <v>0</v>
      </c>
      <c r="F26" s="71">
        <f t="shared" ref="F26:G26" si="5">+F27+F28</f>
        <v>0</v>
      </c>
      <c r="G26" s="71">
        <f t="shared" si="5"/>
        <v>0</v>
      </c>
      <c r="I26" s="59"/>
    </row>
    <row r="27" spans="4:260" ht="15" customHeight="1">
      <c r="D27" s="62" t="s">
        <v>345</v>
      </c>
      <c r="E27" s="73">
        <f>+'F6a. EAEPE OG'!D77+'F6a. EAEPE OG'!D78+'F6a. EAEPE OG'!D79+'F6a. EAEPE OG'!D80+'F6a. EAEPE OG'!D81</f>
        <v>0</v>
      </c>
      <c r="F27" s="73">
        <f>+'F6a. EAEPE OG'!G77+'F6a. EAEPE OG'!G78+'F6a. EAEPE OG'!G79+'F6a. EAEPE OG'!G80+'F6a. EAEPE OG'!G81</f>
        <v>0</v>
      </c>
      <c r="G27" s="73">
        <f>+'F6a. EAEPE OG'!H77+'F6a. EAEPE OG'!H78+'F6a. EAEPE OG'!H79+'F6a. EAEPE OG'!H80+'F6a. EAEPE OG'!H81</f>
        <v>0</v>
      </c>
      <c r="I27" s="59"/>
    </row>
    <row r="28" spans="4:260" ht="15" customHeight="1">
      <c r="D28" s="62" t="s">
        <v>346</v>
      </c>
      <c r="E28" s="73">
        <f>+'F6a. EAEPE OG'!D150+'F6a. EAEPE OG'!D151+'F6a. EAEPE OG'!D152+'F6a. EAEPE OG'!D153+'F6a. EAEPE OG'!D154</f>
        <v>0</v>
      </c>
      <c r="F28" s="73">
        <f>+'F6a. EAEPE OG'!G150+'F6a. EAEPE OG'!G151+'F6a. EAEPE OG'!G152+'F6a. EAEPE OG'!G153+'F6a. EAEPE OG'!G154</f>
        <v>0</v>
      </c>
      <c r="G28" s="73">
        <f>+'F6a. EAEPE OG'!H150+'F6a. EAEPE OG'!H151+'F6a. EAEPE OG'!H152+'F6a. EAEPE OG'!H153+'F6a. EAEPE OG'!H154</f>
        <v>0</v>
      </c>
    </row>
    <row r="29" spans="4:260" ht="15" customHeight="1">
      <c r="D29" s="61" t="s">
        <v>347</v>
      </c>
      <c r="E29" s="74">
        <f>+E23+E26</f>
        <v>0</v>
      </c>
      <c r="F29" s="74">
        <f t="shared" ref="F29:G29" si="6">+F23+F26</f>
        <v>1546601.7199999988</v>
      </c>
      <c r="G29" s="74">
        <f t="shared" si="6"/>
        <v>1560035.2899999991</v>
      </c>
      <c r="I29" s="59"/>
    </row>
    <row r="30" spans="4:260" ht="15" customHeight="1">
      <c r="I30" s="59"/>
    </row>
    <row r="31" spans="4:260" ht="15">
      <c r="D31" s="226" t="s">
        <v>128</v>
      </c>
      <c r="E31" s="227" t="s">
        <v>348</v>
      </c>
      <c r="F31" s="227" t="s">
        <v>153</v>
      </c>
      <c r="G31" s="227" t="s">
        <v>370</v>
      </c>
    </row>
    <row r="32" spans="4:260" ht="15" customHeight="1">
      <c r="D32" s="63" t="s">
        <v>349</v>
      </c>
      <c r="E32" s="78">
        <f>+E33+E34</f>
        <v>0</v>
      </c>
      <c r="F32" s="78">
        <f t="shared" ref="F32:G32" si="7">+F33+F34</f>
        <v>0</v>
      </c>
      <c r="G32" s="78">
        <f t="shared" si="7"/>
        <v>0</v>
      </c>
    </row>
    <row r="33" spans="4:9" ht="15" customHeight="1">
      <c r="D33" s="64" t="s">
        <v>350</v>
      </c>
      <c r="E33" s="75">
        <v>0</v>
      </c>
      <c r="F33" s="75">
        <v>0</v>
      </c>
      <c r="G33" s="75">
        <v>0</v>
      </c>
    </row>
    <row r="34" spans="4:9" ht="15" customHeight="1">
      <c r="D34" s="64" t="s">
        <v>351</v>
      </c>
      <c r="E34" s="75">
        <v>0</v>
      </c>
      <c r="F34" s="75">
        <v>0</v>
      </c>
      <c r="G34" s="75">
        <v>0</v>
      </c>
    </row>
    <row r="35" spans="4:9" ht="15" customHeight="1">
      <c r="D35" s="63" t="s">
        <v>352</v>
      </c>
      <c r="E35" s="78">
        <f>+E36+E37</f>
        <v>0</v>
      </c>
      <c r="F35" s="78">
        <f t="shared" ref="F35" si="8">+F36+F37</f>
        <v>0</v>
      </c>
      <c r="G35" s="78">
        <f t="shared" ref="G35" si="9">+G36+G37</f>
        <v>0</v>
      </c>
      <c r="I35" s="59"/>
    </row>
    <row r="36" spans="4:9" ht="15" customHeight="1">
      <c r="D36" s="64" t="s">
        <v>353</v>
      </c>
      <c r="E36" s="75">
        <f>+'F6a. EAEPE OG'!D76</f>
        <v>0</v>
      </c>
      <c r="F36" s="75">
        <f>+'F6a. EAEPE OG'!G76</f>
        <v>0</v>
      </c>
      <c r="G36" s="75">
        <f>+'F6a. EAEPE OG'!H76</f>
        <v>0</v>
      </c>
      <c r="I36" s="59"/>
    </row>
    <row r="37" spans="4:9" ht="15" customHeight="1">
      <c r="D37" s="64" t="s">
        <v>354</v>
      </c>
      <c r="E37" s="75">
        <f>+'F6a. EAEPE OG'!D149</f>
        <v>0</v>
      </c>
      <c r="F37" s="75">
        <f>+'F6a. EAEPE OG'!G149</f>
        <v>0</v>
      </c>
      <c r="G37" s="75">
        <f>+'F6a. EAEPE OG'!H149</f>
        <v>0</v>
      </c>
    </row>
    <row r="38" spans="4:9" ht="15" customHeight="1">
      <c r="D38" s="65" t="s">
        <v>355</v>
      </c>
      <c r="E38" s="79">
        <f>+E32-E35</f>
        <v>0</v>
      </c>
      <c r="F38" s="79">
        <f t="shared" ref="F38:G38" si="10">+F32-F35</f>
        <v>0</v>
      </c>
      <c r="G38" s="79">
        <f t="shared" si="10"/>
        <v>0</v>
      </c>
      <c r="I38" s="59"/>
    </row>
    <row r="39" spans="4:9" ht="15" customHeight="1">
      <c r="I39" s="59"/>
    </row>
    <row r="40" spans="4:9" ht="15">
      <c r="D40" s="226" t="s">
        <v>128</v>
      </c>
      <c r="E40" s="227" t="s">
        <v>348</v>
      </c>
      <c r="F40" s="227" t="s">
        <v>153</v>
      </c>
      <c r="G40" s="227" t="s">
        <v>370</v>
      </c>
    </row>
    <row r="41" spans="4:9" ht="15" customHeight="1">
      <c r="D41" s="66" t="s">
        <v>356</v>
      </c>
      <c r="E41" s="75">
        <f>+E12</f>
        <v>45048126</v>
      </c>
      <c r="F41" s="75">
        <f t="shared" ref="F41:G41" si="11">+F12</f>
        <v>45048126</v>
      </c>
      <c r="G41" s="75">
        <f t="shared" si="11"/>
        <v>45048126</v>
      </c>
      <c r="I41" s="59"/>
    </row>
    <row r="42" spans="4:9" ht="15" customHeight="1">
      <c r="D42" s="66" t="s">
        <v>357</v>
      </c>
      <c r="E42" s="80">
        <f>+E43-E44</f>
        <v>0</v>
      </c>
      <c r="F42" s="80">
        <f t="shared" ref="F42:G42" si="12">+F43-F44</f>
        <v>0</v>
      </c>
      <c r="G42" s="80">
        <f t="shared" si="12"/>
        <v>0</v>
      </c>
      <c r="I42" s="59"/>
    </row>
    <row r="43" spans="4:9" ht="15" customHeight="1">
      <c r="D43" s="64" t="s">
        <v>350</v>
      </c>
      <c r="E43" s="75">
        <f>+E33</f>
        <v>0</v>
      </c>
      <c r="F43" s="75">
        <f t="shared" ref="F43:G43" si="13">+F33</f>
        <v>0</v>
      </c>
      <c r="G43" s="75">
        <f t="shared" si="13"/>
        <v>0</v>
      </c>
    </row>
    <row r="44" spans="4:9" ht="15" customHeight="1">
      <c r="D44" s="64" t="s">
        <v>353</v>
      </c>
      <c r="E44" s="75">
        <f>+E36</f>
        <v>0</v>
      </c>
      <c r="F44" s="75">
        <f t="shared" ref="F44:G44" si="14">+F36</f>
        <v>0</v>
      </c>
      <c r="G44" s="75">
        <f t="shared" si="14"/>
        <v>0</v>
      </c>
    </row>
    <row r="45" spans="4:9" ht="15" customHeight="1">
      <c r="D45" s="66" t="s">
        <v>336</v>
      </c>
      <c r="E45" s="75">
        <f>+E16</f>
        <v>45048126</v>
      </c>
      <c r="F45" s="75">
        <f t="shared" ref="F45:G45" si="15">+F16</f>
        <v>43501524.280000001</v>
      </c>
      <c r="G45" s="75">
        <f t="shared" si="15"/>
        <v>43488090.710000001</v>
      </c>
    </row>
    <row r="46" spans="4:9" ht="15" customHeight="1">
      <c r="D46" s="66" t="s">
        <v>339</v>
      </c>
      <c r="E46" s="75">
        <f>+E19</f>
        <v>0</v>
      </c>
      <c r="F46" s="75">
        <f t="shared" ref="F46:G46" si="16">+F19</f>
        <v>0</v>
      </c>
      <c r="G46" s="75">
        <f t="shared" si="16"/>
        <v>0</v>
      </c>
    </row>
    <row r="47" spans="4:9" ht="15" customHeight="1">
      <c r="D47" s="63" t="s">
        <v>358</v>
      </c>
      <c r="E47" s="78">
        <f>+E41+E42-E45+E46</f>
        <v>0</v>
      </c>
      <c r="F47" s="78">
        <f>+F41+F42-F45+F46</f>
        <v>1546601.7199999988</v>
      </c>
      <c r="G47" s="78">
        <f>+G41+G42-G45+G46</f>
        <v>1560035.2899999991</v>
      </c>
      <c r="I47" s="59"/>
    </row>
    <row r="48" spans="4:9" ht="15" customHeight="1">
      <c r="D48" s="65" t="s">
        <v>359</v>
      </c>
      <c r="E48" s="79">
        <f t="shared" ref="E48" si="17">+E47-E42</f>
        <v>0</v>
      </c>
      <c r="F48" s="79">
        <f>+F47-F42</f>
        <v>1546601.7199999988</v>
      </c>
      <c r="G48" s="79">
        <f t="shared" ref="G48" si="18">+G47-G42</f>
        <v>1560035.2899999991</v>
      </c>
      <c r="I48" s="59"/>
    </row>
    <row r="49" spans="4:9" ht="15" customHeight="1">
      <c r="I49" s="59"/>
    </row>
    <row r="50" spans="4:9" ht="15">
      <c r="D50" s="226" t="s">
        <v>128</v>
      </c>
      <c r="E50" s="227" t="s">
        <v>348</v>
      </c>
      <c r="F50" s="227" t="s">
        <v>153</v>
      </c>
      <c r="G50" s="227" t="s">
        <v>370</v>
      </c>
    </row>
    <row r="51" spans="4:9" ht="15" customHeight="1">
      <c r="D51" s="66" t="s">
        <v>333</v>
      </c>
      <c r="E51" s="75">
        <f>+E13</f>
        <v>0</v>
      </c>
      <c r="F51" s="75">
        <f t="shared" ref="F51" si="19">+F13</f>
        <v>0</v>
      </c>
      <c r="G51" s="75">
        <v>0</v>
      </c>
    </row>
    <row r="52" spans="4:9" ht="15" customHeight="1">
      <c r="D52" s="66" t="s">
        <v>360</v>
      </c>
      <c r="E52" s="80">
        <f>+E53-E54</f>
        <v>0</v>
      </c>
      <c r="F52" s="80">
        <f t="shared" ref="F52:G52" si="20">+F53-F54</f>
        <v>0</v>
      </c>
      <c r="G52" s="80">
        <f t="shared" si="20"/>
        <v>0</v>
      </c>
    </row>
    <row r="53" spans="4:9" ht="15" customHeight="1">
      <c r="D53" s="64" t="s">
        <v>351</v>
      </c>
      <c r="E53" s="75">
        <f>+E34</f>
        <v>0</v>
      </c>
      <c r="F53" s="75">
        <f t="shared" ref="F53:G53" si="21">+F34</f>
        <v>0</v>
      </c>
      <c r="G53" s="75">
        <f t="shared" si="21"/>
        <v>0</v>
      </c>
    </row>
    <row r="54" spans="4:9" ht="15" customHeight="1">
      <c r="D54" s="64" t="s">
        <v>354</v>
      </c>
      <c r="E54" s="75">
        <f>+E37</f>
        <v>0</v>
      </c>
      <c r="F54" s="75">
        <f t="shared" ref="F54:G54" si="22">+F37</f>
        <v>0</v>
      </c>
      <c r="G54" s="75">
        <f t="shared" si="22"/>
        <v>0</v>
      </c>
    </row>
    <row r="55" spans="4:9" ht="15" customHeight="1">
      <c r="D55" s="66" t="s">
        <v>361</v>
      </c>
      <c r="E55" s="75">
        <f>+E17</f>
        <v>0</v>
      </c>
      <c r="F55" s="75">
        <f t="shared" ref="F55:G55" si="23">+F17</f>
        <v>0</v>
      </c>
      <c r="G55" s="75">
        <f t="shared" si="23"/>
        <v>0</v>
      </c>
    </row>
    <row r="56" spans="4:9" ht="15" customHeight="1">
      <c r="D56" s="66" t="s">
        <v>340</v>
      </c>
      <c r="E56" s="75">
        <f>+E20</f>
        <v>0</v>
      </c>
      <c r="F56" s="75">
        <f t="shared" ref="F56:G56" si="24">+F20</f>
        <v>0</v>
      </c>
      <c r="G56" s="75">
        <f t="shared" si="24"/>
        <v>0</v>
      </c>
    </row>
    <row r="57" spans="4:9" ht="15" customHeight="1">
      <c r="D57" s="63" t="s">
        <v>362</v>
      </c>
      <c r="E57" s="78">
        <f t="shared" ref="E57" si="25">+E51+E52-E55+E56</f>
        <v>0</v>
      </c>
      <c r="F57" s="78">
        <f>+F51+F52-F55+F56</f>
        <v>0</v>
      </c>
      <c r="G57" s="78">
        <f t="shared" ref="G57" si="26">+G51+G52-G55+G56</f>
        <v>0</v>
      </c>
      <c r="I57" s="59"/>
    </row>
    <row r="58" spans="4:9" ht="15" customHeight="1">
      <c r="D58" s="65" t="s">
        <v>363</v>
      </c>
      <c r="E58" s="79">
        <f t="shared" ref="E58" si="27">+E57-E52</f>
        <v>0</v>
      </c>
      <c r="F58" s="79">
        <f>+F57-F52</f>
        <v>0</v>
      </c>
      <c r="G58" s="79">
        <f t="shared" ref="G58" si="28">+G57-G52</f>
        <v>0</v>
      </c>
      <c r="I58" s="59"/>
    </row>
    <row r="59" spans="4:9" ht="15" customHeight="1"/>
    <row r="60" spans="4:9">
      <c r="D60" s="344" t="s">
        <v>364</v>
      </c>
      <c r="E60" s="344"/>
      <c r="F60" s="344"/>
      <c r="G60" s="344"/>
      <c r="H60" s="67"/>
      <c r="I60" s="68"/>
    </row>
    <row r="61" spans="4:9">
      <c r="D61" s="344" t="s">
        <v>365</v>
      </c>
      <c r="E61" s="344"/>
      <c r="F61" s="344"/>
      <c r="G61" s="344"/>
      <c r="H61" s="345"/>
      <c r="I61" s="344"/>
    </row>
    <row r="62" spans="4:9" ht="15" customHeight="1"/>
    <row r="63" spans="4:9" ht="15" hidden="1" customHeight="1"/>
    <row r="64" spans="4:9" ht="15" hidden="1" customHeight="1"/>
    <row r="65" ht="15" hidden="1" customHeight="1"/>
    <row r="66" ht="15" hidden="1" customHeight="1"/>
    <row r="67" ht="15" hidden="1" customHeight="1"/>
    <row r="68" ht="15" hidden="1" customHeight="1"/>
    <row r="69" ht="15" hidden="1" customHeight="1"/>
    <row r="70" ht="15" hidden="1" customHeight="1"/>
    <row r="71" ht="15" hidden="1" customHeight="1"/>
    <row r="72" ht="15" hidden="1" customHeight="1"/>
    <row r="73" ht="15" hidden="1" customHeight="1"/>
    <row r="74" ht="15" hidden="1" customHeight="1"/>
    <row r="75" ht="15" hidden="1" customHeight="1"/>
    <row r="76" ht="15" hidden="1" customHeight="1"/>
    <row r="77" ht="15" hidden="1" customHeight="1"/>
    <row r="78" ht="15" hidden="1" customHeight="1"/>
    <row r="79" ht="15" hidden="1" customHeight="1"/>
    <row r="80" ht="15" hidden="1" customHeight="1"/>
    <row r="81" ht="15" hidden="1" customHeight="1"/>
    <row r="82" ht="15" hidden="1" customHeight="1"/>
    <row r="83" ht="15" hidden="1" customHeight="1"/>
    <row r="84" ht="15" hidden="1" customHeight="1"/>
    <row r="85" ht="15" hidden="1" customHeight="1"/>
    <row r="86" ht="15" hidden="1" customHeight="1"/>
    <row r="87" ht="15" hidden="1" customHeight="1"/>
    <row r="88" ht="15" hidden="1" customHeight="1"/>
    <row r="89" ht="15" hidden="1" customHeight="1"/>
    <row r="90" ht="15" hidden="1" customHeight="1"/>
    <row r="91" ht="15" hidden="1" customHeight="1"/>
    <row r="92" ht="15" hidden="1" customHeight="1"/>
    <row r="93" ht="15" hidden="1" customHeight="1"/>
    <row r="94" ht="15" hidden="1" customHeight="1"/>
    <row r="95" ht="15" hidden="1" customHeight="1"/>
    <row r="96" ht="15" hidden="1" customHeight="1"/>
    <row r="97" ht="15" hidden="1" customHeight="1"/>
    <row r="98" ht="15" hidden="1" customHeight="1"/>
    <row r="99" ht="15" hidden="1" customHeight="1"/>
    <row r="100" ht="15" hidden="1" customHeight="1"/>
    <row r="101" ht="15" hidden="1" customHeight="1"/>
    <row r="102" ht="15" hidden="1" customHeight="1"/>
    <row r="103" ht="15" hidden="1" customHeight="1"/>
    <row r="104" ht="15" hidden="1" customHeight="1"/>
    <row r="105" ht="15" hidden="1" customHeight="1"/>
    <row r="106" ht="15" hidden="1" customHeight="1"/>
    <row r="107" ht="15" hidden="1" customHeight="1"/>
    <row r="108" ht="15" hidden="1" customHeight="1"/>
    <row r="109" ht="15" hidden="1" customHeight="1"/>
    <row r="110" ht="15" hidden="1" customHeight="1"/>
    <row r="111" ht="15" hidden="1" customHeight="1"/>
    <row r="112" ht="15" hidden="1" customHeight="1"/>
    <row r="113" ht="15" hidden="1" customHeight="1"/>
    <row r="114" ht="15" hidden="1" customHeight="1"/>
    <row r="115" ht="15" hidden="1" customHeight="1"/>
    <row r="116" ht="15" hidden="1" customHeight="1"/>
    <row r="117" ht="15" hidden="1" customHeight="1"/>
    <row r="118" ht="15" hidden="1" customHeight="1"/>
    <row r="119" ht="15" hidden="1" customHeight="1"/>
    <row r="120" ht="15" hidden="1" customHeight="1"/>
    <row r="121" ht="15" hidden="1" customHeight="1"/>
    <row r="122" ht="15" hidden="1" customHeight="1"/>
    <row r="123" ht="15" hidden="1" customHeight="1"/>
    <row r="124" ht="15" hidden="1" customHeight="1"/>
    <row r="125" ht="15" hidden="1" customHeight="1"/>
    <row r="126" ht="15" hidden="1" customHeight="1"/>
    <row r="127" ht="15" hidden="1" customHeight="1"/>
    <row r="128" ht="15" hidden="1" customHeight="1"/>
    <row r="129" ht="15" hidden="1" customHeight="1"/>
    <row r="130" ht="15" hidden="1" customHeight="1"/>
    <row r="131" ht="15" hidden="1" customHeight="1"/>
    <row r="132" ht="15" hidden="1" customHeight="1"/>
    <row r="133" ht="15" hidden="1" customHeight="1"/>
    <row r="134" ht="15" hidden="1" customHeight="1"/>
    <row r="135" ht="15" hidden="1" customHeight="1"/>
    <row r="136" ht="15" hidden="1" customHeight="1"/>
    <row r="137" ht="15" hidden="1" customHeight="1"/>
    <row r="138" ht="15" hidden="1" customHeight="1"/>
    <row r="139" ht="15" hidden="1" customHeight="1"/>
    <row r="140" ht="15" hidden="1" customHeight="1"/>
    <row r="141" ht="15" hidden="1" customHeight="1"/>
    <row r="142" ht="15" hidden="1" customHeight="1"/>
    <row r="143" ht="15" hidden="1" customHeight="1"/>
    <row r="144" ht="15" hidden="1" customHeight="1"/>
    <row r="145" ht="15" hidden="1" customHeight="1"/>
    <row r="146" ht="15" hidden="1" customHeight="1"/>
    <row r="147" ht="15" hidden="1" customHeight="1"/>
    <row r="148" ht="15" hidden="1" customHeight="1"/>
    <row r="149" ht="15" hidden="1" customHeight="1"/>
    <row r="150" ht="15" hidden="1" customHeight="1"/>
    <row r="151" ht="15" hidden="1" customHeight="1"/>
    <row r="152" ht="15" hidden="1" customHeight="1"/>
    <row r="153" ht="15" hidden="1" customHeight="1"/>
    <row r="154" ht="15" hidden="1" customHeight="1"/>
    <row r="155" ht="15" hidden="1" customHeight="1"/>
    <row r="156" ht="15" hidden="1" customHeight="1"/>
    <row r="157" ht="15" hidden="1" customHeight="1"/>
    <row r="158" ht="15" hidden="1" customHeight="1"/>
    <row r="159" ht="15" hidden="1" customHeight="1"/>
    <row r="160" ht="15" hidden="1" customHeight="1"/>
    <row r="161" ht="15" hidden="1" customHeight="1"/>
    <row r="162" ht="15" hidden="1" customHeight="1"/>
    <row r="163" ht="15" hidden="1" customHeight="1"/>
    <row r="164" ht="15" hidden="1" customHeight="1"/>
    <row r="165" ht="15" hidden="1" customHeight="1"/>
    <row r="166" ht="15" hidden="1" customHeight="1"/>
    <row r="167" ht="15" hidden="1" customHeight="1"/>
    <row r="168" ht="15" hidden="1" customHeight="1"/>
    <row r="169" ht="15" hidden="1" customHeight="1"/>
    <row r="170" ht="15" hidden="1" customHeight="1"/>
    <row r="171" ht="15" hidden="1" customHeight="1"/>
    <row r="172" ht="15" hidden="1" customHeight="1"/>
    <row r="173" ht="15" hidden="1" customHeight="1"/>
    <row r="174" ht="15" hidden="1" customHeight="1"/>
    <row r="175" ht="15" hidden="1" customHeight="1"/>
    <row r="176" ht="15" hidden="1" customHeight="1"/>
    <row r="177" ht="15" hidden="1" customHeight="1"/>
    <row r="178" ht="15" hidden="1" customHeight="1"/>
    <row r="179" ht="15" hidden="1" customHeight="1"/>
    <row r="180" ht="15" hidden="1" customHeight="1"/>
    <row r="181" ht="15" hidden="1" customHeight="1"/>
    <row r="182" ht="15" hidden="1" customHeight="1"/>
    <row r="183" ht="15" hidden="1" customHeight="1"/>
    <row r="184" ht="15" hidden="1" customHeight="1"/>
    <row r="185" ht="15" hidden="1" customHeight="1"/>
    <row r="186" ht="15" hidden="1" customHeight="1"/>
    <row r="187" ht="15" hidden="1" customHeight="1"/>
    <row r="188" ht="15" hidden="1" customHeight="1"/>
    <row r="189" ht="15" hidden="1" customHeight="1"/>
    <row r="190" ht="15" hidden="1" customHeight="1"/>
    <row r="191" ht="15" hidden="1" customHeight="1"/>
    <row r="192" ht="15" hidden="1" customHeight="1"/>
    <row r="193" ht="15" hidden="1" customHeight="1"/>
    <row r="194" ht="15" hidden="1" customHeight="1"/>
    <row r="195" ht="15" hidden="1" customHeight="1"/>
    <row r="196" ht="15" hidden="1" customHeight="1"/>
    <row r="197" ht="15" hidden="1" customHeight="1"/>
    <row r="198" ht="15" hidden="1" customHeight="1"/>
    <row r="199" ht="15" hidden="1" customHeight="1"/>
    <row r="200" ht="15" hidden="1" customHeight="1"/>
    <row r="201" ht="15" hidden="1" customHeight="1"/>
    <row r="202" ht="15" hidden="1" customHeight="1"/>
    <row r="203" ht="15" hidden="1" customHeight="1"/>
    <row r="204" ht="15" hidden="1" customHeight="1"/>
    <row r="205" ht="15" hidden="1" customHeight="1"/>
    <row r="206" ht="15" hidden="1" customHeight="1"/>
    <row r="207" ht="15" hidden="1" customHeight="1"/>
    <row r="208" ht="15" hidden="1" customHeight="1"/>
    <row r="209" ht="15" hidden="1" customHeight="1"/>
    <row r="210" ht="15" hidden="1" customHeight="1"/>
    <row r="211" ht="15" hidden="1" customHeight="1"/>
    <row r="212" ht="15" hidden="1" customHeight="1"/>
    <row r="213" ht="15" hidden="1" customHeight="1"/>
    <row r="214" ht="15" hidden="1" customHeight="1"/>
    <row r="215" ht="15" hidden="1" customHeight="1"/>
    <row r="216" ht="15" hidden="1" customHeight="1"/>
    <row r="217" ht="15" hidden="1" customHeight="1"/>
    <row r="218" ht="15" hidden="1" customHeight="1"/>
    <row r="219" ht="15" hidden="1" customHeight="1"/>
    <row r="220" ht="15" hidden="1" customHeight="1"/>
    <row r="221" ht="15" hidden="1" customHeight="1"/>
    <row r="222" ht="15" hidden="1" customHeight="1"/>
    <row r="223" ht="15" hidden="1" customHeight="1"/>
    <row r="224" ht="15" hidden="1" customHeight="1"/>
    <row r="225" ht="15" hidden="1" customHeight="1"/>
    <row r="226" ht="15" hidden="1" customHeight="1"/>
    <row r="227" ht="15" hidden="1" customHeight="1"/>
    <row r="228" ht="15" hidden="1" customHeight="1"/>
    <row r="229" ht="15" hidden="1" customHeight="1"/>
    <row r="230" ht="15" hidden="1" customHeight="1"/>
    <row r="231" ht="15" hidden="1" customHeight="1"/>
    <row r="232" ht="15" hidden="1" customHeight="1"/>
    <row r="233" ht="15" hidden="1" customHeight="1"/>
    <row r="234" ht="15" hidden="1" customHeight="1"/>
    <row r="235" ht="15" hidden="1" customHeight="1"/>
    <row r="236" ht="15" hidden="1" customHeight="1"/>
    <row r="237" ht="15" hidden="1" customHeight="1"/>
    <row r="238" ht="15" hidden="1" customHeight="1"/>
    <row r="239" ht="15" hidden="1" customHeight="1"/>
    <row r="240" ht="15" hidden="1" customHeight="1"/>
    <row r="241" ht="15" hidden="1" customHeight="1"/>
    <row r="242" ht="15" hidden="1" customHeight="1"/>
    <row r="243" ht="15" hidden="1" customHeight="1"/>
    <row r="244" ht="15" hidden="1" customHeight="1"/>
    <row r="245" ht="15" hidden="1" customHeight="1"/>
    <row r="246" ht="15" hidden="1" customHeight="1"/>
    <row r="247" ht="15" hidden="1" customHeight="1"/>
    <row r="248" ht="15" hidden="1" customHeight="1"/>
    <row r="249" ht="15" hidden="1" customHeight="1"/>
    <row r="250" ht="15" hidden="1" customHeight="1"/>
    <row r="251" ht="15" hidden="1" customHeight="1"/>
    <row r="252" ht="15" hidden="1" customHeight="1"/>
    <row r="253" ht="15" hidden="1" customHeight="1"/>
    <row r="254" ht="15" hidden="1" customHeight="1"/>
    <row r="255" ht="15" hidden="1" customHeight="1"/>
    <row r="256" ht="15" hidden="1" customHeight="1"/>
    <row r="257" ht="15" hidden="1" customHeight="1"/>
    <row r="258" ht="15" hidden="1" customHeight="1"/>
    <row r="259" ht="15" hidden="1" customHeight="1"/>
    <row r="260" ht="15" hidden="1" customHeight="1"/>
    <row r="261" ht="15" hidden="1" customHeight="1"/>
    <row r="262" ht="15" hidden="1" customHeight="1"/>
    <row r="263" ht="15" hidden="1" customHeight="1"/>
    <row r="264" ht="15" hidden="1" customHeight="1"/>
    <row r="265" ht="15" hidden="1" customHeight="1"/>
    <row r="266" ht="15" hidden="1" customHeight="1"/>
    <row r="267" ht="15" hidden="1" customHeight="1"/>
    <row r="268" ht="15" hidden="1" customHeight="1"/>
    <row r="269" ht="15" hidden="1" customHeight="1"/>
    <row r="270" ht="15" hidden="1" customHeight="1"/>
    <row r="271" ht="15" hidden="1" customHeight="1"/>
    <row r="272" ht="15" hidden="1" customHeight="1"/>
    <row r="273" ht="15" hidden="1" customHeight="1"/>
    <row r="274" ht="15" hidden="1" customHeight="1"/>
    <row r="275" ht="15" hidden="1" customHeight="1"/>
    <row r="276" ht="15" hidden="1" customHeight="1"/>
    <row r="277" ht="15" hidden="1" customHeight="1"/>
    <row r="278" ht="15" hidden="1" customHeight="1"/>
    <row r="279" ht="15" hidden="1" customHeight="1"/>
    <row r="280" ht="15" hidden="1" customHeight="1"/>
    <row r="281" ht="15" hidden="1" customHeight="1"/>
    <row r="282" ht="15" hidden="1" customHeight="1"/>
    <row r="283" ht="15" hidden="1" customHeight="1"/>
    <row r="284" ht="15" hidden="1" customHeight="1"/>
    <row r="285" ht="15" hidden="1" customHeight="1"/>
    <row r="286" ht="15" hidden="1" customHeight="1"/>
    <row r="287" ht="15" hidden="1" customHeight="1"/>
    <row r="288" ht="15" hidden="1" customHeight="1"/>
    <row r="289" ht="15" hidden="1" customHeight="1"/>
    <row r="290" ht="15" hidden="1" customHeight="1"/>
    <row r="291" ht="15" hidden="1" customHeight="1"/>
    <row r="292" ht="15" hidden="1" customHeight="1"/>
    <row r="293" ht="15" hidden="1" customHeight="1"/>
    <row r="294" ht="15" hidden="1" customHeight="1"/>
    <row r="295" ht="15" hidden="1" customHeight="1"/>
    <row r="296" ht="15" hidden="1" customHeight="1"/>
    <row r="297" ht="15" hidden="1" customHeight="1"/>
    <row r="298" ht="15" hidden="1" customHeight="1"/>
    <row r="299" ht="15" hidden="1" customHeight="1"/>
    <row r="300" ht="15" hidden="1" customHeight="1"/>
    <row r="301" ht="15" hidden="1" customHeight="1"/>
    <row r="302" ht="15" hidden="1" customHeight="1"/>
    <row r="303" ht="15" hidden="1" customHeight="1"/>
    <row r="304" ht="15" hidden="1" customHeight="1"/>
    <row r="305" ht="15" hidden="1" customHeight="1"/>
    <row r="306" ht="15" hidden="1" customHeight="1"/>
    <row r="307" ht="15" hidden="1" customHeight="1"/>
    <row r="308" ht="15" hidden="1" customHeight="1"/>
    <row r="309" ht="15" hidden="1" customHeight="1"/>
    <row r="310" ht="15" hidden="1" customHeight="1"/>
    <row r="311" ht="15" hidden="1" customHeight="1"/>
    <row r="312" ht="15" hidden="1" customHeight="1"/>
    <row r="313" ht="15" hidden="1" customHeight="1"/>
    <row r="314" ht="15" hidden="1" customHeight="1"/>
    <row r="315" ht="15" hidden="1" customHeight="1"/>
    <row r="316" ht="15" hidden="1" customHeight="1"/>
    <row r="317" ht="15" hidden="1" customHeight="1"/>
    <row r="318" ht="15" hidden="1" customHeight="1"/>
    <row r="319" ht="15" hidden="1" customHeight="1"/>
    <row r="320" ht="15" hidden="1" customHeight="1"/>
    <row r="321" ht="15" hidden="1" customHeight="1"/>
    <row r="322" ht="15" hidden="1" customHeight="1"/>
    <row r="323" ht="15" hidden="1" customHeight="1"/>
    <row r="324" ht="15" hidden="1" customHeight="1"/>
    <row r="325" ht="15" hidden="1" customHeight="1"/>
    <row r="326" ht="15" hidden="1" customHeight="1"/>
    <row r="327" ht="15" hidden="1" customHeight="1"/>
    <row r="328" ht="15" hidden="1" customHeight="1"/>
    <row r="329" ht="15" hidden="1" customHeight="1"/>
    <row r="330" ht="15" hidden="1" customHeight="1"/>
    <row r="331" ht="15" hidden="1" customHeight="1"/>
    <row r="332" ht="15" hidden="1" customHeight="1"/>
    <row r="333" ht="15" hidden="1" customHeight="1"/>
    <row r="334" ht="15" hidden="1" customHeight="1"/>
    <row r="335" ht="15" hidden="1" customHeight="1"/>
    <row r="336" ht="15" hidden="1" customHeight="1"/>
    <row r="337" ht="15" hidden="1" customHeight="1"/>
    <row r="338" ht="15" hidden="1" customHeight="1"/>
    <row r="339" ht="15" hidden="1" customHeight="1"/>
    <row r="340" ht="15" hidden="1" customHeight="1"/>
    <row r="341" ht="15" hidden="1" customHeight="1"/>
    <row r="342" ht="15" hidden="1" customHeight="1"/>
    <row r="343" ht="15" hidden="1" customHeight="1"/>
    <row r="344" ht="15" hidden="1" customHeight="1"/>
    <row r="345" ht="15" hidden="1" customHeight="1"/>
    <row r="346" ht="15" hidden="1" customHeight="1"/>
    <row r="347" ht="15" hidden="1" customHeight="1"/>
    <row r="348" ht="15" hidden="1" customHeight="1"/>
    <row r="349" ht="15" hidden="1" customHeight="1"/>
    <row r="350" ht="15" hidden="1" customHeight="1"/>
    <row r="351" ht="15" hidden="1" customHeight="1"/>
    <row r="352" ht="15" hidden="1" customHeight="1"/>
    <row r="353" ht="15" hidden="1" customHeight="1"/>
    <row r="354" ht="15" hidden="1" customHeight="1"/>
    <row r="355" ht="15" hidden="1" customHeight="1"/>
    <row r="356" ht="15" hidden="1" customHeight="1"/>
    <row r="357" ht="15" hidden="1" customHeight="1"/>
    <row r="358" ht="15" hidden="1" customHeight="1"/>
    <row r="359" ht="15" hidden="1" customHeight="1"/>
    <row r="360" ht="15" hidden="1" customHeight="1"/>
    <row r="361" ht="15" hidden="1" customHeight="1"/>
    <row r="362" ht="15" hidden="1" customHeight="1"/>
    <row r="363" ht="15" hidden="1" customHeight="1"/>
    <row r="364" ht="15" hidden="1" customHeight="1"/>
    <row r="365" ht="15" hidden="1" customHeight="1"/>
    <row r="366" ht="15" hidden="1" customHeight="1"/>
    <row r="367" ht="15" hidden="1" customHeight="1"/>
    <row r="368" ht="15" hidden="1" customHeight="1"/>
    <row r="369" ht="15" hidden="1" customHeight="1"/>
    <row r="370" ht="15" hidden="1" customHeight="1"/>
    <row r="371" ht="15" hidden="1" customHeight="1"/>
    <row r="372" ht="15" hidden="1" customHeight="1"/>
    <row r="373" ht="15" hidden="1" customHeight="1"/>
    <row r="374" ht="15" hidden="1" customHeight="1"/>
    <row r="375" ht="15" hidden="1" customHeight="1"/>
    <row r="376" ht="15" hidden="1" customHeight="1"/>
    <row r="377" ht="15" hidden="1" customHeight="1"/>
    <row r="378" ht="15" hidden="1" customHeight="1"/>
    <row r="379" ht="15" hidden="1" customHeight="1"/>
    <row r="380" ht="15" hidden="1" customHeight="1"/>
    <row r="381" ht="15" hidden="1" customHeight="1"/>
    <row r="382" ht="15" hidden="1" customHeight="1"/>
    <row r="383" ht="15" hidden="1" customHeight="1"/>
    <row r="384" ht="15" hidden="1" customHeight="1"/>
    <row r="385" ht="15" hidden="1" customHeight="1"/>
    <row r="386" ht="15" hidden="1" customHeight="1"/>
    <row r="387" ht="15" hidden="1" customHeight="1"/>
    <row r="388" ht="15" hidden="1" customHeight="1"/>
    <row r="389" ht="15" hidden="1" customHeight="1"/>
    <row r="390" ht="15" hidden="1" customHeight="1"/>
    <row r="391" ht="15" hidden="1" customHeight="1"/>
    <row r="392" ht="15" hidden="1" customHeight="1"/>
    <row r="393" ht="15" hidden="1" customHeight="1"/>
    <row r="394" ht="15" hidden="1" customHeight="1"/>
    <row r="395" ht="15" hidden="1" customHeight="1"/>
    <row r="396" ht="15" hidden="1" customHeight="1"/>
    <row r="397" ht="15" hidden="1" customHeight="1"/>
    <row r="398" ht="15" hidden="1" customHeight="1"/>
    <row r="399" ht="15" hidden="1" customHeight="1"/>
    <row r="400" ht="15" hidden="1" customHeight="1"/>
    <row r="401" ht="15" hidden="1" customHeight="1"/>
    <row r="402" ht="15" hidden="1" customHeight="1"/>
    <row r="403" ht="15" hidden="1" customHeight="1"/>
    <row r="404" ht="15" hidden="1" customHeight="1"/>
    <row r="405" ht="15" hidden="1" customHeight="1"/>
    <row r="406" ht="15" hidden="1" customHeight="1"/>
    <row r="407" ht="15" hidden="1" customHeight="1"/>
    <row r="408" ht="15" hidden="1" customHeight="1"/>
    <row r="409" ht="15" hidden="1" customHeight="1"/>
    <row r="410" ht="15" hidden="1" customHeight="1"/>
    <row r="411" ht="15" hidden="1" customHeight="1"/>
    <row r="412" ht="15" hidden="1" customHeight="1"/>
    <row r="413" ht="15" hidden="1" customHeight="1"/>
    <row r="414" ht="15" hidden="1" customHeight="1"/>
    <row r="415" ht="15" hidden="1" customHeight="1"/>
    <row r="416" ht="15" hidden="1" customHeight="1"/>
    <row r="417" ht="15" hidden="1" customHeight="1"/>
    <row r="418" ht="15" hidden="1" customHeight="1"/>
    <row r="419" ht="15" hidden="1" customHeight="1"/>
    <row r="420" ht="15" hidden="1" customHeight="1"/>
    <row r="421" ht="15" hidden="1" customHeight="1"/>
    <row r="422" ht="15" hidden="1" customHeight="1"/>
    <row r="423" ht="15" hidden="1" customHeight="1"/>
    <row r="424" ht="15" hidden="1" customHeight="1"/>
    <row r="425" ht="15" hidden="1" customHeight="1"/>
    <row r="426" ht="15" hidden="1" customHeight="1"/>
    <row r="427" ht="15" hidden="1" customHeight="1"/>
    <row r="428" ht="15" hidden="1" customHeight="1"/>
    <row r="429" ht="15" hidden="1" customHeight="1"/>
    <row r="430" ht="15" hidden="1" customHeight="1"/>
    <row r="431" ht="15" hidden="1" customHeight="1"/>
    <row r="432" ht="15" hidden="1" customHeight="1"/>
    <row r="433" ht="15" hidden="1" customHeight="1"/>
    <row r="434" ht="15" hidden="1" customHeight="1"/>
    <row r="435" ht="15" hidden="1" customHeight="1"/>
    <row r="436" ht="15" hidden="1" customHeight="1"/>
    <row r="437" ht="15" hidden="1" customHeight="1"/>
    <row r="438" ht="15" hidden="1" customHeight="1"/>
    <row r="439" ht="15" hidden="1" customHeight="1"/>
    <row r="440" ht="15" hidden="1" customHeight="1"/>
    <row r="441" ht="15" hidden="1" customHeight="1"/>
    <row r="442" ht="15" hidden="1" customHeight="1"/>
    <row r="443" ht="15" hidden="1" customHeight="1"/>
    <row r="444" ht="15" hidden="1" customHeight="1"/>
    <row r="445" ht="15" hidden="1" customHeight="1"/>
    <row r="446" ht="15" hidden="1" customHeight="1"/>
    <row r="447" ht="15" hidden="1" customHeight="1"/>
    <row r="448" ht="15" hidden="1" customHeight="1"/>
    <row r="449" ht="15" hidden="1" customHeight="1"/>
    <row r="450" ht="15" hidden="1" customHeight="1"/>
    <row r="451" ht="15" hidden="1" customHeight="1"/>
    <row r="452" ht="15" hidden="1" customHeight="1"/>
    <row r="453" ht="15" hidden="1" customHeight="1"/>
    <row r="454" ht="15" hidden="1" customHeight="1"/>
    <row r="455" ht="15" hidden="1" customHeight="1"/>
    <row r="456" ht="15" hidden="1" customHeight="1"/>
    <row r="457" ht="15" hidden="1" customHeight="1"/>
    <row r="458" ht="15" hidden="1" customHeight="1"/>
    <row r="459" ht="15" hidden="1" customHeight="1"/>
    <row r="460" ht="15" hidden="1" customHeight="1"/>
    <row r="461" ht="15" hidden="1" customHeight="1"/>
    <row r="462" ht="15" hidden="1" customHeight="1"/>
    <row r="463" ht="15" hidden="1" customHeight="1"/>
    <row r="464" ht="15" hidden="1" customHeight="1"/>
    <row r="465" ht="15" hidden="1" customHeight="1"/>
    <row r="466" ht="15" hidden="1" customHeight="1"/>
    <row r="467" ht="15" hidden="1" customHeight="1"/>
    <row r="468" ht="15" hidden="1" customHeight="1"/>
    <row r="469" ht="15" hidden="1" customHeight="1"/>
    <row r="470" ht="15" hidden="1" customHeight="1"/>
    <row r="471" ht="15" hidden="1" customHeight="1"/>
    <row r="472" ht="15" hidden="1" customHeight="1"/>
    <row r="473" ht="15" hidden="1" customHeight="1"/>
    <row r="474" ht="15" hidden="1" customHeight="1"/>
    <row r="475" ht="15" hidden="1" customHeight="1"/>
    <row r="476" ht="15" hidden="1" customHeight="1"/>
    <row r="477" ht="15" hidden="1" customHeight="1"/>
    <row r="478" ht="15" hidden="1" customHeight="1"/>
    <row r="479" ht="15" hidden="1" customHeight="1"/>
    <row r="480" ht="15" hidden="1" customHeight="1"/>
    <row r="481" ht="15" hidden="1" customHeight="1"/>
    <row r="482" ht="15" hidden="1" customHeight="1"/>
    <row r="483" ht="15" hidden="1" customHeight="1"/>
    <row r="484" ht="15" hidden="1" customHeight="1"/>
    <row r="485" ht="15" hidden="1" customHeight="1"/>
    <row r="486" ht="15" hidden="1" customHeight="1"/>
    <row r="487" ht="15" hidden="1" customHeight="1"/>
    <row r="488" ht="15" hidden="1" customHeight="1"/>
    <row r="489" ht="15" hidden="1" customHeight="1"/>
    <row r="490" ht="15" hidden="1" customHeight="1"/>
    <row r="491" ht="15" hidden="1" customHeight="1"/>
    <row r="492" ht="15" hidden="1" customHeight="1"/>
    <row r="493" ht="15" hidden="1" customHeight="1"/>
    <row r="494" ht="15" hidden="1" customHeight="1"/>
    <row r="495" ht="15" hidden="1" customHeight="1"/>
    <row r="496" ht="15" hidden="1" customHeight="1"/>
    <row r="497" ht="15" hidden="1" customHeight="1"/>
    <row r="498" ht="15" hidden="1" customHeight="1"/>
    <row r="499" ht="15" hidden="1" customHeight="1"/>
    <row r="500" ht="15" hidden="1" customHeight="1"/>
    <row r="501" ht="15" hidden="1" customHeight="1"/>
    <row r="502" ht="15" hidden="1" customHeight="1"/>
    <row r="503" ht="15" hidden="1" customHeight="1"/>
    <row r="504" ht="15" hidden="1" customHeight="1"/>
    <row r="505" ht="15" hidden="1" customHeight="1"/>
    <row r="506" ht="15" hidden="1" customHeight="1"/>
    <row r="507" ht="15" hidden="1" customHeight="1"/>
    <row r="508" ht="15" hidden="1" customHeight="1"/>
    <row r="509" ht="15" hidden="1" customHeight="1"/>
    <row r="510" ht="15" hidden="1" customHeight="1"/>
    <row r="511" ht="15" hidden="1" customHeight="1"/>
    <row r="512" ht="15" hidden="1" customHeight="1"/>
    <row r="513" ht="15" hidden="1" customHeight="1"/>
    <row r="514" ht="15" hidden="1" customHeight="1"/>
    <row r="515" ht="15" hidden="1" customHeight="1"/>
    <row r="516" ht="15" hidden="1" customHeight="1"/>
    <row r="517" ht="15" hidden="1" customHeight="1"/>
    <row r="518" ht="15" hidden="1" customHeight="1"/>
    <row r="519" ht="15" hidden="1" customHeight="1"/>
    <row r="520" ht="15" hidden="1" customHeight="1"/>
    <row r="521" ht="15" hidden="1" customHeight="1"/>
    <row r="522" ht="15" hidden="1" customHeight="1"/>
    <row r="523" ht="15" hidden="1" customHeight="1"/>
    <row r="524" ht="15" hidden="1" customHeight="1"/>
    <row r="525" ht="15" hidden="1" customHeight="1"/>
    <row r="526" ht="15" hidden="1" customHeight="1"/>
    <row r="527" ht="15" hidden="1" customHeight="1"/>
    <row r="528" ht="15" hidden="1" customHeight="1"/>
    <row r="529" ht="15" hidden="1" customHeight="1"/>
    <row r="530" ht="15" hidden="1" customHeight="1"/>
    <row r="531" ht="15" hidden="1" customHeight="1"/>
    <row r="532" ht="15" hidden="1" customHeight="1"/>
    <row r="533" ht="15" hidden="1" customHeight="1"/>
    <row r="534" ht="15" hidden="1" customHeight="1"/>
    <row r="535" ht="15" hidden="1" customHeight="1"/>
    <row r="536" ht="15" hidden="1" customHeight="1"/>
    <row r="537" ht="15" hidden="1" customHeight="1"/>
    <row r="538" ht="15" hidden="1" customHeight="1"/>
    <row r="539" ht="15" hidden="1" customHeight="1"/>
    <row r="540" ht="15" hidden="1" customHeight="1"/>
    <row r="541" ht="15" hidden="1" customHeight="1"/>
    <row r="542" ht="15" hidden="1" customHeight="1"/>
    <row r="543" ht="15" hidden="1" customHeight="1"/>
    <row r="544" ht="15" hidden="1" customHeight="1"/>
    <row r="545" ht="15" hidden="1" customHeight="1"/>
    <row r="546" ht="15" hidden="1" customHeight="1"/>
    <row r="547" ht="15" hidden="1" customHeight="1"/>
    <row r="548" ht="15" hidden="1" customHeight="1"/>
    <row r="549" ht="15" hidden="1" customHeight="1"/>
    <row r="550" ht="15" hidden="1" customHeight="1"/>
    <row r="551" ht="15" hidden="1" customHeight="1"/>
    <row r="552" ht="15" hidden="1" customHeight="1"/>
    <row r="553" ht="15" hidden="1" customHeight="1"/>
    <row r="554" ht="15" hidden="1" customHeight="1"/>
    <row r="555" ht="15" hidden="1" customHeight="1"/>
    <row r="556" ht="15" hidden="1" customHeight="1"/>
    <row r="557" ht="15" hidden="1" customHeight="1"/>
    <row r="558" ht="15" hidden="1" customHeight="1"/>
    <row r="559" ht="15" hidden="1" customHeight="1"/>
    <row r="560" ht="15" hidden="1" customHeight="1"/>
    <row r="561" ht="15" hidden="1" customHeight="1"/>
    <row r="562" ht="15" hidden="1" customHeight="1"/>
    <row r="563" ht="15" hidden="1" customHeight="1"/>
    <row r="564" ht="15" hidden="1" customHeight="1"/>
    <row r="565" ht="15" hidden="1" customHeight="1"/>
    <row r="566" ht="15" hidden="1" customHeight="1"/>
    <row r="567" ht="15" hidden="1" customHeight="1"/>
    <row r="568" ht="15" hidden="1" customHeight="1"/>
    <row r="569" ht="15" hidden="1" customHeight="1"/>
    <row r="570" ht="15" hidden="1" customHeight="1"/>
    <row r="571" ht="15" hidden="1" customHeight="1"/>
    <row r="572" ht="15" hidden="1" customHeight="1"/>
    <row r="573" ht="15" hidden="1" customHeight="1"/>
    <row r="574" ht="15" hidden="1" customHeight="1"/>
    <row r="575" ht="15" hidden="1" customHeight="1"/>
    <row r="576" ht="15" hidden="1" customHeight="1"/>
    <row r="577" ht="15" hidden="1" customHeight="1"/>
    <row r="578" ht="15" hidden="1" customHeight="1"/>
    <row r="579" ht="15" hidden="1" customHeight="1"/>
    <row r="580" ht="15" hidden="1" customHeight="1"/>
    <row r="581" ht="15" hidden="1" customHeight="1"/>
    <row r="582" ht="15" hidden="1" customHeight="1"/>
    <row r="583" ht="15" hidden="1" customHeight="1"/>
    <row r="584" ht="15" hidden="1" customHeight="1"/>
    <row r="585" ht="15" hidden="1" customHeight="1"/>
    <row r="586" ht="15" hidden="1" customHeight="1"/>
    <row r="587" ht="15" hidden="1" customHeight="1"/>
    <row r="588" ht="15" hidden="1" customHeight="1"/>
    <row r="589" ht="15" hidden="1" customHeight="1"/>
    <row r="590" ht="15" hidden="1" customHeight="1"/>
    <row r="591" ht="15" hidden="1" customHeight="1"/>
    <row r="592" ht="15" hidden="1" customHeight="1"/>
    <row r="593" ht="15" hidden="1" customHeight="1"/>
    <row r="594" ht="15" hidden="1" customHeight="1"/>
    <row r="595" ht="15" hidden="1" customHeight="1"/>
    <row r="596" ht="15" hidden="1" customHeight="1"/>
    <row r="597" ht="15" hidden="1" customHeight="1"/>
    <row r="598" ht="15" hidden="1" customHeight="1"/>
    <row r="599" ht="15" hidden="1" customHeight="1"/>
    <row r="600" ht="15" hidden="1" customHeight="1"/>
    <row r="601" ht="15" hidden="1" customHeight="1"/>
    <row r="602" ht="15" hidden="1" customHeight="1"/>
    <row r="603" ht="15" hidden="1" customHeight="1"/>
    <row r="604" ht="15" hidden="1" customHeight="1"/>
    <row r="605" ht="15" hidden="1" customHeight="1"/>
    <row r="606" ht="15" hidden="1" customHeight="1"/>
    <row r="607" ht="15" hidden="1" customHeight="1"/>
    <row r="608" ht="15" hidden="1" customHeight="1"/>
    <row r="609" ht="15" hidden="1" customHeight="1"/>
    <row r="610" ht="15" hidden="1" customHeight="1"/>
    <row r="611" ht="15" hidden="1" customHeight="1"/>
    <row r="612" ht="15" hidden="1" customHeight="1"/>
    <row r="613" ht="15" hidden="1" customHeight="1"/>
    <row r="614" ht="15" hidden="1" customHeight="1"/>
    <row r="615" ht="15" hidden="1" customHeight="1"/>
    <row r="616" ht="15" hidden="1" customHeight="1"/>
    <row r="617" ht="15" hidden="1" customHeight="1"/>
    <row r="618" ht="15" hidden="1" customHeight="1"/>
    <row r="619" ht="15" hidden="1" customHeight="1"/>
    <row r="620" ht="15" hidden="1" customHeight="1"/>
    <row r="621" ht="15" hidden="1" customHeight="1"/>
    <row r="622" ht="15" hidden="1" customHeight="1"/>
    <row r="623" ht="15" hidden="1" customHeight="1"/>
    <row r="624" ht="15" hidden="1" customHeight="1"/>
    <row r="625" ht="15" hidden="1" customHeight="1"/>
    <row r="626" ht="15" hidden="1" customHeight="1"/>
    <row r="627" ht="15" hidden="1" customHeight="1"/>
    <row r="628" ht="15" hidden="1" customHeight="1"/>
    <row r="629" ht="15" hidden="1" customHeight="1"/>
    <row r="630" ht="15" hidden="1" customHeight="1"/>
    <row r="631" ht="15" hidden="1" customHeight="1"/>
    <row r="632" ht="15" hidden="1" customHeight="1"/>
    <row r="633" ht="15" hidden="1" customHeight="1"/>
    <row r="634" ht="15" hidden="1" customHeight="1"/>
    <row r="635" ht="15" hidden="1" customHeight="1"/>
    <row r="636" ht="15" hidden="1" customHeight="1"/>
    <row r="637" ht="15" hidden="1" customHeight="1"/>
    <row r="638" ht="15" hidden="1" customHeight="1"/>
    <row r="639" ht="15" hidden="1" customHeight="1"/>
    <row r="640" ht="15" hidden="1" customHeight="1"/>
    <row r="641" ht="15" hidden="1" customHeight="1"/>
    <row r="642" ht="15" hidden="1" customHeight="1"/>
    <row r="643" ht="15" hidden="1" customHeight="1"/>
    <row r="644" ht="15" hidden="1" customHeight="1"/>
    <row r="645" ht="15" hidden="1" customHeight="1"/>
    <row r="646" ht="15" hidden="1" customHeight="1"/>
    <row r="647" ht="15" hidden="1" customHeight="1"/>
    <row r="648" ht="15" hidden="1" customHeight="1"/>
    <row r="649" ht="15" hidden="1" customHeight="1"/>
    <row r="650" ht="15" hidden="1" customHeight="1"/>
    <row r="651" ht="15" hidden="1" customHeight="1"/>
    <row r="652" ht="15" hidden="1" customHeight="1"/>
    <row r="653" ht="15" hidden="1" customHeight="1"/>
    <row r="654" ht="15" hidden="1" customHeight="1"/>
    <row r="655" ht="15" hidden="1" customHeight="1"/>
    <row r="656" ht="15" hidden="1" customHeight="1"/>
    <row r="657" ht="15" hidden="1" customHeight="1"/>
    <row r="658" ht="15" hidden="1" customHeight="1"/>
    <row r="659" ht="15" hidden="1" customHeight="1"/>
    <row r="660" ht="15" hidden="1" customHeight="1"/>
    <row r="661" ht="15" hidden="1" customHeight="1"/>
    <row r="662" ht="15" hidden="1" customHeight="1"/>
    <row r="663" ht="15" hidden="1" customHeight="1"/>
    <row r="664" ht="15" hidden="1" customHeight="1"/>
    <row r="665" ht="15" hidden="1" customHeight="1"/>
    <row r="666" ht="15" hidden="1" customHeight="1"/>
    <row r="667" ht="15" hidden="1" customHeight="1"/>
    <row r="668" ht="15" hidden="1" customHeight="1"/>
    <row r="669" ht="15" hidden="1" customHeight="1"/>
    <row r="670" ht="15" hidden="1" customHeight="1"/>
    <row r="671" ht="15" hidden="1" customHeight="1"/>
    <row r="672" ht="15" hidden="1" customHeight="1"/>
    <row r="673" ht="15" hidden="1" customHeight="1"/>
    <row r="674" ht="15" hidden="1" customHeight="1"/>
    <row r="675" ht="15" hidden="1" customHeight="1"/>
    <row r="676" ht="15" hidden="1" customHeight="1"/>
    <row r="677" ht="15" hidden="1" customHeight="1"/>
    <row r="678" ht="15" hidden="1" customHeight="1"/>
    <row r="679" ht="15" hidden="1" customHeight="1"/>
    <row r="680" ht="15" hidden="1" customHeight="1"/>
    <row r="681" ht="15" hidden="1" customHeight="1"/>
    <row r="682" ht="15" hidden="1" customHeight="1"/>
    <row r="683" ht="15" hidden="1" customHeight="1"/>
    <row r="684" ht="15" hidden="1" customHeight="1"/>
    <row r="685" ht="15" hidden="1" customHeight="1"/>
    <row r="686" ht="15" hidden="1" customHeight="1"/>
    <row r="687" ht="15" hidden="1" customHeight="1"/>
    <row r="688" ht="15" hidden="1" customHeight="1"/>
    <row r="689" ht="15" hidden="1" customHeight="1"/>
    <row r="690" ht="15" hidden="1" customHeight="1"/>
    <row r="691" ht="15" hidden="1" customHeight="1"/>
    <row r="692" ht="15" hidden="1" customHeight="1"/>
    <row r="693" ht="15" hidden="1" customHeight="1"/>
    <row r="694" ht="15" hidden="1" customHeight="1"/>
    <row r="695" ht="15" hidden="1" customHeight="1"/>
    <row r="696" ht="15" hidden="1" customHeight="1"/>
    <row r="697" ht="15" hidden="1" customHeight="1"/>
    <row r="698" ht="15" hidden="1" customHeight="1"/>
    <row r="699" ht="15" hidden="1" customHeight="1"/>
    <row r="700" ht="15" hidden="1" customHeight="1"/>
    <row r="701" ht="15" hidden="1" customHeight="1"/>
    <row r="702" ht="15" hidden="1" customHeight="1"/>
    <row r="703" ht="15" hidden="1" customHeight="1"/>
    <row r="704" ht="15" hidden="1" customHeight="1"/>
    <row r="705" ht="15" hidden="1" customHeight="1"/>
    <row r="706" ht="15" hidden="1" customHeight="1"/>
    <row r="707" ht="15" hidden="1" customHeight="1"/>
    <row r="708" ht="15" hidden="1" customHeight="1"/>
    <row r="709" ht="15" hidden="1" customHeight="1"/>
    <row r="710" ht="15" hidden="1" customHeight="1"/>
    <row r="711" ht="15" hidden="1" customHeight="1"/>
    <row r="712" ht="15" hidden="1" customHeight="1"/>
    <row r="713" ht="15" hidden="1" customHeight="1"/>
    <row r="714" ht="15" hidden="1" customHeight="1"/>
    <row r="715" ht="15" hidden="1" customHeight="1"/>
    <row r="716" ht="15" hidden="1" customHeight="1"/>
    <row r="717" ht="15" hidden="1" customHeight="1"/>
    <row r="718" ht="15" hidden="1" customHeight="1"/>
    <row r="719" ht="15" hidden="1" customHeight="1"/>
    <row r="720" ht="15" hidden="1" customHeight="1"/>
    <row r="721" ht="15" hidden="1" customHeight="1"/>
    <row r="722" ht="15" hidden="1" customHeight="1"/>
    <row r="723" ht="15" hidden="1" customHeight="1"/>
    <row r="724" ht="15" hidden="1" customHeight="1"/>
    <row r="725" ht="15" hidden="1" customHeight="1"/>
    <row r="726" ht="15" hidden="1" customHeight="1"/>
    <row r="727" ht="15" hidden="1" customHeight="1"/>
    <row r="728" ht="15" hidden="1" customHeight="1"/>
    <row r="729" ht="15" hidden="1" customHeight="1"/>
    <row r="730" ht="15" hidden="1" customHeight="1"/>
    <row r="731" ht="15" hidden="1" customHeight="1"/>
    <row r="732" ht="15" hidden="1" customHeight="1"/>
    <row r="733" ht="15" hidden="1" customHeight="1"/>
    <row r="734" ht="15" hidden="1" customHeight="1"/>
    <row r="735" ht="15" hidden="1" customHeight="1"/>
    <row r="736" ht="15" hidden="1" customHeight="1"/>
    <row r="737" ht="15" hidden="1" customHeight="1"/>
    <row r="738" ht="15" hidden="1" customHeight="1"/>
    <row r="739" ht="15" hidden="1" customHeight="1"/>
    <row r="740" ht="15" hidden="1" customHeight="1"/>
    <row r="741" ht="15" hidden="1" customHeight="1"/>
    <row r="742" ht="15" hidden="1" customHeight="1"/>
    <row r="743" ht="15" hidden="1" customHeight="1"/>
    <row r="744" ht="15" hidden="1" customHeight="1"/>
    <row r="745" ht="15" hidden="1" customHeight="1"/>
    <row r="746" ht="15" hidden="1" customHeight="1"/>
    <row r="747" ht="15" hidden="1" customHeight="1"/>
    <row r="748" ht="15" hidden="1" customHeight="1"/>
    <row r="749" ht="15" hidden="1" customHeight="1"/>
    <row r="750" ht="15" hidden="1" customHeight="1"/>
    <row r="751" ht="15" hidden="1" customHeight="1"/>
    <row r="752" ht="15" hidden="1" customHeight="1"/>
    <row r="753" ht="15" hidden="1" customHeight="1"/>
    <row r="754" ht="15" hidden="1" customHeight="1"/>
    <row r="755" ht="15" hidden="1" customHeight="1"/>
    <row r="756" ht="15" hidden="1" customHeight="1"/>
    <row r="757" ht="15" hidden="1" customHeight="1"/>
    <row r="758" ht="15" hidden="1" customHeight="1"/>
    <row r="759" ht="15" hidden="1" customHeight="1"/>
    <row r="760" ht="15" hidden="1" customHeight="1"/>
    <row r="761" ht="15" hidden="1" customHeight="1"/>
    <row r="762" ht="15" hidden="1" customHeight="1"/>
    <row r="763" ht="15" hidden="1" customHeight="1"/>
    <row r="764" ht="15" hidden="1" customHeight="1"/>
    <row r="765" ht="15" hidden="1" customHeight="1"/>
    <row r="766" ht="15" hidden="1" customHeight="1"/>
    <row r="767" ht="15" hidden="1" customHeight="1"/>
    <row r="768" ht="15" hidden="1" customHeight="1"/>
    <row r="769" ht="15" hidden="1" customHeight="1"/>
    <row r="770" ht="15" hidden="1" customHeight="1"/>
    <row r="771" ht="15" hidden="1" customHeight="1"/>
    <row r="772" ht="15" hidden="1" customHeight="1"/>
    <row r="773" ht="15" hidden="1" customHeight="1"/>
    <row r="774" ht="15" hidden="1" customHeight="1"/>
    <row r="775" ht="15" hidden="1" customHeight="1"/>
    <row r="776" ht="15" hidden="1" customHeight="1"/>
    <row r="777" ht="15" hidden="1" customHeight="1"/>
    <row r="778" ht="15" hidden="1" customHeight="1"/>
    <row r="779" ht="15" hidden="1" customHeight="1"/>
    <row r="780" ht="15" hidden="1" customHeight="1"/>
    <row r="781" ht="15" hidden="1" customHeight="1"/>
    <row r="782" ht="15" hidden="1" customHeight="1"/>
    <row r="783" ht="15" hidden="1" customHeight="1"/>
    <row r="784" ht="15" hidden="1" customHeight="1"/>
    <row r="785" ht="15" hidden="1" customHeight="1"/>
    <row r="786" ht="15" hidden="1" customHeight="1"/>
    <row r="787" ht="15" hidden="1" customHeight="1"/>
    <row r="788" ht="15" hidden="1" customHeight="1"/>
    <row r="789" ht="15" hidden="1" customHeight="1"/>
    <row r="790" ht="15" hidden="1" customHeight="1"/>
    <row r="791" ht="15" hidden="1" customHeight="1"/>
    <row r="792" ht="15" hidden="1" customHeight="1"/>
    <row r="793" ht="15" hidden="1" customHeight="1"/>
    <row r="794" ht="15" hidden="1" customHeight="1"/>
    <row r="795" ht="15" hidden="1" customHeight="1"/>
    <row r="796" ht="15" hidden="1" customHeight="1"/>
    <row r="797" ht="15" hidden="1" customHeight="1"/>
    <row r="798" ht="15" hidden="1" customHeight="1"/>
    <row r="799" ht="15" hidden="1" customHeight="1"/>
    <row r="800" ht="15" hidden="1" customHeight="1"/>
    <row r="801" ht="15" hidden="1" customHeight="1"/>
    <row r="802" ht="15" hidden="1" customHeight="1"/>
    <row r="803" ht="15" hidden="1" customHeight="1"/>
    <row r="804" ht="15" hidden="1" customHeight="1"/>
    <row r="805" ht="15" hidden="1" customHeight="1"/>
    <row r="806" ht="15" hidden="1" customHeight="1"/>
    <row r="807" ht="15" hidden="1" customHeight="1"/>
    <row r="808" ht="15" hidden="1" customHeight="1"/>
    <row r="809" ht="15" hidden="1" customHeight="1"/>
    <row r="810" ht="15" hidden="1" customHeight="1"/>
    <row r="811" ht="15" hidden="1" customHeight="1"/>
    <row r="812" ht="15" hidden="1" customHeight="1"/>
    <row r="813" ht="15" hidden="1" customHeight="1"/>
    <row r="814" ht="15" hidden="1" customHeight="1"/>
    <row r="815" ht="15" hidden="1" customHeight="1"/>
    <row r="816" ht="15" hidden="1" customHeight="1"/>
    <row r="817" ht="15" hidden="1" customHeight="1"/>
    <row r="818" ht="15" hidden="1" customHeight="1"/>
    <row r="819" ht="15" hidden="1" customHeight="1"/>
    <row r="820" ht="15" hidden="1" customHeight="1"/>
    <row r="821" ht="15" hidden="1" customHeight="1"/>
    <row r="822" ht="15" hidden="1" customHeight="1"/>
    <row r="823" ht="15" hidden="1" customHeight="1"/>
    <row r="824" ht="15" hidden="1" customHeight="1"/>
    <row r="825" ht="15" hidden="1" customHeight="1"/>
    <row r="826" ht="15" hidden="1" customHeight="1"/>
    <row r="827" ht="15" hidden="1" customHeight="1"/>
    <row r="828" ht="15" hidden="1" customHeight="1"/>
    <row r="829" ht="15" hidden="1" customHeight="1"/>
    <row r="830" ht="15" hidden="1" customHeight="1"/>
    <row r="831" ht="15" hidden="1" customHeight="1"/>
    <row r="832" ht="15" hidden="1" customHeight="1"/>
    <row r="833" ht="15" hidden="1" customHeight="1"/>
    <row r="834" ht="15" hidden="1" customHeight="1"/>
    <row r="835" ht="15" hidden="1" customHeight="1"/>
    <row r="836" ht="15" hidden="1" customHeight="1"/>
    <row r="837" ht="15" hidden="1" customHeight="1"/>
    <row r="838" ht="15" hidden="1" customHeight="1"/>
    <row r="839" ht="15" hidden="1" customHeight="1"/>
    <row r="840" ht="15" hidden="1" customHeight="1"/>
    <row r="841" ht="15" hidden="1" customHeight="1"/>
    <row r="842" ht="15" hidden="1" customHeight="1"/>
    <row r="843" ht="15" hidden="1" customHeight="1"/>
    <row r="844" ht="15" hidden="1" customHeight="1"/>
    <row r="845" ht="15" hidden="1" customHeight="1"/>
    <row r="846" ht="15" hidden="1" customHeight="1"/>
    <row r="847" ht="15" hidden="1" customHeight="1"/>
    <row r="848" ht="15" hidden="1" customHeight="1"/>
    <row r="849" ht="15" hidden="1" customHeight="1"/>
    <row r="850" ht="15" hidden="1" customHeight="1"/>
    <row r="851" ht="15" hidden="1" customHeight="1"/>
    <row r="852" ht="15" hidden="1" customHeight="1"/>
    <row r="853" ht="15" hidden="1" customHeight="1"/>
    <row r="854" ht="15" hidden="1" customHeight="1"/>
    <row r="855" ht="15" hidden="1" customHeight="1"/>
    <row r="856" ht="15" hidden="1" customHeight="1"/>
    <row r="857" ht="15" hidden="1" customHeight="1"/>
    <row r="858" ht="15" hidden="1" customHeight="1"/>
    <row r="859" ht="15" hidden="1" customHeight="1"/>
    <row r="860" ht="15" hidden="1" customHeight="1"/>
    <row r="861" ht="15" hidden="1" customHeight="1"/>
    <row r="862" ht="15" hidden="1" customHeight="1"/>
    <row r="863" ht="15" hidden="1" customHeight="1"/>
    <row r="864" ht="15" hidden="1" customHeight="1"/>
    <row r="865" ht="15" hidden="1" customHeight="1"/>
    <row r="866" ht="15" hidden="1" customHeight="1"/>
    <row r="867" ht="15" hidden="1" customHeight="1"/>
    <row r="868" ht="15" hidden="1" customHeight="1"/>
    <row r="869" ht="15" hidden="1" customHeight="1"/>
    <row r="870" ht="15" hidden="1" customHeight="1"/>
    <row r="871" ht="15" hidden="1" customHeight="1"/>
    <row r="872" ht="15" hidden="1" customHeight="1"/>
    <row r="873" ht="15" hidden="1" customHeight="1"/>
    <row r="874" ht="15" hidden="1" customHeight="1"/>
    <row r="875" ht="15" hidden="1" customHeight="1"/>
    <row r="876" ht="15" hidden="1" customHeight="1"/>
    <row r="877" ht="15" hidden="1" customHeight="1"/>
    <row r="878" ht="15" hidden="1" customHeight="1"/>
    <row r="879" ht="15" hidden="1" customHeight="1"/>
    <row r="880" ht="15" hidden="1" customHeight="1"/>
    <row r="881" ht="15" hidden="1" customHeight="1"/>
    <row r="882" ht="15" hidden="1" customHeight="1"/>
    <row r="883" ht="15" hidden="1" customHeight="1"/>
    <row r="884" ht="15" hidden="1" customHeight="1"/>
    <row r="885" ht="15" hidden="1" customHeight="1"/>
    <row r="886" ht="15" hidden="1" customHeight="1"/>
    <row r="887" ht="15" hidden="1" customHeight="1"/>
    <row r="888" ht="15" hidden="1" customHeight="1"/>
    <row r="889" ht="15" hidden="1" customHeight="1"/>
    <row r="890" ht="15" hidden="1" customHeight="1"/>
    <row r="891" ht="15" hidden="1" customHeight="1"/>
    <row r="892" ht="15" hidden="1" customHeight="1"/>
    <row r="893" ht="15" hidden="1" customHeight="1"/>
    <row r="894" ht="15" hidden="1" customHeight="1"/>
    <row r="895" ht="15" hidden="1" customHeight="1"/>
    <row r="896" ht="15" hidden="1" customHeight="1"/>
    <row r="897" ht="15" hidden="1" customHeight="1"/>
    <row r="898" ht="15" hidden="1" customHeight="1"/>
    <row r="899" ht="15" hidden="1" customHeight="1"/>
    <row r="900" ht="15" hidden="1" customHeight="1"/>
    <row r="901" ht="15" hidden="1" customHeight="1"/>
    <row r="902" ht="15" hidden="1" customHeight="1"/>
    <row r="903" ht="15" hidden="1" customHeight="1"/>
    <row r="904" ht="15" hidden="1" customHeight="1"/>
    <row r="905" ht="15" hidden="1" customHeight="1"/>
    <row r="906" ht="15" hidden="1" customHeight="1"/>
    <row r="907" ht="15" hidden="1" customHeight="1"/>
    <row r="908" ht="15" hidden="1" customHeight="1"/>
    <row r="909" ht="15" hidden="1" customHeight="1"/>
    <row r="910" ht="15" hidden="1" customHeight="1"/>
    <row r="911" ht="15" hidden="1" customHeight="1"/>
    <row r="912" ht="15" hidden="1" customHeight="1"/>
    <row r="913" ht="15" hidden="1" customHeight="1"/>
    <row r="914" ht="15" hidden="1" customHeight="1"/>
    <row r="915" ht="15" hidden="1" customHeight="1"/>
    <row r="916" ht="15" hidden="1" customHeight="1"/>
    <row r="917" ht="15" hidden="1" customHeight="1"/>
    <row r="918" ht="15" hidden="1" customHeight="1"/>
    <row r="919" ht="15" hidden="1" customHeight="1"/>
    <row r="920" ht="15" hidden="1" customHeight="1"/>
    <row r="921" ht="15" hidden="1" customHeight="1"/>
    <row r="922" ht="15" hidden="1" customHeight="1"/>
    <row r="923" ht="15" hidden="1" customHeight="1"/>
    <row r="924" ht="15" hidden="1" customHeight="1"/>
    <row r="925" ht="15" hidden="1" customHeight="1"/>
    <row r="926" ht="15" hidden="1" customHeight="1"/>
    <row r="927" ht="15" hidden="1" customHeight="1"/>
    <row r="928" ht="15" hidden="1" customHeight="1"/>
    <row r="929" ht="15" hidden="1" customHeight="1"/>
    <row r="930" ht="15" hidden="1" customHeight="1"/>
    <row r="931" ht="15" hidden="1" customHeight="1"/>
    <row r="932" ht="15" hidden="1" customHeight="1"/>
    <row r="933" ht="15" hidden="1" customHeight="1"/>
    <row r="934" ht="15" hidden="1" customHeight="1"/>
    <row r="935" ht="15" hidden="1" customHeight="1"/>
    <row r="936" ht="15" hidden="1" customHeight="1"/>
    <row r="937" ht="15" hidden="1" customHeight="1"/>
    <row r="938" ht="15" hidden="1" customHeight="1"/>
    <row r="939" ht="15" hidden="1" customHeight="1"/>
    <row r="940" ht="15" hidden="1" customHeight="1"/>
    <row r="941" ht="15" hidden="1" customHeight="1"/>
    <row r="942" ht="15" hidden="1" customHeight="1"/>
    <row r="943" ht="15" hidden="1" customHeight="1"/>
    <row r="944" ht="15" hidden="1" customHeight="1"/>
    <row r="945" ht="15" hidden="1" customHeight="1"/>
    <row r="946" ht="15" hidden="1" customHeight="1"/>
    <row r="947" ht="15" hidden="1" customHeight="1"/>
    <row r="948" ht="15" hidden="1" customHeight="1"/>
    <row r="949" ht="15" hidden="1" customHeight="1"/>
    <row r="950" ht="15" hidden="1" customHeight="1"/>
    <row r="951" ht="15" hidden="1" customHeight="1"/>
    <row r="952" ht="15" hidden="1" customHeight="1"/>
    <row r="953" ht="15" hidden="1" customHeight="1"/>
    <row r="954" ht="15" hidden="1" customHeight="1"/>
    <row r="955" ht="15" hidden="1" customHeight="1"/>
    <row r="956" ht="15" hidden="1" customHeight="1"/>
    <row r="957" ht="15" hidden="1" customHeight="1"/>
    <row r="958" ht="15" hidden="1" customHeight="1"/>
    <row r="959" ht="15" hidden="1" customHeight="1"/>
    <row r="960" ht="15" hidden="1" customHeight="1"/>
    <row r="961" ht="15" hidden="1" customHeight="1"/>
    <row r="962" ht="15" hidden="1" customHeight="1"/>
    <row r="963" ht="15" hidden="1" customHeight="1"/>
    <row r="964" ht="15" hidden="1" customHeight="1"/>
    <row r="965" ht="15" hidden="1" customHeight="1"/>
    <row r="966" ht="15" hidden="1" customHeight="1"/>
    <row r="967" ht="15" hidden="1" customHeight="1"/>
    <row r="968" ht="15" hidden="1" customHeight="1"/>
    <row r="969" ht="15" hidden="1" customHeight="1"/>
    <row r="970" ht="15" hidden="1" customHeight="1"/>
    <row r="971" ht="15" hidden="1" customHeight="1"/>
    <row r="972" ht="15" hidden="1" customHeight="1"/>
    <row r="973" ht="15" hidden="1" customHeight="1"/>
    <row r="974" ht="15" hidden="1" customHeight="1"/>
    <row r="975" ht="15" hidden="1" customHeight="1"/>
    <row r="976" ht="15" hidden="1" customHeight="1"/>
    <row r="977" ht="15" hidden="1" customHeight="1"/>
    <row r="978" ht="15" hidden="1" customHeight="1"/>
    <row r="979" ht="15" hidden="1" customHeight="1"/>
    <row r="980" ht="15" hidden="1" customHeight="1"/>
    <row r="981" ht="15" hidden="1" customHeight="1"/>
    <row r="982" ht="15" hidden="1" customHeight="1"/>
    <row r="983" ht="15" hidden="1" customHeight="1"/>
    <row r="984" ht="15" hidden="1" customHeight="1"/>
    <row r="985" ht="15" hidden="1" customHeight="1"/>
    <row r="986" ht="15" hidden="1" customHeight="1"/>
    <row r="987" ht="15" hidden="1" customHeight="1"/>
    <row r="988" ht="15" hidden="1" customHeight="1"/>
    <row r="989" ht="15" hidden="1" customHeight="1"/>
    <row r="990" ht="15" hidden="1" customHeight="1"/>
    <row r="991" ht="15" hidden="1" customHeight="1"/>
    <row r="992" ht="15" hidden="1" customHeight="1"/>
    <row r="993" ht="15" hidden="1" customHeight="1"/>
    <row r="994" ht="15" hidden="1" customHeight="1"/>
    <row r="995" ht="15" hidden="1" customHeight="1"/>
    <row r="996" ht="15" hidden="1" customHeight="1"/>
    <row r="997" ht="15" hidden="1" customHeight="1"/>
    <row r="998" ht="15" hidden="1" customHeight="1"/>
    <row r="999" ht="15" hidden="1" customHeight="1"/>
    <row r="1000" ht="15" hidden="1" customHeight="1"/>
  </sheetData>
  <mergeCells count="8">
    <mergeCell ref="D61:G61"/>
    <mergeCell ref="H61:I61"/>
    <mergeCell ref="D3:G3"/>
    <mergeCell ref="D5:G5"/>
    <mergeCell ref="D6:G6"/>
    <mergeCell ref="D7:G7"/>
    <mergeCell ref="D8:G8"/>
    <mergeCell ref="D60:G60"/>
  </mergeCells>
  <pageMargins left="0.70866141732283472" right="0.70866141732283472" top="0.74803149606299213" bottom="0.74803149606299213" header="0.31496062992125984" footer="0.31496062992125984"/>
  <pageSetup scale="51" orientation="portrait" r:id="rId1"/>
  <ignoredErrors>
    <ignoredError sqref="E14:G14 E22:G23 E27:G28 E26:G26 E29:G29 E35:G38 E32:G32 E41:G48 E52:G56 E57:G58 E17:G18 E21 G21 E13:F13 E51:F51 F15:G15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72"/>
  <sheetViews>
    <sheetView tabSelected="1" topLeftCell="A17" workbookViewId="0">
      <selection activeCell="H36" sqref="H36"/>
    </sheetView>
  </sheetViews>
  <sheetFormatPr baseColWidth="10" defaultRowHeight="12.75"/>
  <cols>
    <col min="1" max="1" width="89.5703125" customWidth="1"/>
    <col min="2" max="2" width="16.42578125" bestFit="1" customWidth="1"/>
    <col min="3" max="3" width="16.140625" bestFit="1" customWidth="1"/>
    <col min="4" max="6" width="16.42578125" bestFit="1" customWidth="1"/>
    <col min="7" max="7" width="15.28515625" style="70" bestFit="1" customWidth="1"/>
  </cols>
  <sheetData>
    <row r="1" spans="1:8" ht="6.75" customHeight="1">
      <c r="A1" s="360" t="s">
        <v>258</v>
      </c>
      <c r="B1" s="360"/>
      <c r="C1" s="360"/>
      <c r="D1" s="360"/>
      <c r="E1" s="360"/>
      <c r="F1" s="360"/>
      <c r="G1" s="360"/>
    </row>
    <row r="2" spans="1:8" ht="15">
      <c r="A2" s="370" t="s">
        <v>551</v>
      </c>
      <c r="B2" s="371"/>
      <c r="C2" s="371"/>
      <c r="D2" s="371"/>
      <c r="E2" s="371"/>
      <c r="F2" s="371"/>
      <c r="G2" s="372"/>
    </row>
    <row r="3" spans="1:8" ht="15">
      <c r="A3" s="367" t="s">
        <v>662</v>
      </c>
      <c r="B3" s="368"/>
      <c r="C3" s="368"/>
      <c r="D3" s="368"/>
      <c r="E3" s="368"/>
      <c r="F3" s="368"/>
      <c r="G3" s="369"/>
    </row>
    <row r="4" spans="1:8" ht="15">
      <c r="A4" s="367" t="s">
        <v>659</v>
      </c>
      <c r="B4" s="368"/>
      <c r="C4" s="368"/>
      <c r="D4" s="368"/>
      <c r="E4" s="368"/>
      <c r="F4" s="368"/>
      <c r="G4" s="369"/>
    </row>
    <row r="5" spans="1:8" ht="15">
      <c r="A5" s="364" t="s">
        <v>4</v>
      </c>
      <c r="B5" s="365"/>
      <c r="C5" s="365"/>
      <c r="D5" s="365"/>
      <c r="E5" s="365"/>
      <c r="F5" s="365"/>
      <c r="G5" s="366"/>
    </row>
    <row r="6" spans="1:8" ht="15">
      <c r="A6" s="174"/>
      <c r="B6" s="174"/>
      <c r="C6" s="174"/>
      <c r="D6" s="174"/>
      <c r="E6" s="174"/>
      <c r="F6" s="174"/>
      <c r="G6" s="174"/>
    </row>
    <row r="7" spans="1:8" ht="15">
      <c r="A7" s="361" t="s">
        <v>259</v>
      </c>
      <c r="B7" s="363" t="s">
        <v>260</v>
      </c>
      <c r="C7" s="363"/>
      <c r="D7" s="363"/>
      <c r="E7" s="363"/>
      <c r="F7" s="363"/>
      <c r="G7" s="362" t="s">
        <v>261</v>
      </c>
    </row>
    <row r="8" spans="1:8" ht="30">
      <c r="A8" s="361"/>
      <c r="B8" s="229" t="s">
        <v>262</v>
      </c>
      <c r="C8" s="230" t="s">
        <v>151</v>
      </c>
      <c r="D8" s="229" t="s">
        <v>152</v>
      </c>
      <c r="E8" s="229" t="s">
        <v>153</v>
      </c>
      <c r="F8" s="229" t="s">
        <v>263</v>
      </c>
      <c r="G8" s="362"/>
    </row>
    <row r="9" spans="1:8" ht="15">
      <c r="A9" s="180" t="s">
        <v>264</v>
      </c>
      <c r="B9" s="178"/>
      <c r="C9" s="178"/>
      <c r="D9" s="178"/>
      <c r="E9" s="178"/>
      <c r="F9" s="178"/>
      <c r="G9" s="87"/>
    </row>
    <row r="10" spans="1:8" ht="15">
      <c r="A10" s="81" t="s">
        <v>265</v>
      </c>
      <c r="B10" s="88"/>
      <c r="C10" s="88"/>
      <c r="D10" s="88"/>
      <c r="E10" s="88"/>
      <c r="F10" s="88"/>
      <c r="G10" s="88"/>
    </row>
    <row r="11" spans="1:8" ht="15">
      <c r="A11" s="81" t="s">
        <v>266</v>
      </c>
      <c r="B11" s="88"/>
      <c r="C11" s="88"/>
      <c r="D11" s="88"/>
      <c r="E11" s="88"/>
      <c r="F11" s="88"/>
      <c r="G11" s="88"/>
    </row>
    <row r="12" spans="1:8" ht="15">
      <c r="A12" s="81" t="s">
        <v>267</v>
      </c>
      <c r="B12" s="88"/>
      <c r="C12" s="88"/>
      <c r="D12" s="88"/>
      <c r="E12" s="88"/>
      <c r="F12" s="88"/>
      <c r="G12" s="88"/>
    </row>
    <row r="13" spans="1:8" ht="15">
      <c r="A13" s="81" t="s">
        <v>268</v>
      </c>
      <c r="B13" s="88"/>
      <c r="C13" s="88"/>
      <c r="D13" s="88"/>
      <c r="E13" s="88"/>
      <c r="F13" s="88"/>
      <c r="G13" s="88"/>
    </row>
    <row r="14" spans="1:8" ht="15">
      <c r="A14" s="81" t="s">
        <v>269</v>
      </c>
      <c r="B14" s="88">
        <v>0</v>
      </c>
      <c r="C14" s="88">
        <v>1372320.41</v>
      </c>
      <c r="D14" s="88">
        <f>+B14+C14</f>
        <v>1372320.41</v>
      </c>
      <c r="E14" s="88">
        <v>1372320.41</v>
      </c>
      <c r="F14" s="88">
        <v>1372320.41</v>
      </c>
      <c r="G14" s="88">
        <f>+F14-B14</f>
        <v>1372320.41</v>
      </c>
    </row>
    <row r="15" spans="1:8" ht="15">
      <c r="A15" s="81" t="s">
        <v>270</v>
      </c>
      <c r="B15" s="88"/>
      <c r="C15" s="88"/>
      <c r="D15" s="88"/>
      <c r="E15" s="88"/>
      <c r="F15" s="88"/>
      <c r="G15" s="88"/>
    </row>
    <row r="16" spans="1:8" ht="15">
      <c r="A16" s="81" t="s">
        <v>271</v>
      </c>
      <c r="B16" s="88"/>
      <c r="C16" s="88"/>
      <c r="D16" s="88"/>
      <c r="E16" s="88"/>
      <c r="F16" s="88"/>
      <c r="G16" s="88"/>
      <c r="H16" s="38"/>
    </row>
    <row r="17" spans="1:9" ht="15">
      <c r="A17" s="81" t="s">
        <v>272</v>
      </c>
      <c r="B17" s="88"/>
      <c r="C17" s="88"/>
      <c r="D17" s="88"/>
      <c r="E17" s="88"/>
      <c r="F17" s="88"/>
      <c r="G17" s="88"/>
      <c r="H17" s="38"/>
    </row>
    <row r="18" spans="1:9" ht="15">
      <c r="A18" s="82" t="s">
        <v>273</v>
      </c>
      <c r="B18" s="88"/>
      <c r="C18" s="88"/>
      <c r="D18" s="88"/>
      <c r="E18" s="88"/>
      <c r="F18" s="88"/>
      <c r="G18" s="88"/>
      <c r="H18" s="38"/>
    </row>
    <row r="19" spans="1:9" ht="15">
      <c r="A19" s="82" t="s">
        <v>274</v>
      </c>
      <c r="B19" s="88"/>
      <c r="C19" s="88"/>
      <c r="D19" s="88"/>
      <c r="E19" s="88"/>
      <c r="F19" s="88"/>
      <c r="G19" s="88"/>
      <c r="H19" s="38"/>
    </row>
    <row r="20" spans="1:9" ht="15">
      <c r="A20" s="82" t="s">
        <v>275</v>
      </c>
      <c r="B20" s="88"/>
      <c r="C20" s="88"/>
      <c r="D20" s="88"/>
      <c r="E20" s="88"/>
      <c r="F20" s="88"/>
      <c r="G20" s="88"/>
      <c r="H20" s="38"/>
    </row>
    <row r="21" spans="1:9" ht="15">
      <c r="A21" s="82" t="s">
        <v>276</v>
      </c>
      <c r="B21" s="88"/>
      <c r="C21" s="88"/>
      <c r="D21" s="88"/>
      <c r="E21" s="88"/>
      <c r="F21" s="88"/>
      <c r="G21" s="88"/>
      <c r="H21" s="38"/>
    </row>
    <row r="22" spans="1:9" ht="15">
      <c r="A22" s="82" t="s">
        <v>277</v>
      </c>
      <c r="B22" s="88"/>
      <c r="C22" s="88"/>
      <c r="D22" s="88"/>
      <c r="E22" s="88"/>
      <c r="F22" s="88"/>
      <c r="G22" s="88"/>
      <c r="H22" s="38"/>
    </row>
    <row r="23" spans="1:9" ht="15">
      <c r="A23" s="82" t="s">
        <v>278</v>
      </c>
      <c r="B23" s="88"/>
      <c r="C23" s="88"/>
      <c r="D23" s="88"/>
      <c r="E23" s="88"/>
      <c r="F23" s="88"/>
      <c r="G23" s="88"/>
      <c r="H23" s="38"/>
    </row>
    <row r="24" spans="1:9" ht="15">
      <c r="A24" s="82" t="s">
        <v>279</v>
      </c>
      <c r="B24" s="88"/>
      <c r="C24" s="88"/>
      <c r="D24" s="88"/>
      <c r="E24" s="88"/>
      <c r="F24" s="88"/>
      <c r="G24" s="88"/>
      <c r="H24" s="38"/>
    </row>
    <row r="25" spans="1:9" ht="15">
      <c r="A25" s="82" t="s">
        <v>280</v>
      </c>
      <c r="B25" s="88"/>
      <c r="C25" s="88"/>
      <c r="D25" s="88"/>
      <c r="E25" s="88"/>
      <c r="F25" s="88"/>
      <c r="G25" s="88"/>
      <c r="H25" s="38"/>
    </row>
    <row r="26" spans="1:9" ht="15">
      <c r="A26" s="82" t="s">
        <v>281</v>
      </c>
      <c r="B26" s="88"/>
      <c r="C26" s="88"/>
      <c r="D26" s="88"/>
      <c r="E26" s="88"/>
      <c r="F26" s="88"/>
      <c r="G26" s="88"/>
      <c r="H26" s="38"/>
    </row>
    <row r="27" spans="1:9" ht="15">
      <c r="A27" s="82" t="s">
        <v>282</v>
      </c>
      <c r="B27" s="88"/>
      <c r="C27" s="88"/>
      <c r="D27" s="88"/>
      <c r="E27" s="88"/>
      <c r="F27" s="88"/>
      <c r="G27" s="88"/>
      <c r="H27" s="38"/>
    </row>
    <row r="28" spans="1:9" ht="15">
      <c r="A28" s="82" t="s">
        <v>283</v>
      </c>
      <c r="B28" s="88"/>
      <c r="C28" s="88"/>
      <c r="D28" s="88"/>
      <c r="E28" s="88"/>
      <c r="F28" s="88"/>
      <c r="G28" s="88"/>
      <c r="H28" s="38"/>
    </row>
    <row r="29" spans="1:9" ht="15">
      <c r="A29" s="81" t="s">
        <v>284</v>
      </c>
      <c r="B29" s="88"/>
      <c r="C29" s="88"/>
      <c r="D29" s="88"/>
      <c r="E29" s="88"/>
      <c r="F29" s="88"/>
      <c r="G29" s="88"/>
      <c r="H29" s="57"/>
    </row>
    <row r="30" spans="1:9" ht="15">
      <c r="A30" s="82" t="s">
        <v>285</v>
      </c>
      <c r="B30" s="88"/>
      <c r="C30" s="88"/>
      <c r="D30" s="88"/>
      <c r="E30" s="88"/>
      <c r="F30" s="88"/>
      <c r="G30" s="88"/>
      <c r="H30" s="38"/>
    </row>
    <row r="31" spans="1:9" ht="15">
      <c r="A31" s="82" t="s">
        <v>286</v>
      </c>
      <c r="B31" s="88"/>
      <c r="C31" s="88"/>
      <c r="D31" s="88"/>
      <c r="E31" s="88"/>
      <c r="F31" s="88"/>
      <c r="G31" s="88"/>
      <c r="H31" s="38"/>
    </row>
    <row r="32" spans="1:9" ht="15">
      <c r="A32" s="177" t="s">
        <v>287</v>
      </c>
      <c r="B32" s="88"/>
      <c r="C32" s="88"/>
      <c r="D32" s="88"/>
      <c r="E32" s="88"/>
      <c r="F32" s="88"/>
      <c r="G32" s="88"/>
      <c r="H32" s="38"/>
      <c r="I32" s="38"/>
    </row>
    <row r="33" spans="1:9" ht="15">
      <c r="A33" s="177" t="s">
        <v>288</v>
      </c>
      <c r="B33" s="88"/>
      <c r="C33" s="88"/>
      <c r="D33" s="88"/>
      <c r="E33" s="88"/>
      <c r="F33" s="88"/>
      <c r="G33" s="88"/>
      <c r="H33" s="38"/>
      <c r="I33" s="38"/>
    </row>
    <row r="34" spans="1:9" ht="15">
      <c r="A34" s="177" t="s">
        <v>289</v>
      </c>
      <c r="B34" s="88"/>
      <c r="C34" s="88"/>
      <c r="D34" s="88"/>
      <c r="E34" s="88"/>
      <c r="F34" s="88"/>
      <c r="G34" s="88"/>
      <c r="H34" s="38"/>
      <c r="I34" s="38"/>
    </row>
    <row r="35" spans="1:9" ht="15">
      <c r="A35" s="81" t="s">
        <v>290</v>
      </c>
      <c r="B35" s="88">
        <v>45048126</v>
      </c>
      <c r="C35" s="88">
        <v>0</v>
      </c>
      <c r="D35" s="88">
        <f>+B35+C35</f>
        <v>45048126</v>
      </c>
      <c r="E35" s="473">
        <v>45048126</v>
      </c>
      <c r="F35" s="473">
        <v>45048126</v>
      </c>
      <c r="G35" s="88">
        <v>0</v>
      </c>
      <c r="H35" s="474" t="s">
        <v>663</v>
      </c>
      <c r="I35" s="38"/>
    </row>
    <row r="36" spans="1:9" ht="15">
      <c r="A36" s="81" t="s">
        <v>291</v>
      </c>
      <c r="B36" s="88"/>
      <c r="C36" s="88"/>
      <c r="D36" s="88"/>
      <c r="E36" s="88"/>
      <c r="F36" s="88"/>
      <c r="G36" s="88"/>
      <c r="H36" s="38"/>
      <c r="I36" s="38"/>
    </row>
    <row r="37" spans="1:9" ht="15">
      <c r="A37" s="82" t="s">
        <v>292</v>
      </c>
      <c r="B37" s="88"/>
      <c r="C37" s="88"/>
      <c r="D37" s="88"/>
      <c r="E37" s="88"/>
      <c r="F37" s="88"/>
      <c r="G37" s="88"/>
      <c r="H37" s="38"/>
      <c r="I37" s="38"/>
    </row>
    <row r="38" spans="1:9" ht="15">
      <c r="A38" s="81" t="s">
        <v>293</v>
      </c>
      <c r="B38" s="88"/>
      <c r="C38" s="88"/>
      <c r="D38" s="88"/>
      <c r="E38" s="88"/>
      <c r="F38" s="88"/>
      <c r="G38" s="88"/>
      <c r="H38" s="38"/>
      <c r="I38" s="38"/>
    </row>
    <row r="39" spans="1:9" ht="15">
      <c r="A39" s="82" t="s">
        <v>294</v>
      </c>
      <c r="B39" s="88"/>
      <c r="C39" s="88"/>
      <c r="D39" s="88"/>
      <c r="E39" s="88"/>
      <c r="F39" s="88"/>
      <c r="G39" s="88"/>
      <c r="H39" s="38"/>
      <c r="I39" s="38"/>
    </row>
    <row r="40" spans="1:9" ht="15">
      <c r="A40" s="82" t="s">
        <v>295</v>
      </c>
      <c r="B40" s="88"/>
      <c r="C40" s="88"/>
      <c r="D40" s="88"/>
      <c r="E40" s="88"/>
      <c r="F40" s="88"/>
      <c r="G40" s="88"/>
      <c r="H40" s="38"/>
      <c r="I40" s="38"/>
    </row>
    <row r="41" spans="1:9" ht="15">
      <c r="A41" s="83" t="s">
        <v>296</v>
      </c>
      <c r="B41" s="89">
        <f>+B10+B11+B12+B13+B14+B15+B16+B17+B29+B35+B36+B38</f>
        <v>45048126</v>
      </c>
      <c r="C41" s="89">
        <f t="shared" ref="C41:G41" si="0">+C10+C11+C12+C13+C14+C15+C16+C17+C29+C35+C36+C38</f>
        <v>1372320.41</v>
      </c>
      <c r="D41" s="89">
        <f t="shared" si="0"/>
        <v>46420446.409999996</v>
      </c>
      <c r="E41" s="89">
        <f t="shared" si="0"/>
        <v>46420446.409999996</v>
      </c>
      <c r="F41" s="89">
        <f t="shared" si="0"/>
        <v>46420446.409999996</v>
      </c>
      <c r="G41" s="89">
        <f t="shared" si="0"/>
        <v>1372320.41</v>
      </c>
      <c r="H41" s="38"/>
      <c r="I41" s="57"/>
    </row>
    <row r="42" spans="1:9" ht="15">
      <c r="A42" s="83" t="s">
        <v>297</v>
      </c>
      <c r="B42" s="89"/>
      <c r="C42" s="89"/>
      <c r="D42" s="89"/>
      <c r="E42" s="89"/>
      <c r="F42" s="89"/>
      <c r="G42" s="89"/>
      <c r="H42" s="38"/>
      <c r="I42" s="38"/>
    </row>
    <row r="43" spans="1:9" ht="15.75" customHeight="1">
      <c r="A43" s="83" t="s">
        <v>298</v>
      </c>
      <c r="B43" s="89"/>
      <c r="C43" s="89"/>
      <c r="D43" s="89"/>
      <c r="E43" s="89"/>
      <c r="F43" s="89"/>
      <c r="G43" s="89"/>
      <c r="H43" s="38"/>
      <c r="I43" s="38"/>
    </row>
    <row r="44" spans="1:9" ht="15">
      <c r="A44" s="81" t="s">
        <v>299</v>
      </c>
      <c r="B44" s="88"/>
      <c r="C44" s="88"/>
      <c r="D44" s="88"/>
      <c r="E44" s="88"/>
      <c r="F44" s="88"/>
      <c r="G44" s="88"/>
      <c r="H44" s="38"/>
      <c r="I44" s="38"/>
    </row>
    <row r="45" spans="1:9" ht="15">
      <c r="A45" s="82" t="s">
        <v>300</v>
      </c>
      <c r="B45" s="88"/>
      <c r="C45" s="88"/>
      <c r="D45" s="88"/>
      <c r="E45" s="88"/>
      <c r="F45" s="88"/>
      <c r="G45" s="88"/>
      <c r="H45" s="38"/>
      <c r="I45" s="287"/>
    </row>
    <row r="46" spans="1:9" ht="15">
      <c r="A46" s="82" t="s">
        <v>301</v>
      </c>
      <c r="B46" s="88"/>
      <c r="C46" s="88"/>
      <c r="D46" s="88"/>
      <c r="E46" s="88"/>
      <c r="F46" s="88"/>
      <c r="G46" s="88"/>
      <c r="H46" s="38"/>
      <c r="I46" s="38"/>
    </row>
    <row r="47" spans="1:9" ht="15">
      <c r="A47" s="82" t="s">
        <v>302</v>
      </c>
      <c r="B47" s="88"/>
      <c r="C47" s="88"/>
      <c r="D47" s="88"/>
      <c r="E47" s="88"/>
      <c r="F47" s="88"/>
      <c r="G47" s="88"/>
      <c r="H47" s="38"/>
      <c r="I47" s="38"/>
    </row>
    <row r="48" spans="1:9" ht="30">
      <c r="A48" s="84" t="s">
        <v>303</v>
      </c>
      <c r="B48" s="88"/>
      <c r="C48" s="88"/>
      <c r="D48" s="88"/>
      <c r="E48" s="88"/>
      <c r="F48" s="88"/>
      <c r="G48" s="88"/>
      <c r="H48" s="38"/>
      <c r="I48" s="38"/>
    </row>
    <row r="49" spans="1:9" ht="15">
      <c r="A49" s="82" t="s">
        <v>304</v>
      </c>
      <c r="B49" s="88"/>
      <c r="C49" s="88"/>
      <c r="D49" s="88"/>
      <c r="E49" s="88"/>
      <c r="F49" s="88"/>
      <c r="G49" s="88"/>
      <c r="H49" s="38"/>
      <c r="I49" s="38"/>
    </row>
    <row r="50" spans="1:9" ht="15">
      <c r="A50" s="82" t="s">
        <v>305</v>
      </c>
      <c r="B50" s="88"/>
      <c r="C50" s="88"/>
      <c r="D50" s="88"/>
      <c r="E50" s="88"/>
      <c r="F50" s="88"/>
      <c r="G50" s="88"/>
      <c r="H50" s="38"/>
      <c r="I50" s="38"/>
    </row>
    <row r="51" spans="1:9" ht="15">
      <c r="A51" s="82" t="s">
        <v>306</v>
      </c>
      <c r="B51" s="88"/>
      <c r="C51" s="88"/>
      <c r="D51" s="88"/>
      <c r="E51" s="88"/>
      <c r="F51" s="88"/>
      <c r="G51" s="88"/>
      <c r="H51" s="38"/>
      <c r="I51" s="38"/>
    </row>
    <row r="52" spans="1:9" ht="15">
      <c r="A52" s="82" t="s">
        <v>307</v>
      </c>
      <c r="B52" s="88"/>
      <c r="C52" s="88"/>
      <c r="D52" s="88"/>
      <c r="E52" s="88"/>
      <c r="F52" s="88"/>
      <c r="G52" s="88"/>
      <c r="H52" s="38"/>
      <c r="I52" s="38"/>
    </row>
    <row r="53" spans="1:9" ht="15">
      <c r="A53" s="81" t="s">
        <v>308</v>
      </c>
      <c r="B53" s="88"/>
      <c r="C53" s="88"/>
      <c r="D53" s="88"/>
      <c r="E53" s="88"/>
      <c r="F53" s="88"/>
      <c r="G53" s="88"/>
      <c r="H53" s="38"/>
      <c r="I53" s="38"/>
    </row>
    <row r="54" spans="1:9" ht="15">
      <c r="A54" s="82" t="s">
        <v>309</v>
      </c>
      <c r="B54" s="88"/>
      <c r="C54" s="88"/>
      <c r="D54" s="88"/>
      <c r="E54" s="88"/>
      <c r="F54" s="88"/>
      <c r="G54" s="88"/>
      <c r="H54" s="38"/>
      <c r="I54" s="38"/>
    </row>
    <row r="55" spans="1:9" ht="15">
      <c r="A55" s="82" t="s">
        <v>310</v>
      </c>
      <c r="B55" s="88"/>
      <c r="C55" s="88"/>
      <c r="D55" s="88"/>
      <c r="E55" s="88"/>
      <c r="F55" s="88"/>
      <c r="G55" s="88"/>
      <c r="H55" s="38"/>
      <c r="I55" s="38"/>
    </row>
    <row r="56" spans="1:9" ht="15">
      <c r="A56" s="82" t="s">
        <v>311</v>
      </c>
      <c r="B56" s="88"/>
      <c r="C56" s="88"/>
      <c r="D56" s="88"/>
      <c r="E56" s="88"/>
      <c r="F56" s="88"/>
      <c r="G56" s="88"/>
      <c r="H56" s="38"/>
      <c r="I56" s="38"/>
    </row>
    <row r="57" spans="1:9" ht="15">
      <c r="A57" s="82" t="s">
        <v>312</v>
      </c>
      <c r="B57" s="88"/>
      <c r="C57" s="88"/>
      <c r="D57" s="88"/>
      <c r="E57" s="88"/>
      <c r="F57" s="88"/>
      <c r="G57" s="88"/>
      <c r="H57" s="38"/>
      <c r="I57" s="38"/>
    </row>
    <row r="58" spans="1:9" ht="15">
      <c r="A58" s="81" t="s">
        <v>313</v>
      </c>
      <c r="B58" s="88"/>
      <c r="C58" s="88"/>
      <c r="D58" s="88"/>
      <c r="E58" s="88"/>
      <c r="F58" s="88"/>
      <c r="G58" s="88"/>
      <c r="H58" s="38"/>
      <c r="I58" s="38"/>
    </row>
    <row r="59" spans="1:9" ht="15">
      <c r="A59" s="82" t="s">
        <v>314</v>
      </c>
      <c r="B59" s="88"/>
      <c r="C59" s="88"/>
      <c r="D59" s="88"/>
      <c r="E59" s="88"/>
      <c r="F59" s="88"/>
      <c r="G59" s="88"/>
      <c r="H59" s="38"/>
      <c r="I59" s="38"/>
    </row>
    <row r="60" spans="1:9" ht="15">
      <c r="A60" s="82" t="s">
        <v>315</v>
      </c>
      <c r="B60" s="88"/>
      <c r="C60" s="88"/>
      <c r="D60" s="88"/>
      <c r="E60" s="88"/>
      <c r="F60" s="88"/>
      <c r="G60" s="88"/>
      <c r="H60" s="38"/>
      <c r="I60" s="38"/>
    </row>
    <row r="61" spans="1:9" ht="15">
      <c r="A61" s="81" t="s">
        <v>316</v>
      </c>
      <c r="B61" s="88"/>
      <c r="C61" s="88"/>
      <c r="D61" s="88"/>
      <c r="E61" s="88"/>
      <c r="F61" s="88"/>
      <c r="G61" s="88"/>
      <c r="H61" s="38"/>
      <c r="I61" s="38"/>
    </row>
    <row r="62" spans="1:9" ht="15">
      <c r="A62" s="81" t="s">
        <v>317</v>
      </c>
      <c r="B62" s="88"/>
      <c r="C62" s="88"/>
      <c r="D62" s="88"/>
      <c r="E62" s="88"/>
      <c r="F62" s="88"/>
      <c r="G62" s="88"/>
      <c r="H62" s="38"/>
      <c r="I62" s="38"/>
    </row>
    <row r="63" spans="1:9" ht="15">
      <c r="A63" s="83" t="s">
        <v>318</v>
      </c>
      <c r="B63" s="89"/>
      <c r="C63" s="89"/>
      <c r="D63" s="89"/>
      <c r="E63" s="89"/>
      <c r="F63" s="89"/>
      <c r="G63" s="89"/>
      <c r="H63" s="38"/>
      <c r="I63" s="57"/>
    </row>
    <row r="64" spans="1:9" ht="15">
      <c r="A64" s="83" t="s">
        <v>319</v>
      </c>
      <c r="B64" s="89"/>
      <c r="C64" s="89"/>
      <c r="D64" s="89"/>
      <c r="E64" s="89"/>
      <c r="F64" s="89"/>
      <c r="G64" s="89"/>
      <c r="H64" s="38"/>
      <c r="I64" s="57"/>
    </row>
    <row r="65" spans="1:9" ht="15">
      <c r="A65" s="81" t="s">
        <v>320</v>
      </c>
      <c r="B65" s="90"/>
      <c r="C65" s="90"/>
      <c r="D65" s="90"/>
      <c r="E65" s="90"/>
      <c r="F65" s="90"/>
      <c r="G65" s="90"/>
      <c r="H65" s="38"/>
      <c r="I65" s="38"/>
    </row>
    <row r="66" spans="1:9" ht="15">
      <c r="A66" s="83" t="s">
        <v>321</v>
      </c>
      <c r="B66" s="89">
        <f>+B41+B63+B64</f>
        <v>45048126</v>
      </c>
      <c r="C66" s="89">
        <f t="shared" ref="C66:G66" si="1">+C41+C63+C64</f>
        <v>1372320.41</v>
      </c>
      <c r="D66" s="89">
        <f t="shared" si="1"/>
        <v>46420446.409999996</v>
      </c>
      <c r="E66" s="89">
        <f t="shared" si="1"/>
        <v>46420446.409999996</v>
      </c>
      <c r="F66" s="89">
        <f t="shared" si="1"/>
        <v>46420446.409999996</v>
      </c>
      <c r="G66" s="89">
        <f t="shared" si="1"/>
        <v>1372320.41</v>
      </c>
      <c r="H66" s="38"/>
      <c r="I66" s="57"/>
    </row>
    <row r="67" spans="1:9" ht="15">
      <c r="A67" s="85" t="s">
        <v>322</v>
      </c>
      <c r="B67" s="88"/>
      <c r="C67" s="88"/>
      <c r="D67" s="88"/>
      <c r="E67" s="88"/>
      <c r="F67" s="88"/>
      <c r="G67" s="88"/>
      <c r="H67" s="38"/>
      <c r="I67" s="57"/>
    </row>
    <row r="68" spans="1:9" ht="15">
      <c r="A68" s="83" t="s">
        <v>323</v>
      </c>
      <c r="B68" s="89"/>
      <c r="C68" s="89"/>
      <c r="D68" s="89"/>
      <c r="E68" s="89"/>
      <c r="F68" s="89"/>
      <c r="G68" s="89"/>
      <c r="H68" s="38"/>
      <c r="I68" s="38"/>
    </row>
    <row r="69" spans="1:9" ht="15">
      <c r="A69" s="83" t="s">
        <v>324</v>
      </c>
      <c r="B69" s="89"/>
      <c r="C69" s="89"/>
      <c r="D69" s="89"/>
      <c r="E69" s="89"/>
      <c r="F69" s="89"/>
      <c r="G69" s="89"/>
      <c r="H69" s="38"/>
      <c r="I69" s="38"/>
    </row>
    <row r="70" spans="1:9" ht="15">
      <c r="A70" s="86" t="s">
        <v>325</v>
      </c>
      <c r="B70" s="91"/>
      <c r="C70" s="91"/>
      <c r="D70" s="91"/>
      <c r="E70" s="91"/>
      <c r="F70" s="91"/>
      <c r="G70" s="91"/>
      <c r="H70" s="38"/>
      <c r="I70" s="38"/>
    </row>
    <row r="71" spans="1:9" ht="15">
      <c r="A71" s="359" t="s">
        <v>326</v>
      </c>
      <c r="B71" s="359"/>
      <c r="C71" s="359"/>
      <c r="D71" s="359"/>
      <c r="E71" s="359"/>
      <c r="F71" s="359"/>
      <c r="G71" s="359"/>
      <c r="H71" s="38"/>
      <c r="I71" s="38"/>
    </row>
    <row r="72" spans="1:9" ht="15">
      <c r="A72" s="359" t="s">
        <v>327</v>
      </c>
      <c r="B72" s="359"/>
      <c r="C72" s="359"/>
      <c r="D72" s="359"/>
      <c r="E72" s="359"/>
      <c r="F72" s="359"/>
      <c r="G72" s="359"/>
      <c r="H72" s="38"/>
      <c r="I72" s="38"/>
    </row>
  </sheetData>
  <mergeCells count="10">
    <mergeCell ref="A71:G71"/>
    <mergeCell ref="A72:G72"/>
    <mergeCell ref="A1:G1"/>
    <mergeCell ref="A7:A8"/>
    <mergeCell ref="G7:G8"/>
    <mergeCell ref="B7:F7"/>
    <mergeCell ref="A5:G5"/>
    <mergeCell ref="A4:G4"/>
    <mergeCell ref="A3:G3"/>
    <mergeCell ref="A2:G2"/>
  </mergeCells>
  <pageMargins left="1.299212598425197" right="0.70866141732283472" top="0.74803149606299213" bottom="0.74803149606299213" header="0.31496062992125984" footer="0.31496062992125984"/>
  <pageSetup scale="61" fitToHeight="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K158"/>
  <sheetViews>
    <sheetView workbookViewId="0">
      <selection activeCell="D11" sqref="D11"/>
    </sheetView>
  </sheetViews>
  <sheetFormatPr baseColWidth="10" defaultRowHeight="12.75"/>
  <cols>
    <col min="1" max="1" width="1.85546875" customWidth="1"/>
    <col min="2" max="2" width="6.7109375" customWidth="1"/>
    <col min="3" max="3" width="75.5703125" customWidth="1"/>
    <col min="4" max="9" width="17.7109375" customWidth="1"/>
  </cols>
  <sheetData>
    <row r="1" spans="1:9" ht="9" customHeight="1">
      <c r="A1" s="38"/>
      <c r="B1" s="38"/>
      <c r="C1" s="38"/>
      <c r="D1" s="38"/>
      <c r="E1" s="38"/>
      <c r="F1" s="38"/>
      <c r="G1" s="38"/>
      <c r="H1" s="38"/>
      <c r="I1" s="38"/>
    </row>
    <row r="2" spans="1:9" ht="15">
      <c r="A2" s="38"/>
      <c r="B2" s="373" t="s">
        <v>551</v>
      </c>
      <c r="C2" s="374"/>
      <c r="D2" s="374"/>
      <c r="E2" s="374"/>
      <c r="F2" s="374"/>
      <c r="G2" s="374"/>
      <c r="H2" s="374"/>
      <c r="I2" s="375"/>
    </row>
    <row r="3" spans="1:9" ht="15">
      <c r="A3" s="38"/>
      <c r="B3" s="376" t="s">
        <v>366</v>
      </c>
      <c r="C3" s="377"/>
      <c r="D3" s="377"/>
      <c r="E3" s="377"/>
      <c r="F3" s="377"/>
      <c r="G3" s="377"/>
      <c r="H3" s="377"/>
      <c r="I3" s="378"/>
    </row>
    <row r="4" spans="1:9" ht="15">
      <c r="A4" s="38"/>
      <c r="B4" s="379" t="s">
        <v>367</v>
      </c>
      <c r="C4" s="380"/>
      <c r="D4" s="380"/>
      <c r="E4" s="380"/>
      <c r="F4" s="380"/>
      <c r="G4" s="380"/>
      <c r="H4" s="380"/>
      <c r="I4" s="381"/>
    </row>
    <row r="5" spans="1:9" ht="15">
      <c r="A5" s="38"/>
      <c r="B5" s="367" t="s">
        <v>659</v>
      </c>
      <c r="C5" s="368"/>
      <c r="D5" s="368"/>
      <c r="E5" s="368"/>
      <c r="F5" s="368"/>
      <c r="G5" s="368"/>
      <c r="H5" s="368"/>
      <c r="I5" s="369"/>
    </row>
    <row r="6" spans="1:9" ht="7.5" customHeight="1">
      <c r="A6" s="38"/>
      <c r="B6" s="173"/>
      <c r="C6" s="173"/>
      <c r="D6" s="173"/>
      <c r="E6" s="173"/>
      <c r="F6" s="173"/>
      <c r="G6" s="173"/>
      <c r="H6" s="173"/>
      <c r="I6" s="173"/>
    </row>
    <row r="7" spans="1:9" ht="15">
      <c r="A7" s="38"/>
      <c r="B7" s="382" t="s">
        <v>128</v>
      </c>
      <c r="C7" s="383"/>
      <c r="D7" s="388"/>
      <c r="E7" s="388"/>
      <c r="F7" s="388"/>
      <c r="G7" s="388"/>
      <c r="H7" s="389"/>
      <c r="I7" s="390" t="s">
        <v>149</v>
      </c>
    </row>
    <row r="8" spans="1:9" ht="30">
      <c r="A8" s="38"/>
      <c r="B8" s="384"/>
      <c r="C8" s="385"/>
      <c r="D8" s="231" t="s">
        <v>150</v>
      </c>
      <c r="E8" s="232" t="s">
        <v>151</v>
      </c>
      <c r="F8" s="231" t="s">
        <v>152</v>
      </c>
      <c r="G8" s="231" t="s">
        <v>153</v>
      </c>
      <c r="H8" s="231" t="s">
        <v>154</v>
      </c>
      <c r="I8" s="391"/>
    </row>
    <row r="9" spans="1:9" ht="15">
      <c r="A9" s="38"/>
      <c r="B9" s="386"/>
      <c r="C9" s="387"/>
      <c r="D9" s="231">
        <v>1</v>
      </c>
      <c r="E9" s="232">
        <v>2</v>
      </c>
      <c r="F9" s="231" t="s">
        <v>155</v>
      </c>
      <c r="G9" s="231">
        <v>4</v>
      </c>
      <c r="H9" s="231">
        <v>5</v>
      </c>
      <c r="I9" s="233" t="s">
        <v>156</v>
      </c>
    </row>
    <row r="10" spans="1:9" ht="15">
      <c r="A10" s="38"/>
      <c r="B10" s="39" t="s">
        <v>222</v>
      </c>
      <c r="C10" s="40"/>
      <c r="D10" s="41">
        <f>+D11+D19+D29+D39+D49+D59+D63+D71+D75</f>
        <v>45048126</v>
      </c>
      <c r="E10" s="41">
        <f>+E11+E19+E29+E39+E49+E59+E63+E71+E75</f>
        <v>0</v>
      </c>
      <c r="F10" s="41">
        <f>+D10+E10</f>
        <v>45048126</v>
      </c>
      <c r="G10" s="41">
        <f>+G11+G19+G29+G39+G49+G59+G63+G71+G75</f>
        <v>43501524.280000009</v>
      </c>
      <c r="H10" s="41">
        <f>+H11+H19+H29+H39+H49+H59+H63+H71+H75</f>
        <v>43488090.710000008</v>
      </c>
      <c r="I10" s="41">
        <f>+F10-G10</f>
        <v>1546601.7199999914</v>
      </c>
    </row>
    <row r="11" spans="1:9" ht="15">
      <c r="A11" s="42"/>
      <c r="B11" s="43" t="s">
        <v>221</v>
      </c>
      <c r="C11" s="44"/>
      <c r="D11" s="45">
        <f>SUM(D12:D18)</f>
        <v>40498667</v>
      </c>
      <c r="E11" s="45">
        <f t="shared" ref="E11:I11" si="0">SUM(E12:E18)</f>
        <v>0</v>
      </c>
      <c r="F11" s="45">
        <f t="shared" si="0"/>
        <v>40498667</v>
      </c>
      <c r="G11" s="45">
        <f>SUM(G12:G18)</f>
        <v>38959301.070000008</v>
      </c>
      <c r="H11" s="45">
        <f t="shared" si="0"/>
        <v>38959301.070000008</v>
      </c>
      <c r="I11" s="45">
        <f t="shared" si="0"/>
        <v>1539365.9299999983</v>
      </c>
    </row>
    <row r="12" spans="1:9" ht="15">
      <c r="A12" s="38"/>
      <c r="B12" s="55" t="s">
        <v>6</v>
      </c>
      <c r="C12" s="46" t="s">
        <v>157</v>
      </c>
      <c r="D12" s="76">
        <v>8417363</v>
      </c>
      <c r="E12" s="76">
        <v>-1484420.8</v>
      </c>
      <c r="F12" s="76">
        <f>(E12+D12)</f>
        <v>6932942.2000000002</v>
      </c>
      <c r="G12" s="76">
        <v>6932942.2000000002</v>
      </c>
      <c r="H12" s="76">
        <v>6932942.2000000002</v>
      </c>
      <c r="I12" s="76">
        <f>(F12-G12)</f>
        <v>0</v>
      </c>
    </row>
    <row r="13" spans="1:9" ht="15">
      <c r="A13" s="38"/>
      <c r="B13" s="55" t="s">
        <v>7</v>
      </c>
      <c r="C13" s="46" t="s">
        <v>158</v>
      </c>
      <c r="D13" s="76">
        <v>375702</v>
      </c>
      <c r="E13" s="76">
        <v>0</v>
      </c>
      <c r="F13" s="76">
        <f t="shared" ref="F13:F18" si="1">(E13+D13)</f>
        <v>375702</v>
      </c>
      <c r="G13" s="76">
        <v>217252.08</v>
      </c>
      <c r="H13" s="76">
        <v>217252.08</v>
      </c>
      <c r="I13" s="76">
        <f t="shared" ref="I13:I18" si="2">(F13-G13)</f>
        <v>158449.92000000001</v>
      </c>
    </row>
    <row r="14" spans="1:9" ht="15">
      <c r="A14" s="38"/>
      <c r="B14" s="55" t="s">
        <v>8</v>
      </c>
      <c r="C14" s="46" t="s">
        <v>159</v>
      </c>
      <c r="D14" s="76">
        <v>26199514</v>
      </c>
      <c r="E14" s="76">
        <v>-2207989.2799999998</v>
      </c>
      <c r="F14" s="76">
        <f t="shared" si="1"/>
        <v>23991524.719999999</v>
      </c>
      <c r="G14" s="76">
        <v>23158332.57</v>
      </c>
      <c r="H14" s="76">
        <v>23158332.57</v>
      </c>
      <c r="I14" s="76">
        <f t="shared" si="2"/>
        <v>833192.14999999851</v>
      </c>
    </row>
    <row r="15" spans="1:9" ht="15">
      <c r="A15" s="38"/>
      <c r="B15" s="55" t="s">
        <v>9</v>
      </c>
      <c r="C15" s="46" t="s">
        <v>160</v>
      </c>
      <c r="D15" s="76">
        <v>3412471</v>
      </c>
      <c r="E15" s="76">
        <v>-273171.84999999998</v>
      </c>
      <c r="F15" s="76">
        <f t="shared" si="1"/>
        <v>3139299.15</v>
      </c>
      <c r="G15" s="76">
        <v>2591575.29</v>
      </c>
      <c r="H15" s="76">
        <v>2591575.29</v>
      </c>
      <c r="I15" s="76">
        <f t="shared" si="2"/>
        <v>547723.85999999987</v>
      </c>
    </row>
    <row r="16" spans="1:9" ht="15">
      <c r="A16" s="38"/>
      <c r="B16" s="55" t="s">
        <v>10</v>
      </c>
      <c r="C16" s="46" t="s">
        <v>161</v>
      </c>
      <c r="D16" s="76">
        <v>2093617</v>
      </c>
      <c r="E16" s="76">
        <v>3554899.48</v>
      </c>
      <c r="F16" s="76">
        <f t="shared" si="1"/>
        <v>5648516.4800000004</v>
      </c>
      <c r="G16" s="76">
        <v>5648516.4800000004</v>
      </c>
      <c r="H16" s="76">
        <v>5648516.4800000004</v>
      </c>
      <c r="I16" s="76">
        <f t="shared" si="2"/>
        <v>0</v>
      </c>
    </row>
    <row r="17" spans="1:11" ht="15">
      <c r="A17" s="38"/>
      <c r="B17" s="55" t="s">
        <v>11</v>
      </c>
      <c r="C17" s="46" t="s">
        <v>162</v>
      </c>
      <c r="D17" s="76">
        <v>0</v>
      </c>
      <c r="E17" s="76">
        <v>0</v>
      </c>
      <c r="F17" s="76">
        <f t="shared" si="1"/>
        <v>0</v>
      </c>
      <c r="G17" s="76">
        <v>0</v>
      </c>
      <c r="H17" s="76">
        <v>0</v>
      </c>
      <c r="I17" s="76">
        <f t="shared" si="2"/>
        <v>0</v>
      </c>
    </row>
    <row r="18" spans="1:11" ht="15">
      <c r="A18" s="38"/>
      <c r="B18" s="55" t="s">
        <v>12</v>
      </c>
      <c r="C18" s="46" t="s">
        <v>163</v>
      </c>
      <c r="D18" s="76">
        <v>0</v>
      </c>
      <c r="E18" s="76">
        <v>410682.45</v>
      </c>
      <c r="F18" s="76">
        <f t="shared" si="1"/>
        <v>410682.45</v>
      </c>
      <c r="G18" s="76">
        <v>410682.45</v>
      </c>
      <c r="H18" s="76">
        <v>410682.45</v>
      </c>
      <c r="I18" s="76">
        <f t="shared" si="2"/>
        <v>0</v>
      </c>
    </row>
    <row r="19" spans="1:11" ht="15">
      <c r="A19" s="42"/>
      <c r="B19" s="47" t="s">
        <v>229</v>
      </c>
      <c r="C19" s="48"/>
      <c r="D19" s="49">
        <f>SUM(D20:D28)</f>
        <v>877403</v>
      </c>
      <c r="E19" s="49">
        <f t="shared" ref="E19:H19" si="3">SUM(E20:E28)</f>
        <v>-143264.44</v>
      </c>
      <c r="F19" s="49">
        <f t="shared" si="3"/>
        <v>734138.55999999994</v>
      </c>
      <c r="G19" s="49">
        <f t="shared" si="3"/>
        <v>732336.24</v>
      </c>
      <c r="H19" s="49">
        <f t="shared" si="3"/>
        <v>726621.03</v>
      </c>
      <c r="I19" s="49">
        <v>1802.34</v>
      </c>
    </row>
    <row r="20" spans="1:11" ht="15">
      <c r="A20" s="38"/>
      <c r="B20" s="55" t="s">
        <v>13</v>
      </c>
      <c r="C20" s="46" t="s">
        <v>164</v>
      </c>
      <c r="D20" s="76">
        <v>199103</v>
      </c>
      <c r="E20" s="76">
        <v>28918.1</v>
      </c>
      <c r="F20" s="76">
        <f>SUM(E20+D20)</f>
        <v>228021.1</v>
      </c>
      <c r="G20" s="76">
        <v>228021.1</v>
      </c>
      <c r="H20" s="76">
        <v>227749.1</v>
      </c>
      <c r="I20" s="76">
        <f t="shared" ref="I20:I58" si="4">+F20-G20</f>
        <v>0</v>
      </c>
    </row>
    <row r="21" spans="1:11" ht="15">
      <c r="A21" s="38"/>
      <c r="B21" s="55" t="s">
        <v>14</v>
      </c>
      <c r="C21" s="46" t="s">
        <v>165</v>
      </c>
      <c r="D21" s="76">
        <v>170000</v>
      </c>
      <c r="E21" s="76">
        <v>-78137.42</v>
      </c>
      <c r="F21" s="76">
        <f t="shared" ref="F21:F28" si="5">SUM(E21+D21)</f>
        <v>91862.58</v>
      </c>
      <c r="G21" s="76">
        <v>91862.58</v>
      </c>
      <c r="H21" s="76">
        <v>89406.080000000002</v>
      </c>
      <c r="I21" s="76">
        <f t="shared" si="4"/>
        <v>0</v>
      </c>
    </row>
    <row r="22" spans="1:11" ht="15">
      <c r="A22" s="38"/>
      <c r="B22" s="55" t="s">
        <v>15</v>
      </c>
      <c r="C22" s="46" t="s">
        <v>166</v>
      </c>
      <c r="D22" s="76">
        <v>0</v>
      </c>
      <c r="E22" s="76">
        <v>0</v>
      </c>
      <c r="F22" s="76">
        <f t="shared" si="5"/>
        <v>0</v>
      </c>
      <c r="G22" s="76">
        <v>0</v>
      </c>
      <c r="H22" s="76">
        <v>0</v>
      </c>
      <c r="I22" s="76">
        <f t="shared" si="4"/>
        <v>0</v>
      </c>
    </row>
    <row r="23" spans="1:11" ht="15">
      <c r="A23" s="38"/>
      <c r="B23" s="55" t="s">
        <v>16</v>
      </c>
      <c r="C23" s="46" t="s">
        <v>167</v>
      </c>
      <c r="D23" s="76">
        <v>4800</v>
      </c>
      <c r="E23" s="76">
        <v>10341.200000000001</v>
      </c>
      <c r="F23" s="76">
        <f t="shared" si="5"/>
        <v>15141.2</v>
      </c>
      <c r="G23" s="76">
        <v>15141.2</v>
      </c>
      <c r="H23" s="76">
        <v>13625.34</v>
      </c>
      <c r="I23" s="76">
        <f t="shared" si="4"/>
        <v>0</v>
      </c>
    </row>
    <row r="24" spans="1:11" ht="15">
      <c r="A24" s="38"/>
      <c r="B24" s="55" t="s">
        <v>17</v>
      </c>
      <c r="C24" s="46" t="s">
        <v>168</v>
      </c>
      <c r="D24" s="76">
        <v>0</v>
      </c>
      <c r="E24" s="76">
        <v>0</v>
      </c>
      <c r="F24" s="76">
        <f t="shared" si="5"/>
        <v>0</v>
      </c>
      <c r="G24" s="76">
        <v>0</v>
      </c>
      <c r="H24" s="76">
        <v>0</v>
      </c>
      <c r="I24" s="76">
        <f t="shared" si="4"/>
        <v>0</v>
      </c>
    </row>
    <row r="25" spans="1:11" ht="15">
      <c r="A25" s="38"/>
      <c r="B25" s="55" t="s">
        <v>18</v>
      </c>
      <c r="C25" s="46" t="s">
        <v>169</v>
      </c>
      <c r="D25" s="76">
        <v>385000</v>
      </c>
      <c r="E25" s="76">
        <v>-133031.44</v>
      </c>
      <c r="F25" s="76">
        <f t="shared" si="5"/>
        <v>251968.56</v>
      </c>
      <c r="G25" s="76">
        <v>251968.56</v>
      </c>
      <c r="H25" s="76">
        <v>251968.56</v>
      </c>
      <c r="I25" s="76">
        <f t="shared" si="4"/>
        <v>0</v>
      </c>
    </row>
    <row r="26" spans="1:11" ht="15">
      <c r="A26" s="38"/>
      <c r="B26" s="55" t="s">
        <v>61</v>
      </c>
      <c r="C26" s="46" t="s">
        <v>170</v>
      </c>
      <c r="D26" s="76">
        <v>18000</v>
      </c>
      <c r="E26" s="76">
        <v>36481.24</v>
      </c>
      <c r="F26" s="76">
        <f t="shared" si="5"/>
        <v>54481.24</v>
      </c>
      <c r="G26" s="76">
        <v>54481.24</v>
      </c>
      <c r="H26" s="76">
        <v>54481.24</v>
      </c>
      <c r="I26" s="76">
        <f t="shared" si="4"/>
        <v>0</v>
      </c>
      <c r="J26" s="69"/>
      <c r="K26" s="69"/>
    </row>
    <row r="27" spans="1:11" ht="15">
      <c r="A27" s="38"/>
      <c r="B27" s="55" t="s">
        <v>223</v>
      </c>
      <c r="C27" s="46" t="s">
        <v>171</v>
      </c>
      <c r="D27" s="76">
        <v>0</v>
      </c>
      <c r="E27" s="76">
        <v>0</v>
      </c>
      <c r="F27" s="76">
        <f t="shared" si="5"/>
        <v>0</v>
      </c>
      <c r="G27" s="76">
        <v>0</v>
      </c>
      <c r="H27" s="76">
        <v>0</v>
      </c>
      <c r="I27" s="76">
        <f t="shared" si="4"/>
        <v>0</v>
      </c>
    </row>
    <row r="28" spans="1:11" ht="15">
      <c r="A28" s="38"/>
      <c r="B28" s="55" t="s">
        <v>224</v>
      </c>
      <c r="C28" s="46" t="s">
        <v>172</v>
      </c>
      <c r="D28" s="76">
        <v>100500</v>
      </c>
      <c r="E28" s="76">
        <v>-7836.12</v>
      </c>
      <c r="F28" s="76">
        <f t="shared" si="5"/>
        <v>92663.88</v>
      </c>
      <c r="G28" s="76">
        <v>90861.56</v>
      </c>
      <c r="H28" s="76">
        <v>89390.71</v>
      </c>
      <c r="I28" s="76">
        <v>1802.34</v>
      </c>
    </row>
    <row r="29" spans="1:11" ht="15">
      <c r="A29" s="42"/>
      <c r="B29" s="47" t="s">
        <v>230</v>
      </c>
      <c r="C29" s="48"/>
      <c r="D29" s="49">
        <f>SUM(D30:D38)</f>
        <v>3557056</v>
      </c>
      <c r="E29" s="49">
        <f>SUM(E30:E38)</f>
        <v>-581151.06000000006</v>
      </c>
      <c r="F29" s="49">
        <f t="shared" ref="F29:H29" si="6">SUM(F30:F38)</f>
        <v>2975904.94</v>
      </c>
      <c r="G29" s="49">
        <f t="shared" si="6"/>
        <v>2970471.47</v>
      </c>
      <c r="H29" s="49">
        <f t="shared" si="6"/>
        <v>2962753.11</v>
      </c>
      <c r="I29" s="49">
        <f t="shared" si="4"/>
        <v>5433.4699999997392</v>
      </c>
    </row>
    <row r="30" spans="1:11" ht="15">
      <c r="A30" s="38"/>
      <c r="B30" s="55" t="s">
        <v>21</v>
      </c>
      <c r="C30" s="46" t="s">
        <v>173</v>
      </c>
      <c r="D30" s="76">
        <v>505000</v>
      </c>
      <c r="E30" s="76">
        <v>-68822.36</v>
      </c>
      <c r="F30" s="76">
        <f>SUM(E30+D30)</f>
        <v>436177.64</v>
      </c>
      <c r="G30" s="76">
        <v>436177.64</v>
      </c>
      <c r="H30" s="76">
        <v>432713.28</v>
      </c>
      <c r="I30" s="76">
        <f t="shared" si="4"/>
        <v>0</v>
      </c>
    </row>
    <row r="31" spans="1:11" ht="15">
      <c r="A31" s="38"/>
      <c r="B31" s="55" t="s">
        <v>22</v>
      </c>
      <c r="C31" s="46" t="s">
        <v>174</v>
      </c>
      <c r="D31" s="76">
        <v>1195500</v>
      </c>
      <c r="E31" s="76">
        <v>-28688.400000000001</v>
      </c>
      <c r="F31" s="76">
        <f t="shared" ref="F31:F38" si="7">SUM(E31+D31)</f>
        <v>1166811.6000000001</v>
      </c>
      <c r="G31" s="76">
        <v>1166581.6000000001</v>
      </c>
      <c r="H31" s="76">
        <v>1166581.6000000001</v>
      </c>
      <c r="I31" s="76">
        <f t="shared" si="4"/>
        <v>230</v>
      </c>
    </row>
    <row r="32" spans="1:11" ht="15">
      <c r="A32" s="38"/>
      <c r="B32" s="55" t="s">
        <v>23</v>
      </c>
      <c r="C32" s="46" t="s">
        <v>175</v>
      </c>
      <c r="D32" s="76">
        <v>537500</v>
      </c>
      <c r="E32" s="76">
        <v>-322725.3</v>
      </c>
      <c r="F32" s="76">
        <f t="shared" si="7"/>
        <v>214774.7</v>
      </c>
      <c r="G32" s="76">
        <v>214774.7</v>
      </c>
      <c r="H32" s="76">
        <v>214774.7</v>
      </c>
      <c r="I32" s="76">
        <f t="shared" si="4"/>
        <v>0</v>
      </c>
    </row>
    <row r="33" spans="1:9" ht="15">
      <c r="A33" s="38"/>
      <c r="B33" s="55" t="s">
        <v>24</v>
      </c>
      <c r="C33" s="46" t="s">
        <v>176</v>
      </c>
      <c r="D33" s="76">
        <v>150000</v>
      </c>
      <c r="E33" s="76">
        <v>-13693.52</v>
      </c>
      <c r="F33" s="76">
        <f t="shared" si="7"/>
        <v>136306.48000000001</v>
      </c>
      <c r="G33" s="76">
        <v>134921.38</v>
      </c>
      <c r="H33" s="76">
        <v>134921.38</v>
      </c>
      <c r="I33" s="76">
        <f t="shared" si="4"/>
        <v>1385.1000000000058</v>
      </c>
    </row>
    <row r="34" spans="1:9" ht="15">
      <c r="A34" s="38"/>
      <c r="B34" s="55" t="s">
        <v>25</v>
      </c>
      <c r="C34" s="46" t="s">
        <v>177</v>
      </c>
      <c r="D34" s="76">
        <v>257500</v>
      </c>
      <c r="E34" s="76">
        <v>91987.39</v>
      </c>
      <c r="F34" s="76">
        <f t="shared" si="7"/>
        <v>349487.39</v>
      </c>
      <c r="G34" s="76">
        <v>349487.39</v>
      </c>
      <c r="H34" s="76">
        <v>345707.39</v>
      </c>
      <c r="I34" s="76">
        <f t="shared" si="4"/>
        <v>0</v>
      </c>
    </row>
    <row r="35" spans="1:9" ht="15">
      <c r="A35" s="38"/>
      <c r="B35" s="55" t="s">
        <v>225</v>
      </c>
      <c r="C35" s="46" t="s">
        <v>178</v>
      </c>
      <c r="D35" s="76">
        <v>8000</v>
      </c>
      <c r="E35" s="76">
        <v>2208.0700000000002</v>
      </c>
      <c r="F35" s="76">
        <f t="shared" si="7"/>
        <v>10208.07</v>
      </c>
      <c r="G35" s="76">
        <v>10208.07</v>
      </c>
      <c r="H35" s="76">
        <v>10208.07</v>
      </c>
      <c r="I35" s="76">
        <f t="shared" si="4"/>
        <v>0</v>
      </c>
    </row>
    <row r="36" spans="1:9" ht="15">
      <c r="A36" s="38"/>
      <c r="B36" s="55" t="s">
        <v>226</v>
      </c>
      <c r="C36" s="46" t="s">
        <v>179</v>
      </c>
      <c r="D36" s="76">
        <v>348000</v>
      </c>
      <c r="E36" s="76">
        <v>18905.86</v>
      </c>
      <c r="F36" s="76">
        <f t="shared" si="7"/>
        <v>366905.86</v>
      </c>
      <c r="G36" s="76">
        <v>366737.32</v>
      </c>
      <c r="H36" s="76">
        <v>366737.32</v>
      </c>
      <c r="I36" s="76">
        <f t="shared" si="4"/>
        <v>168.53999999997905</v>
      </c>
    </row>
    <row r="37" spans="1:9" ht="15">
      <c r="A37" s="38"/>
      <c r="B37" s="55" t="s">
        <v>227</v>
      </c>
      <c r="C37" s="46" t="s">
        <v>180</v>
      </c>
      <c r="D37" s="76">
        <v>520000</v>
      </c>
      <c r="E37" s="76">
        <v>-250715.63</v>
      </c>
      <c r="F37" s="76">
        <f t="shared" si="7"/>
        <v>269284.37</v>
      </c>
      <c r="G37" s="76">
        <v>269284.37</v>
      </c>
      <c r="H37" s="76">
        <v>268810.37</v>
      </c>
      <c r="I37" s="76">
        <f t="shared" si="4"/>
        <v>0</v>
      </c>
    </row>
    <row r="38" spans="1:9" ht="15">
      <c r="A38" s="38"/>
      <c r="B38" s="55" t="s">
        <v>228</v>
      </c>
      <c r="C38" s="46" t="s">
        <v>181</v>
      </c>
      <c r="D38" s="76">
        <v>35556</v>
      </c>
      <c r="E38" s="76">
        <v>-9607.17</v>
      </c>
      <c r="F38" s="76">
        <f t="shared" si="7"/>
        <v>25948.83</v>
      </c>
      <c r="G38" s="76">
        <v>22299</v>
      </c>
      <c r="H38" s="76">
        <v>22299</v>
      </c>
      <c r="I38" s="76">
        <f t="shared" si="4"/>
        <v>3649.8300000000017</v>
      </c>
    </row>
    <row r="39" spans="1:9" ht="15">
      <c r="A39" s="42"/>
      <c r="B39" s="47" t="s">
        <v>231</v>
      </c>
      <c r="C39" s="48"/>
      <c r="D39" s="49">
        <v>0</v>
      </c>
      <c r="E39" s="49">
        <v>0</v>
      </c>
      <c r="F39" s="49">
        <v>0</v>
      </c>
      <c r="G39" s="49">
        <v>0</v>
      </c>
      <c r="H39" s="49">
        <v>0</v>
      </c>
      <c r="I39" s="76">
        <f t="shared" si="4"/>
        <v>0</v>
      </c>
    </row>
    <row r="40" spans="1:9" ht="15">
      <c r="A40" s="38"/>
      <c r="B40" s="55" t="s">
        <v>26</v>
      </c>
      <c r="C40" s="46" t="s">
        <v>182</v>
      </c>
      <c r="D40" s="76">
        <v>0</v>
      </c>
      <c r="E40" s="76">
        <v>0</v>
      </c>
      <c r="F40" s="76">
        <v>0</v>
      </c>
      <c r="G40" s="76">
        <v>0</v>
      </c>
      <c r="H40" s="76">
        <v>0</v>
      </c>
      <c r="I40" s="76">
        <f t="shared" si="4"/>
        <v>0</v>
      </c>
    </row>
    <row r="41" spans="1:9" ht="15">
      <c r="A41" s="38"/>
      <c r="B41" s="55" t="s">
        <v>27</v>
      </c>
      <c r="C41" s="46" t="s">
        <v>183</v>
      </c>
      <c r="D41" s="76">
        <v>0</v>
      </c>
      <c r="E41" s="76">
        <v>0</v>
      </c>
      <c r="F41" s="76">
        <v>0</v>
      </c>
      <c r="G41" s="76">
        <v>0</v>
      </c>
      <c r="H41" s="76">
        <v>0</v>
      </c>
      <c r="I41" s="76">
        <f t="shared" si="4"/>
        <v>0</v>
      </c>
    </row>
    <row r="42" spans="1:9" ht="15">
      <c r="A42" s="38"/>
      <c r="B42" s="55" t="s">
        <v>28</v>
      </c>
      <c r="C42" s="46" t="s">
        <v>184</v>
      </c>
      <c r="D42" s="76">
        <v>0</v>
      </c>
      <c r="E42" s="76">
        <v>0</v>
      </c>
      <c r="F42" s="76">
        <v>0</v>
      </c>
      <c r="G42" s="76">
        <v>0</v>
      </c>
      <c r="H42" s="76">
        <v>0</v>
      </c>
      <c r="I42" s="76">
        <f t="shared" si="4"/>
        <v>0</v>
      </c>
    </row>
    <row r="43" spans="1:9" ht="15">
      <c r="A43" s="38"/>
      <c r="B43" s="55" t="s">
        <v>29</v>
      </c>
      <c r="C43" s="46" t="s">
        <v>185</v>
      </c>
      <c r="D43" s="76">
        <v>0</v>
      </c>
      <c r="E43" s="76">
        <v>0</v>
      </c>
      <c r="F43" s="76">
        <v>0</v>
      </c>
      <c r="G43" s="76">
        <v>0</v>
      </c>
      <c r="H43" s="76">
        <v>0</v>
      </c>
      <c r="I43" s="76">
        <f t="shared" si="4"/>
        <v>0</v>
      </c>
    </row>
    <row r="44" spans="1:9" ht="15">
      <c r="A44" s="38"/>
      <c r="B44" s="55" t="s">
        <v>30</v>
      </c>
      <c r="C44" s="46" t="s">
        <v>186</v>
      </c>
      <c r="D44" s="76">
        <v>0</v>
      </c>
      <c r="E44" s="76">
        <v>0</v>
      </c>
      <c r="F44" s="76">
        <v>0</v>
      </c>
      <c r="G44" s="76">
        <v>0</v>
      </c>
      <c r="H44" s="76">
        <v>0</v>
      </c>
      <c r="I44" s="76">
        <f t="shared" si="4"/>
        <v>0</v>
      </c>
    </row>
    <row r="45" spans="1:9" ht="15">
      <c r="A45" s="38"/>
      <c r="B45" s="55" t="s">
        <v>232</v>
      </c>
      <c r="C45" s="46" t="s">
        <v>187</v>
      </c>
      <c r="D45" s="76">
        <v>0</v>
      </c>
      <c r="E45" s="76">
        <v>0</v>
      </c>
      <c r="F45" s="76">
        <v>0</v>
      </c>
      <c r="G45" s="76">
        <v>0</v>
      </c>
      <c r="H45" s="76">
        <v>0</v>
      </c>
      <c r="I45" s="76">
        <f t="shared" si="4"/>
        <v>0</v>
      </c>
    </row>
    <row r="46" spans="1:9" ht="15">
      <c r="A46" s="38"/>
      <c r="B46" s="55" t="s">
        <v>233</v>
      </c>
      <c r="C46" s="46" t="s">
        <v>188</v>
      </c>
      <c r="D46" s="76">
        <v>0</v>
      </c>
      <c r="E46" s="76">
        <v>0</v>
      </c>
      <c r="F46" s="76">
        <v>0</v>
      </c>
      <c r="G46" s="76">
        <v>0</v>
      </c>
      <c r="H46" s="76">
        <v>0</v>
      </c>
      <c r="I46" s="76">
        <f t="shared" si="4"/>
        <v>0</v>
      </c>
    </row>
    <row r="47" spans="1:9" ht="15">
      <c r="A47" s="38"/>
      <c r="B47" s="55" t="s">
        <v>234</v>
      </c>
      <c r="C47" s="46" t="s">
        <v>189</v>
      </c>
      <c r="D47" s="76">
        <v>0</v>
      </c>
      <c r="E47" s="76">
        <v>0</v>
      </c>
      <c r="F47" s="76">
        <v>0</v>
      </c>
      <c r="G47" s="76">
        <v>0</v>
      </c>
      <c r="H47" s="76">
        <v>0</v>
      </c>
      <c r="I47" s="76">
        <f t="shared" si="4"/>
        <v>0</v>
      </c>
    </row>
    <row r="48" spans="1:9" ht="15">
      <c r="A48" s="38"/>
      <c r="B48" s="55" t="s">
        <v>235</v>
      </c>
      <c r="C48" s="46" t="s">
        <v>190</v>
      </c>
      <c r="D48" s="76">
        <v>0</v>
      </c>
      <c r="E48" s="76">
        <v>0</v>
      </c>
      <c r="F48" s="76">
        <v>0</v>
      </c>
      <c r="G48" s="76">
        <v>0</v>
      </c>
      <c r="H48" s="76">
        <v>0</v>
      </c>
      <c r="I48" s="76">
        <f t="shared" si="4"/>
        <v>0</v>
      </c>
    </row>
    <row r="49" spans="1:9" ht="15">
      <c r="A49" s="42"/>
      <c r="B49" s="47" t="s">
        <v>236</v>
      </c>
      <c r="C49" s="48"/>
      <c r="D49" s="49">
        <f>SUM(D50:D58)</f>
        <v>115000</v>
      </c>
      <c r="E49" s="49">
        <f t="shared" ref="E49:I49" si="8">SUM(E50:E58)</f>
        <v>724415.5</v>
      </c>
      <c r="F49" s="49">
        <f t="shared" si="8"/>
        <v>839415.5</v>
      </c>
      <c r="G49" s="49">
        <f t="shared" si="8"/>
        <v>839415.5</v>
      </c>
      <c r="H49" s="49">
        <f t="shared" si="8"/>
        <v>839415.5</v>
      </c>
      <c r="I49" s="49">
        <f t="shared" si="8"/>
        <v>0</v>
      </c>
    </row>
    <row r="50" spans="1:9" ht="15">
      <c r="A50" s="38"/>
      <c r="B50" s="55" t="s">
        <v>84</v>
      </c>
      <c r="C50" s="46" t="s">
        <v>191</v>
      </c>
      <c r="D50" s="76">
        <v>90000</v>
      </c>
      <c r="E50" s="76">
        <v>540926.82999999996</v>
      </c>
      <c r="F50" s="76">
        <v>630926.82999999996</v>
      </c>
      <c r="G50" s="76">
        <v>630926.82999999996</v>
      </c>
      <c r="H50" s="76">
        <v>630926.82999999996</v>
      </c>
      <c r="I50" s="76">
        <f t="shared" si="4"/>
        <v>0</v>
      </c>
    </row>
    <row r="51" spans="1:9" ht="15">
      <c r="A51" s="38"/>
      <c r="B51" s="55" t="s">
        <v>85</v>
      </c>
      <c r="C51" s="46" t="s">
        <v>192</v>
      </c>
      <c r="D51" s="76">
        <v>25000</v>
      </c>
      <c r="E51" s="76">
        <v>788.67</v>
      </c>
      <c r="F51" s="76">
        <v>25788.67</v>
      </c>
      <c r="G51" s="76">
        <v>25788.67</v>
      </c>
      <c r="H51" s="76">
        <v>25788.67</v>
      </c>
      <c r="I51" s="76">
        <f t="shared" si="4"/>
        <v>0</v>
      </c>
    </row>
    <row r="52" spans="1:9" ht="15">
      <c r="A52" s="38"/>
      <c r="B52" s="55" t="s">
        <v>86</v>
      </c>
      <c r="C52" s="50" t="s">
        <v>193</v>
      </c>
      <c r="D52" s="76">
        <v>0</v>
      </c>
      <c r="E52" s="76">
        <v>0</v>
      </c>
      <c r="F52" s="76">
        <v>0</v>
      </c>
      <c r="G52" s="76">
        <v>0</v>
      </c>
      <c r="H52" s="76">
        <v>0</v>
      </c>
      <c r="I52" s="76">
        <f t="shared" si="4"/>
        <v>0</v>
      </c>
    </row>
    <row r="53" spans="1:9" ht="15">
      <c r="A53" s="38"/>
      <c r="B53" s="55" t="s">
        <v>237</v>
      </c>
      <c r="C53" s="46" t="s">
        <v>194</v>
      </c>
      <c r="D53" s="76">
        <v>0</v>
      </c>
      <c r="E53" s="76">
        <v>0</v>
      </c>
      <c r="F53" s="76">
        <v>0</v>
      </c>
      <c r="G53" s="76">
        <v>0</v>
      </c>
      <c r="H53" s="76">
        <v>0</v>
      </c>
      <c r="I53" s="76">
        <f t="shared" si="4"/>
        <v>0</v>
      </c>
    </row>
    <row r="54" spans="1:9" ht="15">
      <c r="A54" s="38"/>
      <c r="B54" s="55" t="s">
        <v>238</v>
      </c>
      <c r="C54" s="46" t="s">
        <v>195</v>
      </c>
      <c r="D54" s="76">
        <v>0</v>
      </c>
      <c r="E54" s="76">
        <v>0</v>
      </c>
      <c r="F54" s="76">
        <v>0</v>
      </c>
      <c r="G54" s="76">
        <v>0</v>
      </c>
      <c r="H54" s="76">
        <v>0</v>
      </c>
      <c r="I54" s="76">
        <f t="shared" si="4"/>
        <v>0</v>
      </c>
    </row>
    <row r="55" spans="1:9" ht="15">
      <c r="A55" s="38"/>
      <c r="B55" s="55" t="s">
        <v>239</v>
      </c>
      <c r="C55" s="46" t="s">
        <v>196</v>
      </c>
      <c r="D55" s="76">
        <v>0</v>
      </c>
      <c r="E55" s="76">
        <v>0</v>
      </c>
      <c r="F55" s="76">
        <v>0</v>
      </c>
      <c r="G55" s="76">
        <v>0</v>
      </c>
      <c r="H55" s="76">
        <v>0</v>
      </c>
      <c r="I55" s="76">
        <f t="shared" si="4"/>
        <v>0</v>
      </c>
    </row>
    <row r="56" spans="1:9" ht="15">
      <c r="A56" s="38"/>
      <c r="B56" s="55" t="s">
        <v>240</v>
      </c>
      <c r="C56" s="46" t="s">
        <v>197</v>
      </c>
      <c r="D56" s="76">
        <v>0</v>
      </c>
      <c r="E56" s="76">
        <v>0</v>
      </c>
      <c r="F56" s="76">
        <v>0</v>
      </c>
      <c r="G56" s="76">
        <v>0</v>
      </c>
      <c r="H56" s="76">
        <v>0</v>
      </c>
      <c r="I56" s="76">
        <f t="shared" si="4"/>
        <v>0</v>
      </c>
    </row>
    <row r="57" spans="1:9" ht="15">
      <c r="A57" s="38"/>
      <c r="B57" s="55" t="s">
        <v>241</v>
      </c>
      <c r="C57" s="46" t="s">
        <v>198</v>
      </c>
      <c r="D57" s="76">
        <v>0</v>
      </c>
      <c r="E57" s="76">
        <v>0</v>
      </c>
      <c r="F57" s="76">
        <v>0</v>
      </c>
      <c r="G57" s="76">
        <v>0</v>
      </c>
      <c r="H57" s="76">
        <v>0</v>
      </c>
      <c r="I57" s="76">
        <f t="shared" si="4"/>
        <v>0</v>
      </c>
    </row>
    <row r="58" spans="1:9" ht="15">
      <c r="A58" s="38"/>
      <c r="B58" s="55" t="s">
        <v>242</v>
      </c>
      <c r="C58" s="46" t="s">
        <v>199</v>
      </c>
      <c r="D58" s="76">
        <v>0</v>
      </c>
      <c r="E58" s="76">
        <v>182700</v>
      </c>
      <c r="F58" s="76">
        <v>182700</v>
      </c>
      <c r="G58" s="76">
        <v>182700</v>
      </c>
      <c r="H58" s="76">
        <v>182700</v>
      </c>
      <c r="I58" s="76">
        <f t="shared" si="4"/>
        <v>0</v>
      </c>
    </row>
    <row r="59" spans="1:9" ht="15">
      <c r="A59" s="42"/>
      <c r="B59" s="47" t="s">
        <v>243</v>
      </c>
      <c r="C59" s="48"/>
      <c r="D59" s="76">
        <v>0</v>
      </c>
      <c r="E59" s="49">
        <v>0</v>
      </c>
      <c r="F59" s="76">
        <v>0</v>
      </c>
      <c r="G59" s="76">
        <v>0</v>
      </c>
      <c r="H59" s="76">
        <v>0</v>
      </c>
      <c r="I59" s="76">
        <v>0</v>
      </c>
    </row>
    <row r="60" spans="1:9" ht="15">
      <c r="A60" s="38"/>
      <c r="B60" s="55" t="s">
        <v>32</v>
      </c>
      <c r="C60" s="46" t="s">
        <v>200</v>
      </c>
      <c r="D60" s="76">
        <v>0</v>
      </c>
      <c r="E60" s="76">
        <v>0</v>
      </c>
      <c r="F60" s="76">
        <v>0</v>
      </c>
      <c r="G60" s="76">
        <v>0</v>
      </c>
      <c r="H60" s="76">
        <v>0</v>
      </c>
      <c r="I60" s="76">
        <v>0</v>
      </c>
    </row>
    <row r="61" spans="1:9" ht="15">
      <c r="A61" s="38"/>
      <c r="B61" s="55" t="s">
        <v>33</v>
      </c>
      <c r="C61" s="46" t="s">
        <v>201</v>
      </c>
      <c r="D61" s="76">
        <v>0</v>
      </c>
      <c r="E61" s="76">
        <v>0</v>
      </c>
      <c r="F61" s="76">
        <v>0</v>
      </c>
      <c r="G61" s="76">
        <v>0</v>
      </c>
      <c r="H61" s="76">
        <v>0</v>
      </c>
      <c r="I61" s="76">
        <v>0</v>
      </c>
    </row>
    <row r="62" spans="1:9" ht="15">
      <c r="A62" s="38"/>
      <c r="B62" s="55" t="s">
        <v>90</v>
      </c>
      <c r="C62" s="46" t="s">
        <v>202</v>
      </c>
      <c r="D62" s="76">
        <v>0</v>
      </c>
      <c r="E62" s="76">
        <v>0</v>
      </c>
      <c r="F62" s="76">
        <v>0</v>
      </c>
      <c r="G62" s="76">
        <v>0</v>
      </c>
      <c r="H62" s="76">
        <v>0</v>
      </c>
      <c r="I62" s="76">
        <v>0</v>
      </c>
    </row>
    <row r="63" spans="1:9" ht="15">
      <c r="A63" s="42"/>
      <c r="B63" s="47" t="s">
        <v>244</v>
      </c>
      <c r="C63" s="48"/>
      <c r="D63" s="76">
        <v>0</v>
      </c>
      <c r="E63" s="49">
        <v>0</v>
      </c>
      <c r="F63" s="76">
        <v>0</v>
      </c>
      <c r="G63" s="76">
        <v>0</v>
      </c>
      <c r="H63" s="76">
        <v>0</v>
      </c>
      <c r="I63" s="76">
        <v>0</v>
      </c>
    </row>
    <row r="64" spans="1:9" ht="15">
      <c r="A64" s="38"/>
      <c r="B64" s="55" t="s">
        <v>35</v>
      </c>
      <c r="C64" s="46" t="s">
        <v>203</v>
      </c>
      <c r="D64" s="76">
        <v>0</v>
      </c>
      <c r="E64" s="76">
        <v>0</v>
      </c>
      <c r="F64" s="76">
        <v>0</v>
      </c>
      <c r="G64" s="76">
        <v>0</v>
      </c>
      <c r="H64" s="76">
        <v>0</v>
      </c>
      <c r="I64" s="76">
        <v>0</v>
      </c>
    </row>
    <row r="65" spans="1:9" ht="15">
      <c r="A65" s="38"/>
      <c r="B65" s="55" t="s">
        <v>36</v>
      </c>
      <c r="C65" s="46" t="s">
        <v>204</v>
      </c>
      <c r="D65" s="76">
        <v>0</v>
      </c>
      <c r="E65" s="76">
        <v>0</v>
      </c>
      <c r="F65" s="76">
        <v>0</v>
      </c>
      <c r="G65" s="76">
        <v>0</v>
      </c>
      <c r="H65" s="76">
        <v>0</v>
      </c>
      <c r="I65" s="76">
        <v>0</v>
      </c>
    </row>
    <row r="66" spans="1:9" ht="15">
      <c r="A66" s="38"/>
      <c r="B66" s="55" t="s">
        <v>37</v>
      </c>
      <c r="C66" s="46" t="s">
        <v>205</v>
      </c>
      <c r="D66" s="76">
        <v>0</v>
      </c>
      <c r="E66" s="76">
        <v>0</v>
      </c>
      <c r="F66" s="76">
        <v>0</v>
      </c>
      <c r="G66" s="76">
        <v>0</v>
      </c>
      <c r="H66" s="76">
        <v>0</v>
      </c>
      <c r="I66" s="76">
        <v>0</v>
      </c>
    </row>
    <row r="67" spans="1:9" ht="15">
      <c r="A67" s="38"/>
      <c r="B67" s="55" t="s">
        <v>38</v>
      </c>
      <c r="C67" s="46" t="s">
        <v>206</v>
      </c>
      <c r="D67" s="76">
        <v>0</v>
      </c>
      <c r="E67" s="76">
        <v>0</v>
      </c>
      <c r="F67" s="76">
        <v>0</v>
      </c>
      <c r="G67" s="76">
        <v>0</v>
      </c>
      <c r="H67" s="76">
        <v>0</v>
      </c>
      <c r="I67" s="76">
        <v>0</v>
      </c>
    </row>
    <row r="68" spans="1:9" ht="15">
      <c r="A68" s="38"/>
      <c r="B68" s="55" t="s">
        <v>245</v>
      </c>
      <c r="C68" s="46" t="s">
        <v>207</v>
      </c>
      <c r="D68" s="76">
        <v>0</v>
      </c>
      <c r="E68" s="76">
        <v>0</v>
      </c>
      <c r="F68" s="76">
        <v>0</v>
      </c>
      <c r="G68" s="76">
        <v>0</v>
      </c>
      <c r="H68" s="76">
        <v>0</v>
      </c>
      <c r="I68" s="76">
        <v>0</v>
      </c>
    </row>
    <row r="69" spans="1:9" ht="15">
      <c r="A69" s="38"/>
      <c r="B69" s="55" t="s">
        <v>246</v>
      </c>
      <c r="C69" s="46" t="s">
        <v>208</v>
      </c>
      <c r="D69" s="76">
        <v>0</v>
      </c>
      <c r="E69" s="76">
        <v>0</v>
      </c>
      <c r="F69" s="76">
        <v>0</v>
      </c>
      <c r="G69" s="76">
        <v>0</v>
      </c>
      <c r="H69" s="76">
        <v>0</v>
      </c>
      <c r="I69" s="76">
        <v>0</v>
      </c>
    </row>
    <row r="70" spans="1:9" ht="15">
      <c r="A70" s="38"/>
      <c r="B70" s="55" t="s">
        <v>247</v>
      </c>
      <c r="C70" s="46" t="s">
        <v>209</v>
      </c>
      <c r="D70" s="76">
        <v>0</v>
      </c>
      <c r="E70" s="76">
        <v>0</v>
      </c>
      <c r="F70" s="76">
        <v>0</v>
      </c>
      <c r="G70" s="76">
        <v>0</v>
      </c>
      <c r="H70" s="76">
        <v>0</v>
      </c>
      <c r="I70" s="76">
        <v>0</v>
      </c>
    </row>
    <row r="71" spans="1:9" ht="15">
      <c r="A71" s="42"/>
      <c r="B71" s="47" t="s">
        <v>248</v>
      </c>
      <c r="C71" s="48"/>
      <c r="D71" s="76">
        <v>0</v>
      </c>
      <c r="E71" s="49">
        <v>0</v>
      </c>
      <c r="F71" s="76">
        <v>0</v>
      </c>
      <c r="G71" s="76">
        <v>0</v>
      </c>
      <c r="H71" s="76">
        <v>0</v>
      </c>
      <c r="I71" s="76">
        <v>0</v>
      </c>
    </row>
    <row r="72" spans="1:9" ht="15">
      <c r="A72" s="38"/>
      <c r="B72" s="55" t="s">
        <v>103</v>
      </c>
      <c r="C72" s="46" t="s">
        <v>210</v>
      </c>
      <c r="D72" s="76">
        <v>0</v>
      </c>
      <c r="E72" s="76">
        <v>0</v>
      </c>
      <c r="F72" s="76">
        <v>0</v>
      </c>
      <c r="G72" s="76">
        <v>0</v>
      </c>
      <c r="H72" s="76">
        <v>0</v>
      </c>
      <c r="I72" s="76">
        <v>0</v>
      </c>
    </row>
    <row r="73" spans="1:9" ht="15">
      <c r="A73" s="38"/>
      <c r="B73" s="55" t="s">
        <v>104</v>
      </c>
      <c r="C73" s="46" t="s">
        <v>211</v>
      </c>
      <c r="D73" s="76">
        <v>0</v>
      </c>
      <c r="E73" s="76">
        <v>0</v>
      </c>
      <c r="F73" s="76">
        <v>0</v>
      </c>
      <c r="G73" s="76">
        <v>0</v>
      </c>
      <c r="H73" s="76">
        <v>0</v>
      </c>
      <c r="I73" s="76">
        <v>0</v>
      </c>
    </row>
    <row r="74" spans="1:9" ht="15">
      <c r="A74" s="38"/>
      <c r="B74" s="55" t="s">
        <v>105</v>
      </c>
      <c r="C74" s="46" t="s">
        <v>212</v>
      </c>
      <c r="D74" s="76">
        <v>0</v>
      </c>
      <c r="E74" s="76">
        <v>0</v>
      </c>
      <c r="F74" s="76">
        <v>0</v>
      </c>
      <c r="G74" s="76">
        <v>0</v>
      </c>
      <c r="H74" s="76">
        <v>0</v>
      </c>
      <c r="I74" s="76">
        <v>0</v>
      </c>
    </row>
    <row r="75" spans="1:9" ht="15">
      <c r="A75" s="42"/>
      <c r="B75" s="47" t="s">
        <v>249</v>
      </c>
      <c r="C75" s="48"/>
      <c r="D75" s="76">
        <v>0</v>
      </c>
      <c r="E75" s="49">
        <v>0</v>
      </c>
      <c r="F75" s="76">
        <v>0</v>
      </c>
      <c r="G75" s="76">
        <v>0</v>
      </c>
      <c r="H75" s="76">
        <v>0</v>
      </c>
      <c r="I75" s="76">
        <v>0</v>
      </c>
    </row>
    <row r="76" spans="1:9" ht="15">
      <c r="A76" s="38"/>
      <c r="B76" s="55" t="s">
        <v>250</v>
      </c>
      <c r="C76" s="46" t="s">
        <v>213</v>
      </c>
      <c r="D76" s="76">
        <v>0</v>
      </c>
      <c r="E76" s="76">
        <v>0</v>
      </c>
      <c r="F76" s="76">
        <v>0</v>
      </c>
      <c r="G76" s="76">
        <v>0</v>
      </c>
      <c r="H76" s="76">
        <v>0</v>
      </c>
      <c r="I76" s="76">
        <v>0</v>
      </c>
    </row>
    <row r="77" spans="1:9" ht="15">
      <c r="A77" s="38"/>
      <c r="B77" s="55" t="s">
        <v>251</v>
      </c>
      <c r="C77" s="46" t="s">
        <v>214</v>
      </c>
      <c r="D77" s="76">
        <v>0</v>
      </c>
      <c r="E77" s="76">
        <v>0</v>
      </c>
      <c r="F77" s="76">
        <v>0</v>
      </c>
      <c r="G77" s="76">
        <v>0</v>
      </c>
      <c r="H77" s="76">
        <v>0</v>
      </c>
      <c r="I77" s="76">
        <v>0</v>
      </c>
    </row>
    <row r="78" spans="1:9" ht="15">
      <c r="A78" s="38"/>
      <c r="B78" s="55" t="s">
        <v>252</v>
      </c>
      <c r="C78" s="46" t="s">
        <v>215</v>
      </c>
      <c r="D78" s="76">
        <v>0</v>
      </c>
      <c r="E78" s="76">
        <v>0</v>
      </c>
      <c r="F78" s="76">
        <v>0</v>
      </c>
      <c r="G78" s="76">
        <v>0</v>
      </c>
      <c r="H78" s="76">
        <v>0</v>
      </c>
      <c r="I78" s="76">
        <v>0</v>
      </c>
    </row>
    <row r="79" spans="1:9" ht="15">
      <c r="A79" s="38"/>
      <c r="B79" s="55" t="s">
        <v>253</v>
      </c>
      <c r="C79" s="46" t="s">
        <v>216</v>
      </c>
      <c r="D79" s="76">
        <v>0</v>
      </c>
      <c r="E79" s="76">
        <v>0</v>
      </c>
      <c r="F79" s="76">
        <v>0</v>
      </c>
      <c r="G79" s="76">
        <v>0</v>
      </c>
      <c r="H79" s="76">
        <v>0</v>
      </c>
      <c r="I79" s="76">
        <v>0</v>
      </c>
    </row>
    <row r="80" spans="1:9" ht="15">
      <c r="A80" s="38"/>
      <c r="B80" s="55" t="s">
        <v>254</v>
      </c>
      <c r="C80" s="46" t="s">
        <v>217</v>
      </c>
      <c r="D80" s="76">
        <v>0</v>
      </c>
      <c r="E80" s="76">
        <v>0</v>
      </c>
      <c r="F80" s="76">
        <v>0</v>
      </c>
      <c r="G80" s="76">
        <v>0</v>
      </c>
      <c r="H80" s="76">
        <v>0</v>
      </c>
      <c r="I80" s="76">
        <v>0</v>
      </c>
    </row>
    <row r="81" spans="1:9" ht="15">
      <c r="A81" s="38"/>
      <c r="B81" s="55" t="s">
        <v>255</v>
      </c>
      <c r="C81" s="46" t="s">
        <v>218</v>
      </c>
      <c r="D81" s="76">
        <v>0</v>
      </c>
      <c r="E81" s="76">
        <v>0</v>
      </c>
      <c r="F81" s="76">
        <v>0</v>
      </c>
      <c r="G81" s="76">
        <v>0</v>
      </c>
      <c r="H81" s="76">
        <v>0</v>
      </c>
      <c r="I81" s="76">
        <v>0</v>
      </c>
    </row>
    <row r="82" spans="1:9" ht="15">
      <c r="A82" s="38"/>
      <c r="B82" s="56" t="s">
        <v>256</v>
      </c>
      <c r="C82" s="51" t="s">
        <v>219</v>
      </c>
      <c r="D82" s="76">
        <v>0</v>
      </c>
      <c r="E82" s="76">
        <v>0</v>
      </c>
      <c r="F82" s="76">
        <v>0</v>
      </c>
      <c r="G82" s="76">
        <v>0</v>
      </c>
      <c r="H82" s="76">
        <v>0</v>
      </c>
      <c r="I82" s="76">
        <v>0</v>
      </c>
    </row>
    <row r="83" spans="1:9" ht="15">
      <c r="A83" s="38"/>
      <c r="B83" s="39" t="s">
        <v>257</v>
      </c>
      <c r="C83" s="40"/>
      <c r="D83" s="41"/>
      <c r="E83" s="41"/>
      <c r="F83" s="41"/>
      <c r="G83" s="41"/>
      <c r="H83" s="41"/>
      <c r="I83" s="41"/>
    </row>
    <row r="84" spans="1:9" ht="15">
      <c r="A84" s="42"/>
      <c r="B84" s="43" t="s">
        <v>221</v>
      </c>
      <c r="C84" s="44"/>
      <c r="D84" s="45"/>
      <c r="E84" s="45"/>
      <c r="F84" s="45"/>
      <c r="G84" s="45"/>
      <c r="H84" s="45"/>
      <c r="I84" s="45"/>
    </row>
    <row r="85" spans="1:9" ht="15">
      <c r="A85" s="38"/>
      <c r="B85" s="55" t="s">
        <v>6</v>
      </c>
      <c r="C85" s="46" t="s">
        <v>157</v>
      </c>
      <c r="D85" s="76"/>
      <c r="E85" s="76"/>
      <c r="F85" s="76"/>
      <c r="G85" s="76"/>
      <c r="H85" s="76"/>
      <c r="I85" s="76"/>
    </row>
    <row r="86" spans="1:9" ht="15">
      <c r="A86" s="38"/>
      <c r="B86" s="55" t="s">
        <v>7</v>
      </c>
      <c r="C86" s="46" t="s">
        <v>158</v>
      </c>
      <c r="D86" s="76"/>
      <c r="E86" s="76"/>
      <c r="F86" s="76"/>
      <c r="G86" s="76"/>
      <c r="H86" s="76"/>
      <c r="I86" s="76"/>
    </row>
    <row r="87" spans="1:9" ht="15">
      <c r="A87" s="38"/>
      <c r="B87" s="55" t="s">
        <v>8</v>
      </c>
      <c r="C87" s="46" t="s">
        <v>159</v>
      </c>
      <c r="D87" s="76"/>
      <c r="E87" s="76"/>
      <c r="F87" s="76"/>
      <c r="G87" s="76"/>
      <c r="H87" s="76"/>
      <c r="I87" s="76"/>
    </row>
    <row r="88" spans="1:9" ht="15">
      <c r="A88" s="38"/>
      <c r="B88" s="55" t="s">
        <v>9</v>
      </c>
      <c r="C88" s="46" t="s">
        <v>160</v>
      </c>
      <c r="D88" s="76"/>
      <c r="E88" s="76"/>
      <c r="F88" s="76"/>
      <c r="G88" s="76"/>
      <c r="H88" s="76"/>
      <c r="I88" s="76"/>
    </row>
    <row r="89" spans="1:9" ht="15">
      <c r="A89" s="38"/>
      <c r="B89" s="55" t="s">
        <v>10</v>
      </c>
      <c r="C89" s="46" t="s">
        <v>161</v>
      </c>
      <c r="D89" s="76"/>
      <c r="E89" s="76"/>
      <c r="F89" s="76"/>
      <c r="G89" s="76"/>
      <c r="H89" s="76"/>
      <c r="I89" s="76"/>
    </row>
    <row r="90" spans="1:9" ht="15">
      <c r="A90" s="38"/>
      <c r="B90" s="55" t="s">
        <v>11</v>
      </c>
      <c r="C90" s="46" t="s">
        <v>162</v>
      </c>
      <c r="D90" s="76"/>
      <c r="E90" s="76"/>
      <c r="F90" s="76"/>
      <c r="G90" s="76"/>
      <c r="H90" s="76"/>
      <c r="I90" s="76"/>
    </row>
    <row r="91" spans="1:9" ht="15">
      <c r="A91" s="38"/>
      <c r="B91" s="55" t="s">
        <v>12</v>
      </c>
      <c r="C91" s="46" t="s">
        <v>163</v>
      </c>
      <c r="D91" s="76"/>
      <c r="E91" s="76"/>
      <c r="F91" s="76"/>
      <c r="G91" s="76"/>
      <c r="H91" s="76"/>
      <c r="I91" s="76"/>
    </row>
    <row r="92" spans="1:9" ht="15">
      <c r="A92" s="42"/>
      <c r="B92" s="47" t="s">
        <v>229</v>
      </c>
      <c r="C92" s="48"/>
      <c r="D92" s="49"/>
      <c r="E92" s="49"/>
      <c r="F92" s="49"/>
      <c r="G92" s="49"/>
      <c r="H92" s="49"/>
      <c r="I92" s="49"/>
    </row>
    <row r="93" spans="1:9" ht="15">
      <c r="A93" s="38"/>
      <c r="B93" s="55" t="s">
        <v>13</v>
      </c>
      <c r="C93" s="46" t="s">
        <v>164</v>
      </c>
      <c r="D93" s="76"/>
      <c r="E93" s="76"/>
      <c r="F93" s="76"/>
      <c r="G93" s="76"/>
      <c r="H93" s="76"/>
      <c r="I93" s="76"/>
    </row>
    <row r="94" spans="1:9" ht="15">
      <c r="A94" s="38"/>
      <c r="B94" s="55" t="s">
        <v>14</v>
      </c>
      <c r="C94" s="46" t="s">
        <v>165</v>
      </c>
      <c r="D94" s="76"/>
      <c r="E94" s="76"/>
      <c r="F94" s="76"/>
      <c r="G94" s="76"/>
      <c r="H94" s="76"/>
      <c r="I94" s="76"/>
    </row>
    <row r="95" spans="1:9" ht="15">
      <c r="A95" s="38"/>
      <c r="B95" s="55" t="s">
        <v>15</v>
      </c>
      <c r="C95" s="46" t="s">
        <v>166</v>
      </c>
      <c r="D95" s="76"/>
      <c r="E95" s="76"/>
      <c r="F95" s="76"/>
      <c r="G95" s="76"/>
      <c r="H95" s="76"/>
      <c r="I95" s="76"/>
    </row>
    <row r="96" spans="1:9" ht="15">
      <c r="A96" s="38"/>
      <c r="B96" s="55" t="s">
        <v>16</v>
      </c>
      <c r="C96" s="46" t="s">
        <v>167</v>
      </c>
      <c r="D96" s="76"/>
      <c r="E96" s="76"/>
      <c r="F96" s="76"/>
      <c r="G96" s="76"/>
      <c r="H96" s="76"/>
      <c r="I96" s="76"/>
    </row>
    <row r="97" spans="1:9" ht="15">
      <c r="A97" s="38"/>
      <c r="B97" s="55" t="s">
        <v>17</v>
      </c>
      <c r="C97" s="46" t="s">
        <v>168</v>
      </c>
      <c r="D97" s="76"/>
      <c r="E97" s="76"/>
      <c r="F97" s="76"/>
      <c r="G97" s="76"/>
      <c r="H97" s="76"/>
      <c r="I97" s="76"/>
    </row>
    <row r="98" spans="1:9" ht="15">
      <c r="A98" s="38"/>
      <c r="B98" s="55" t="s">
        <v>18</v>
      </c>
      <c r="C98" s="46" t="s">
        <v>169</v>
      </c>
      <c r="D98" s="76"/>
      <c r="E98" s="76"/>
      <c r="F98" s="76"/>
      <c r="G98" s="76"/>
      <c r="H98" s="76"/>
      <c r="I98" s="76"/>
    </row>
    <row r="99" spans="1:9" ht="15">
      <c r="A99" s="38"/>
      <c r="B99" s="55" t="s">
        <v>61</v>
      </c>
      <c r="C99" s="46" t="s">
        <v>170</v>
      </c>
      <c r="D99" s="76"/>
      <c r="E99" s="76"/>
      <c r="F99" s="76"/>
      <c r="G99" s="76"/>
      <c r="H99" s="76"/>
      <c r="I99" s="76"/>
    </row>
    <row r="100" spans="1:9" ht="15">
      <c r="A100" s="38"/>
      <c r="B100" s="55" t="s">
        <v>223</v>
      </c>
      <c r="C100" s="46" t="s">
        <v>171</v>
      </c>
      <c r="D100" s="76"/>
      <c r="E100" s="76"/>
      <c r="F100" s="76"/>
      <c r="G100" s="76"/>
      <c r="H100" s="76"/>
      <c r="I100" s="76"/>
    </row>
    <row r="101" spans="1:9" ht="15">
      <c r="A101" s="38"/>
      <c r="B101" s="55" t="s">
        <v>224</v>
      </c>
      <c r="C101" s="46" t="s">
        <v>172</v>
      </c>
      <c r="D101" s="76"/>
      <c r="E101" s="76"/>
      <c r="F101" s="76"/>
      <c r="G101" s="76"/>
      <c r="H101" s="76"/>
      <c r="I101" s="76"/>
    </row>
    <row r="102" spans="1:9" ht="15">
      <c r="A102" s="42"/>
      <c r="B102" s="47" t="s">
        <v>230</v>
      </c>
      <c r="C102" s="48"/>
      <c r="D102" s="49"/>
      <c r="E102" s="49"/>
      <c r="F102" s="49"/>
      <c r="G102" s="49"/>
      <c r="H102" s="49"/>
      <c r="I102" s="49"/>
    </row>
    <row r="103" spans="1:9" ht="15">
      <c r="A103" s="38"/>
      <c r="B103" s="55" t="s">
        <v>21</v>
      </c>
      <c r="C103" s="46" t="s">
        <v>173</v>
      </c>
      <c r="D103" s="76"/>
      <c r="E103" s="76"/>
      <c r="F103" s="76"/>
      <c r="G103" s="76"/>
      <c r="H103" s="76"/>
      <c r="I103" s="76"/>
    </row>
    <row r="104" spans="1:9" ht="15">
      <c r="A104" s="38"/>
      <c r="B104" s="55" t="s">
        <v>22</v>
      </c>
      <c r="C104" s="46" t="s">
        <v>174</v>
      </c>
      <c r="D104" s="76"/>
      <c r="E104" s="76"/>
      <c r="F104" s="76"/>
      <c r="G104" s="76"/>
      <c r="H104" s="76"/>
      <c r="I104" s="76"/>
    </row>
    <row r="105" spans="1:9" ht="15">
      <c r="A105" s="38"/>
      <c r="B105" s="55" t="s">
        <v>23</v>
      </c>
      <c r="C105" s="46" t="s">
        <v>175</v>
      </c>
      <c r="D105" s="76"/>
      <c r="E105" s="76"/>
      <c r="F105" s="76"/>
      <c r="G105" s="76"/>
      <c r="H105" s="76"/>
      <c r="I105" s="76"/>
    </row>
    <row r="106" spans="1:9" ht="15">
      <c r="A106" s="38"/>
      <c r="B106" s="55" t="s">
        <v>24</v>
      </c>
      <c r="C106" s="46" t="s">
        <v>176</v>
      </c>
      <c r="D106" s="76"/>
      <c r="E106" s="76"/>
      <c r="F106" s="76"/>
      <c r="G106" s="76"/>
      <c r="H106" s="76"/>
      <c r="I106" s="76"/>
    </row>
    <row r="107" spans="1:9" ht="15">
      <c r="A107" s="38"/>
      <c r="B107" s="55" t="s">
        <v>25</v>
      </c>
      <c r="C107" s="46" t="s">
        <v>177</v>
      </c>
      <c r="D107" s="76"/>
      <c r="E107" s="76"/>
      <c r="F107" s="76"/>
      <c r="G107" s="76"/>
      <c r="H107" s="76"/>
      <c r="I107" s="76"/>
    </row>
    <row r="108" spans="1:9" ht="15">
      <c r="A108" s="38"/>
      <c r="B108" s="55" t="s">
        <v>225</v>
      </c>
      <c r="C108" s="46" t="s">
        <v>178</v>
      </c>
      <c r="D108" s="76"/>
      <c r="E108" s="76"/>
      <c r="F108" s="76"/>
      <c r="G108" s="76"/>
      <c r="H108" s="76"/>
      <c r="I108" s="76"/>
    </row>
    <row r="109" spans="1:9" ht="15">
      <c r="A109" s="38"/>
      <c r="B109" s="55" t="s">
        <v>226</v>
      </c>
      <c r="C109" s="46" t="s">
        <v>179</v>
      </c>
      <c r="D109" s="76"/>
      <c r="E109" s="76"/>
      <c r="F109" s="76"/>
      <c r="G109" s="76"/>
      <c r="H109" s="76"/>
      <c r="I109" s="76"/>
    </row>
    <row r="110" spans="1:9" ht="15">
      <c r="A110" s="38"/>
      <c r="B110" s="55" t="s">
        <v>227</v>
      </c>
      <c r="C110" s="46" t="s">
        <v>180</v>
      </c>
      <c r="D110" s="76"/>
      <c r="E110" s="76"/>
      <c r="F110" s="76"/>
      <c r="G110" s="76"/>
      <c r="H110" s="76"/>
      <c r="I110" s="76"/>
    </row>
    <row r="111" spans="1:9" ht="15">
      <c r="A111" s="38"/>
      <c r="B111" s="55" t="s">
        <v>228</v>
      </c>
      <c r="C111" s="46" t="s">
        <v>181</v>
      </c>
      <c r="D111" s="76"/>
      <c r="E111" s="76"/>
      <c r="F111" s="76"/>
      <c r="G111" s="76"/>
      <c r="H111" s="76"/>
      <c r="I111" s="76"/>
    </row>
    <row r="112" spans="1:9" ht="15">
      <c r="A112" s="42"/>
      <c r="B112" s="47" t="s">
        <v>231</v>
      </c>
      <c r="C112" s="48"/>
      <c r="D112" s="49"/>
      <c r="E112" s="49"/>
      <c r="F112" s="49"/>
      <c r="G112" s="49"/>
      <c r="H112" s="49"/>
      <c r="I112" s="49"/>
    </row>
    <row r="113" spans="1:9" ht="15">
      <c r="A113" s="38"/>
      <c r="B113" s="55" t="s">
        <v>26</v>
      </c>
      <c r="C113" s="46" t="s">
        <v>182</v>
      </c>
      <c r="D113" s="76"/>
      <c r="E113" s="76"/>
      <c r="F113" s="76"/>
      <c r="G113" s="76"/>
      <c r="H113" s="76"/>
      <c r="I113" s="76"/>
    </row>
    <row r="114" spans="1:9" ht="15">
      <c r="A114" s="38"/>
      <c r="B114" s="55" t="s">
        <v>27</v>
      </c>
      <c r="C114" s="46" t="s">
        <v>183</v>
      </c>
      <c r="D114" s="76"/>
      <c r="E114" s="76"/>
      <c r="F114" s="76"/>
      <c r="G114" s="76"/>
      <c r="H114" s="76"/>
      <c r="I114" s="76"/>
    </row>
    <row r="115" spans="1:9" ht="15">
      <c r="A115" s="38"/>
      <c r="B115" s="55" t="s">
        <v>28</v>
      </c>
      <c r="C115" s="46" t="s">
        <v>184</v>
      </c>
      <c r="D115" s="76"/>
      <c r="E115" s="76"/>
      <c r="F115" s="76"/>
      <c r="G115" s="76"/>
      <c r="H115" s="76"/>
      <c r="I115" s="76"/>
    </row>
    <row r="116" spans="1:9" ht="15">
      <c r="A116" s="38"/>
      <c r="B116" s="55" t="s">
        <v>29</v>
      </c>
      <c r="C116" s="46" t="s">
        <v>185</v>
      </c>
      <c r="D116" s="76"/>
      <c r="E116" s="76"/>
      <c r="F116" s="76"/>
      <c r="G116" s="76"/>
      <c r="H116" s="76"/>
      <c r="I116" s="76"/>
    </row>
    <row r="117" spans="1:9" ht="15">
      <c r="A117" s="38"/>
      <c r="B117" s="55" t="s">
        <v>30</v>
      </c>
      <c r="C117" s="46" t="s">
        <v>186</v>
      </c>
      <c r="D117" s="76"/>
      <c r="E117" s="76"/>
      <c r="F117" s="76"/>
      <c r="G117" s="76"/>
      <c r="H117" s="76"/>
      <c r="I117" s="76"/>
    </row>
    <row r="118" spans="1:9" ht="15">
      <c r="A118" s="38"/>
      <c r="B118" s="55" t="s">
        <v>232</v>
      </c>
      <c r="C118" s="46" t="s">
        <v>187</v>
      </c>
      <c r="D118" s="76"/>
      <c r="E118" s="76"/>
      <c r="F118" s="76"/>
      <c r="G118" s="76"/>
      <c r="H118" s="76"/>
      <c r="I118" s="76"/>
    </row>
    <row r="119" spans="1:9" ht="15">
      <c r="A119" s="38"/>
      <c r="B119" s="55" t="s">
        <v>233</v>
      </c>
      <c r="C119" s="46" t="s">
        <v>188</v>
      </c>
      <c r="D119" s="76"/>
      <c r="E119" s="76"/>
      <c r="F119" s="76"/>
      <c r="G119" s="76"/>
      <c r="H119" s="76"/>
      <c r="I119" s="76"/>
    </row>
    <row r="120" spans="1:9" ht="15">
      <c r="A120" s="38"/>
      <c r="B120" s="55" t="s">
        <v>234</v>
      </c>
      <c r="C120" s="46" t="s">
        <v>189</v>
      </c>
      <c r="D120" s="76"/>
      <c r="E120" s="76"/>
      <c r="F120" s="76"/>
      <c r="G120" s="76"/>
      <c r="H120" s="76"/>
      <c r="I120" s="76"/>
    </row>
    <row r="121" spans="1:9" ht="15">
      <c r="A121" s="38"/>
      <c r="B121" s="55" t="s">
        <v>235</v>
      </c>
      <c r="C121" s="46" t="s">
        <v>190</v>
      </c>
      <c r="D121" s="76"/>
      <c r="E121" s="76"/>
      <c r="F121" s="76"/>
      <c r="G121" s="76"/>
      <c r="H121" s="76"/>
      <c r="I121" s="76"/>
    </row>
    <row r="122" spans="1:9" ht="15">
      <c r="A122" s="42"/>
      <c r="B122" s="47" t="s">
        <v>236</v>
      </c>
      <c r="C122" s="48"/>
      <c r="D122" s="49"/>
      <c r="E122" s="49"/>
      <c r="F122" s="49"/>
      <c r="G122" s="49"/>
      <c r="H122" s="49"/>
      <c r="I122" s="49"/>
    </row>
    <row r="123" spans="1:9" ht="15">
      <c r="A123" s="38"/>
      <c r="B123" s="55" t="s">
        <v>84</v>
      </c>
      <c r="C123" s="46" t="s">
        <v>191</v>
      </c>
      <c r="D123" s="76"/>
      <c r="E123" s="76"/>
      <c r="F123" s="76"/>
      <c r="G123" s="76"/>
      <c r="H123" s="76"/>
      <c r="I123" s="76"/>
    </row>
    <row r="124" spans="1:9" ht="15">
      <c r="A124" s="38"/>
      <c r="B124" s="55" t="s">
        <v>85</v>
      </c>
      <c r="C124" s="46" t="s">
        <v>192</v>
      </c>
      <c r="D124" s="76"/>
      <c r="E124" s="76"/>
      <c r="F124" s="76"/>
      <c r="G124" s="76"/>
      <c r="H124" s="76"/>
      <c r="I124" s="76"/>
    </row>
    <row r="125" spans="1:9" ht="15">
      <c r="A125" s="38"/>
      <c r="B125" s="55" t="s">
        <v>86</v>
      </c>
      <c r="C125" s="50" t="s">
        <v>193</v>
      </c>
      <c r="D125" s="76"/>
      <c r="E125" s="76"/>
      <c r="F125" s="76"/>
      <c r="G125" s="76"/>
      <c r="H125" s="76"/>
      <c r="I125" s="76"/>
    </row>
    <row r="126" spans="1:9" ht="15">
      <c r="A126" s="38"/>
      <c r="B126" s="55" t="s">
        <v>237</v>
      </c>
      <c r="C126" s="46" t="s">
        <v>194</v>
      </c>
      <c r="D126" s="76"/>
      <c r="E126" s="76"/>
      <c r="F126" s="76"/>
      <c r="G126" s="76"/>
      <c r="H126" s="76"/>
      <c r="I126" s="76"/>
    </row>
    <row r="127" spans="1:9" ht="15">
      <c r="A127" s="38"/>
      <c r="B127" s="55" t="s">
        <v>238</v>
      </c>
      <c r="C127" s="46" t="s">
        <v>195</v>
      </c>
      <c r="D127" s="76"/>
      <c r="E127" s="76"/>
      <c r="F127" s="76"/>
      <c r="G127" s="76"/>
      <c r="H127" s="76"/>
      <c r="I127" s="76"/>
    </row>
    <row r="128" spans="1:9" ht="15">
      <c r="A128" s="38"/>
      <c r="B128" s="55" t="s">
        <v>239</v>
      </c>
      <c r="C128" s="46" t="s">
        <v>196</v>
      </c>
      <c r="D128" s="76"/>
      <c r="E128" s="76"/>
      <c r="F128" s="76"/>
      <c r="G128" s="76"/>
      <c r="H128" s="76"/>
      <c r="I128" s="76"/>
    </row>
    <row r="129" spans="1:9" ht="15">
      <c r="A129" s="38"/>
      <c r="B129" s="55" t="s">
        <v>240</v>
      </c>
      <c r="C129" s="46" t="s">
        <v>197</v>
      </c>
      <c r="D129" s="76"/>
      <c r="E129" s="76"/>
      <c r="F129" s="76"/>
      <c r="G129" s="76"/>
      <c r="H129" s="76"/>
      <c r="I129" s="76"/>
    </row>
    <row r="130" spans="1:9" ht="15">
      <c r="A130" s="38"/>
      <c r="B130" s="55" t="s">
        <v>241</v>
      </c>
      <c r="C130" s="46" t="s">
        <v>198</v>
      </c>
      <c r="D130" s="76"/>
      <c r="E130" s="76"/>
      <c r="F130" s="76"/>
      <c r="G130" s="76"/>
      <c r="H130" s="76"/>
      <c r="I130" s="76"/>
    </row>
    <row r="131" spans="1:9" ht="15">
      <c r="A131" s="38"/>
      <c r="B131" s="55" t="s">
        <v>242</v>
      </c>
      <c r="C131" s="46" t="s">
        <v>199</v>
      </c>
      <c r="D131" s="76"/>
      <c r="E131" s="76"/>
      <c r="F131" s="76"/>
      <c r="G131" s="76"/>
      <c r="H131" s="76"/>
      <c r="I131" s="76"/>
    </row>
    <row r="132" spans="1:9" ht="15">
      <c r="A132" s="42"/>
      <c r="B132" s="47" t="s">
        <v>243</v>
      </c>
      <c r="C132" s="48"/>
      <c r="D132" s="49"/>
      <c r="E132" s="49"/>
      <c r="F132" s="49"/>
      <c r="G132" s="49"/>
      <c r="H132" s="49"/>
      <c r="I132" s="49"/>
    </row>
    <row r="133" spans="1:9" ht="15">
      <c r="A133" s="38"/>
      <c r="B133" s="55" t="s">
        <v>32</v>
      </c>
      <c r="C133" s="46" t="s">
        <v>200</v>
      </c>
      <c r="D133" s="76"/>
      <c r="E133" s="76"/>
      <c r="F133" s="76"/>
      <c r="G133" s="76"/>
      <c r="H133" s="76"/>
      <c r="I133" s="76"/>
    </row>
    <row r="134" spans="1:9" ht="15">
      <c r="A134" s="38"/>
      <c r="B134" s="55" t="s">
        <v>33</v>
      </c>
      <c r="C134" s="46" t="s">
        <v>201</v>
      </c>
      <c r="D134" s="76"/>
      <c r="E134" s="76"/>
      <c r="F134" s="76"/>
      <c r="G134" s="76"/>
      <c r="H134" s="76"/>
      <c r="I134" s="76"/>
    </row>
    <row r="135" spans="1:9" ht="15">
      <c r="A135" s="38"/>
      <c r="B135" s="55" t="s">
        <v>90</v>
      </c>
      <c r="C135" s="46" t="s">
        <v>202</v>
      </c>
      <c r="D135" s="76"/>
      <c r="E135" s="76"/>
      <c r="F135" s="76"/>
      <c r="G135" s="76"/>
      <c r="H135" s="76"/>
      <c r="I135" s="76"/>
    </row>
    <row r="136" spans="1:9" ht="15">
      <c r="A136" s="42"/>
      <c r="B136" s="47" t="s">
        <v>244</v>
      </c>
      <c r="C136" s="48"/>
      <c r="D136" s="49"/>
      <c r="E136" s="49"/>
      <c r="F136" s="49"/>
      <c r="G136" s="49"/>
      <c r="H136" s="49"/>
      <c r="I136" s="49"/>
    </row>
    <row r="137" spans="1:9" ht="15">
      <c r="A137" s="38"/>
      <c r="B137" s="55" t="s">
        <v>35</v>
      </c>
      <c r="C137" s="46" t="s">
        <v>203</v>
      </c>
      <c r="D137" s="76"/>
      <c r="E137" s="76"/>
      <c r="F137" s="76"/>
      <c r="G137" s="76"/>
      <c r="H137" s="76"/>
      <c r="I137" s="76"/>
    </row>
    <row r="138" spans="1:9" ht="15">
      <c r="A138" s="38"/>
      <c r="B138" s="55" t="s">
        <v>36</v>
      </c>
      <c r="C138" s="46" t="s">
        <v>204</v>
      </c>
      <c r="D138" s="76"/>
      <c r="E138" s="76"/>
      <c r="F138" s="76"/>
      <c r="G138" s="76"/>
      <c r="H138" s="76"/>
      <c r="I138" s="76"/>
    </row>
    <row r="139" spans="1:9" ht="15">
      <c r="A139" s="38"/>
      <c r="B139" s="55" t="s">
        <v>37</v>
      </c>
      <c r="C139" s="46" t="s">
        <v>205</v>
      </c>
      <c r="D139" s="76"/>
      <c r="E139" s="76"/>
      <c r="F139" s="76"/>
      <c r="G139" s="76"/>
      <c r="H139" s="76"/>
      <c r="I139" s="76"/>
    </row>
    <row r="140" spans="1:9" ht="15">
      <c r="A140" s="38"/>
      <c r="B140" s="55" t="s">
        <v>38</v>
      </c>
      <c r="C140" s="46" t="s">
        <v>206</v>
      </c>
      <c r="D140" s="76"/>
      <c r="E140" s="76"/>
      <c r="F140" s="76"/>
      <c r="G140" s="76"/>
      <c r="H140" s="76"/>
      <c r="I140" s="76"/>
    </row>
    <row r="141" spans="1:9" ht="15">
      <c r="A141" s="38"/>
      <c r="B141" s="55" t="s">
        <v>245</v>
      </c>
      <c r="C141" s="46" t="s">
        <v>207</v>
      </c>
      <c r="D141" s="76"/>
      <c r="E141" s="76"/>
      <c r="F141" s="76"/>
      <c r="G141" s="76"/>
      <c r="H141" s="76"/>
      <c r="I141" s="76"/>
    </row>
    <row r="142" spans="1:9" ht="15">
      <c r="A142" s="38"/>
      <c r="B142" s="55" t="s">
        <v>246</v>
      </c>
      <c r="C142" s="46" t="s">
        <v>208</v>
      </c>
      <c r="D142" s="76"/>
      <c r="E142" s="76"/>
      <c r="F142" s="76"/>
      <c r="G142" s="76"/>
      <c r="H142" s="76"/>
      <c r="I142" s="76"/>
    </row>
    <row r="143" spans="1:9" ht="15">
      <c r="A143" s="38"/>
      <c r="B143" s="55" t="s">
        <v>247</v>
      </c>
      <c r="C143" s="46" t="s">
        <v>209</v>
      </c>
      <c r="D143" s="76"/>
      <c r="E143" s="76"/>
      <c r="F143" s="76"/>
      <c r="G143" s="76"/>
      <c r="H143" s="76"/>
      <c r="I143" s="76"/>
    </row>
    <row r="144" spans="1:9" ht="15">
      <c r="A144" s="42"/>
      <c r="B144" s="47" t="s">
        <v>248</v>
      </c>
      <c r="C144" s="48"/>
      <c r="D144" s="49"/>
      <c r="E144" s="49"/>
      <c r="F144" s="49"/>
      <c r="G144" s="49"/>
      <c r="H144" s="49"/>
      <c r="I144" s="49"/>
    </row>
    <row r="145" spans="1:9" ht="15">
      <c r="A145" s="38"/>
      <c r="B145" s="55" t="s">
        <v>103</v>
      </c>
      <c r="C145" s="46" t="s">
        <v>210</v>
      </c>
      <c r="D145" s="76"/>
      <c r="E145" s="76"/>
      <c r="F145" s="76"/>
      <c r="G145" s="76"/>
      <c r="H145" s="76"/>
      <c r="I145" s="76"/>
    </row>
    <row r="146" spans="1:9" ht="15">
      <c r="A146" s="38"/>
      <c r="B146" s="55" t="s">
        <v>104</v>
      </c>
      <c r="C146" s="46" t="s">
        <v>211</v>
      </c>
      <c r="D146" s="76"/>
      <c r="E146" s="76"/>
      <c r="F146" s="76"/>
      <c r="G146" s="76"/>
      <c r="H146" s="76"/>
      <c r="I146" s="76"/>
    </row>
    <row r="147" spans="1:9" ht="15">
      <c r="A147" s="38"/>
      <c r="B147" s="55" t="s">
        <v>105</v>
      </c>
      <c r="C147" s="46" t="s">
        <v>212</v>
      </c>
      <c r="D147" s="76"/>
      <c r="E147" s="76"/>
      <c r="F147" s="76"/>
      <c r="G147" s="76"/>
      <c r="H147" s="76"/>
      <c r="I147" s="76"/>
    </row>
    <row r="148" spans="1:9" ht="15">
      <c r="A148" s="42"/>
      <c r="B148" s="47" t="s">
        <v>249</v>
      </c>
      <c r="C148" s="48"/>
      <c r="D148" s="49"/>
      <c r="E148" s="49"/>
      <c r="F148" s="49"/>
      <c r="G148" s="49"/>
      <c r="H148" s="49"/>
      <c r="I148" s="49"/>
    </row>
    <row r="149" spans="1:9" ht="15">
      <c r="A149" s="38"/>
      <c r="B149" s="55" t="s">
        <v>250</v>
      </c>
      <c r="C149" s="46" t="s">
        <v>213</v>
      </c>
      <c r="D149" s="76"/>
      <c r="E149" s="76"/>
      <c r="F149" s="76"/>
      <c r="G149" s="76"/>
      <c r="H149" s="76"/>
      <c r="I149" s="76"/>
    </row>
    <row r="150" spans="1:9" ht="15">
      <c r="A150" s="38"/>
      <c r="B150" s="55" t="s">
        <v>251</v>
      </c>
      <c r="C150" s="46" t="s">
        <v>214</v>
      </c>
      <c r="D150" s="76"/>
      <c r="E150" s="76"/>
      <c r="F150" s="76"/>
      <c r="G150" s="76"/>
      <c r="H150" s="76"/>
      <c r="I150" s="76"/>
    </row>
    <row r="151" spans="1:9" ht="15">
      <c r="A151" s="38"/>
      <c r="B151" s="55" t="s">
        <v>252</v>
      </c>
      <c r="C151" s="46" t="s">
        <v>215</v>
      </c>
      <c r="D151" s="76"/>
      <c r="E151" s="76"/>
      <c r="F151" s="76"/>
      <c r="G151" s="76"/>
      <c r="H151" s="76"/>
      <c r="I151" s="76"/>
    </row>
    <row r="152" spans="1:9" ht="15">
      <c r="A152" s="38"/>
      <c r="B152" s="55" t="s">
        <v>253</v>
      </c>
      <c r="C152" s="46" t="s">
        <v>216</v>
      </c>
      <c r="D152" s="76"/>
      <c r="E152" s="76"/>
      <c r="F152" s="76"/>
      <c r="G152" s="76"/>
      <c r="H152" s="76"/>
      <c r="I152" s="76"/>
    </row>
    <row r="153" spans="1:9" ht="15">
      <c r="A153" s="38"/>
      <c r="B153" s="55" t="s">
        <v>254</v>
      </c>
      <c r="C153" s="46" t="s">
        <v>217</v>
      </c>
      <c r="D153" s="76"/>
      <c r="E153" s="76"/>
      <c r="F153" s="76"/>
      <c r="G153" s="76"/>
      <c r="H153" s="76"/>
      <c r="I153" s="76"/>
    </row>
    <row r="154" spans="1:9" ht="15">
      <c r="A154" s="38"/>
      <c r="B154" s="55" t="s">
        <v>255</v>
      </c>
      <c r="C154" s="46" t="s">
        <v>218</v>
      </c>
      <c r="D154" s="76"/>
      <c r="E154" s="76"/>
      <c r="F154" s="76"/>
      <c r="G154" s="76"/>
      <c r="H154" s="76"/>
      <c r="I154" s="76"/>
    </row>
    <row r="155" spans="1:9" ht="15">
      <c r="A155" s="38"/>
      <c r="B155" s="56" t="s">
        <v>256</v>
      </c>
      <c r="C155" s="51" t="s">
        <v>219</v>
      </c>
      <c r="D155" s="76"/>
      <c r="E155" s="76"/>
      <c r="F155" s="77"/>
      <c r="G155" s="77"/>
      <c r="H155" s="76"/>
      <c r="I155" s="77"/>
    </row>
    <row r="156" spans="1:9" ht="15">
      <c r="A156" s="38"/>
      <c r="B156" s="52" t="s">
        <v>220</v>
      </c>
      <c r="C156" s="53"/>
      <c r="D156" s="54"/>
      <c r="E156" s="54"/>
      <c r="F156" s="54"/>
      <c r="G156" s="54"/>
      <c r="H156" s="54"/>
      <c r="I156" s="54"/>
    </row>
    <row r="157" spans="1:9">
      <c r="G157" s="69"/>
    </row>
    <row r="158" spans="1:9">
      <c r="G158" s="69"/>
    </row>
  </sheetData>
  <mergeCells count="7">
    <mergeCell ref="B2:I2"/>
    <mergeCell ref="B3:I3"/>
    <mergeCell ref="B4:I4"/>
    <mergeCell ref="B5:I5"/>
    <mergeCell ref="B7:C9"/>
    <mergeCell ref="D7:H7"/>
    <mergeCell ref="I7:I8"/>
  </mergeCells>
  <pageMargins left="0.7" right="0.7" top="0.75" bottom="0.75" header="0.3" footer="0.3"/>
  <pageSetup scale="51" fitToHeight="2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H110"/>
  <sheetViews>
    <sheetView workbookViewId="0">
      <selection sqref="A1:G59"/>
    </sheetView>
  </sheetViews>
  <sheetFormatPr baseColWidth="10" defaultColWidth="12.5703125" defaultRowHeight="15"/>
  <cols>
    <col min="1" max="1" width="68.140625" style="155" customWidth="1"/>
    <col min="2" max="2" width="20.5703125" style="155" customWidth="1"/>
    <col min="3" max="7" width="20.7109375" style="155" customWidth="1"/>
    <col min="8" max="8" width="1.5703125" style="155" customWidth="1"/>
    <col min="9" max="20" width="12.5703125" style="155" customWidth="1"/>
    <col min="21" max="16384" width="12.5703125" style="155"/>
  </cols>
  <sheetData>
    <row r="1" spans="1:8" s="129" customFormat="1">
      <c r="A1" s="395" t="s">
        <v>551</v>
      </c>
      <c r="B1" s="396"/>
      <c r="C1" s="396"/>
      <c r="D1" s="396"/>
      <c r="E1" s="396"/>
      <c r="F1" s="396"/>
      <c r="G1" s="397"/>
    </row>
    <row r="2" spans="1:8" s="129" customFormat="1">
      <c r="A2" s="398" t="s">
        <v>485</v>
      </c>
      <c r="B2" s="377"/>
      <c r="C2" s="377"/>
      <c r="D2" s="377"/>
      <c r="E2" s="377"/>
      <c r="F2" s="377"/>
      <c r="G2" s="399"/>
    </row>
    <row r="3" spans="1:8" s="129" customFormat="1">
      <c r="A3" s="400" t="s">
        <v>486</v>
      </c>
      <c r="B3" s="380"/>
      <c r="C3" s="380"/>
      <c r="D3" s="380"/>
      <c r="E3" s="380"/>
      <c r="F3" s="380"/>
      <c r="G3" s="401"/>
    </row>
    <row r="4" spans="1:8" s="129" customFormat="1">
      <c r="A4" s="400" t="s">
        <v>660</v>
      </c>
      <c r="B4" s="380"/>
      <c r="C4" s="380"/>
      <c r="D4" s="380"/>
      <c r="E4" s="380"/>
      <c r="F4" s="380"/>
      <c r="G4" s="401"/>
    </row>
    <row r="5" spans="1:8" s="129" customFormat="1" ht="15.75" thickBot="1">
      <c r="A5" s="402" t="s">
        <v>4</v>
      </c>
      <c r="B5" s="403"/>
      <c r="C5" s="403"/>
      <c r="D5" s="403"/>
      <c r="E5" s="403"/>
      <c r="F5" s="403"/>
      <c r="G5" s="404"/>
    </row>
    <row r="6" spans="1:8" s="129" customFormat="1" ht="7.5" customHeight="1" thickBot="1">
      <c r="A6" s="130"/>
      <c r="B6" s="130"/>
      <c r="C6" s="130"/>
      <c r="D6" s="130"/>
      <c r="E6" s="130"/>
      <c r="F6" s="130"/>
      <c r="G6" s="130"/>
    </row>
    <row r="7" spans="1:8" s="129" customFormat="1" ht="15.75" thickBot="1">
      <c r="A7" s="392" t="s">
        <v>128</v>
      </c>
      <c r="B7" s="394" t="s">
        <v>471</v>
      </c>
      <c r="C7" s="394"/>
      <c r="D7" s="394"/>
      <c r="E7" s="394"/>
      <c r="F7" s="394"/>
      <c r="G7" s="392" t="s">
        <v>149</v>
      </c>
    </row>
    <row r="8" spans="1:8" s="129" customFormat="1" ht="30.75" thickBot="1">
      <c r="A8" s="393"/>
      <c r="B8" s="234" t="s">
        <v>150</v>
      </c>
      <c r="C8" s="235" t="s">
        <v>151</v>
      </c>
      <c r="D8" s="234" t="s">
        <v>152</v>
      </c>
      <c r="E8" s="234" t="s">
        <v>153</v>
      </c>
      <c r="F8" s="234" t="s">
        <v>154</v>
      </c>
      <c r="G8" s="393"/>
    </row>
    <row r="9" spans="1:8" s="133" customFormat="1">
      <c r="A9" s="131" t="s">
        <v>472</v>
      </c>
      <c r="B9" s="132"/>
      <c r="C9" s="132"/>
      <c r="D9" s="132"/>
      <c r="E9" s="132"/>
      <c r="F9" s="132"/>
      <c r="G9" s="132"/>
    </row>
    <row r="10" spans="1:8" s="133" customFormat="1">
      <c r="A10" s="134" t="s">
        <v>487</v>
      </c>
      <c r="B10" s="135"/>
      <c r="C10" s="135"/>
      <c r="D10" s="135"/>
      <c r="E10" s="135"/>
      <c r="F10" s="135"/>
      <c r="G10" s="135"/>
      <c r="H10" s="136"/>
    </row>
    <row r="11" spans="1:8" s="133" customFormat="1">
      <c r="A11" s="137" t="s">
        <v>488</v>
      </c>
      <c r="B11" s="135"/>
      <c r="C11" s="135"/>
      <c r="D11" s="135"/>
      <c r="E11" s="135"/>
      <c r="F11" s="135"/>
      <c r="G11" s="135"/>
      <c r="H11" s="138"/>
    </row>
    <row r="12" spans="1:8" s="133" customFormat="1">
      <c r="A12" s="137" t="s">
        <v>489</v>
      </c>
      <c r="B12" s="135"/>
      <c r="C12" s="135"/>
      <c r="D12" s="135"/>
      <c r="E12" s="135"/>
      <c r="F12" s="135"/>
      <c r="G12" s="135"/>
      <c r="H12" s="138"/>
    </row>
    <row r="13" spans="1:8" s="133" customFormat="1">
      <c r="A13" s="137" t="s">
        <v>490</v>
      </c>
      <c r="B13" s="135"/>
      <c r="C13" s="135"/>
      <c r="D13" s="135"/>
      <c r="E13" s="135"/>
      <c r="F13" s="135"/>
      <c r="G13" s="135"/>
      <c r="H13" s="138"/>
    </row>
    <row r="14" spans="1:8" s="133" customFormat="1">
      <c r="A14" s="137" t="s">
        <v>491</v>
      </c>
      <c r="B14" s="135"/>
      <c r="C14" s="135"/>
      <c r="D14" s="135"/>
      <c r="E14" s="135"/>
      <c r="F14" s="135"/>
      <c r="G14" s="135"/>
      <c r="H14" s="138"/>
    </row>
    <row r="15" spans="1:8" s="133" customFormat="1">
      <c r="A15" s="137" t="s">
        <v>492</v>
      </c>
      <c r="B15" s="135"/>
      <c r="C15" s="135"/>
      <c r="D15" s="135"/>
      <c r="E15" s="135"/>
      <c r="F15" s="135"/>
      <c r="G15" s="135"/>
      <c r="H15" s="138"/>
    </row>
    <row r="16" spans="1:8" s="133" customFormat="1">
      <c r="A16" s="137" t="s">
        <v>493</v>
      </c>
      <c r="B16" s="135"/>
      <c r="C16" s="135"/>
      <c r="D16" s="135"/>
      <c r="E16" s="135"/>
      <c r="F16" s="135"/>
      <c r="G16" s="135"/>
      <c r="H16" s="138"/>
    </row>
    <row r="17" spans="1:8" s="133" customFormat="1">
      <c r="A17" s="137" t="s">
        <v>494</v>
      </c>
      <c r="B17" s="135"/>
      <c r="C17" s="135"/>
      <c r="D17" s="135"/>
      <c r="E17" s="135"/>
      <c r="F17" s="135"/>
      <c r="G17" s="135"/>
      <c r="H17" s="138"/>
    </row>
    <row r="18" spans="1:8" s="133" customFormat="1">
      <c r="A18" s="137" t="s">
        <v>495</v>
      </c>
      <c r="B18" s="135"/>
      <c r="C18" s="135"/>
      <c r="D18" s="135"/>
      <c r="E18" s="135"/>
      <c r="F18" s="135"/>
      <c r="G18" s="135"/>
      <c r="H18" s="138"/>
    </row>
    <row r="19" spans="1:8" s="133" customFormat="1">
      <c r="A19" s="137" t="s">
        <v>496</v>
      </c>
      <c r="B19" s="135"/>
      <c r="C19" s="135"/>
      <c r="D19" s="135"/>
      <c r="E19" s="135"/>
      <c r="F19" s="135"/>
      <c r="G19" s="135"/>
      <c r="H19" s="138"/>
    </row>
    <row r="20" spans="1:8" s="133" customFormat="1">
      <c r="A20" s="137" t="s">
        <v>497</v>
      </c>
      <c r="B20" s="135"/>
      <c r="C20" s="135"/>
      <c r="D20" s="135"/>
      <c r="E20" s="135"/>
      <c r="F20" s="135"/>
      <c r="G20" s="135"/>
      <c r="H20" s="138"/>
    </row>
    <row r="21" spans="1:8" s="133" customFormat="1">
      <c r="A21" s="137" t="s">
        <v>498</v>
      </c>
      <c r="B21" s="135"/>
      <c r="C21" s="135"/>
      <c r="D21" s="135"/>
      <c r="E21" s="135"/>
      <c r="F21" s="135"/>
      <c r="G21" s="135"/>
      <c r="H21" s="138"/>
    </row>
    <row r="22" spans="1:8" s="133" customFormat="1">
      <c r="A22" s="137" t="s">
        <v>499</v>
      </c>
      <c r="B22" s="135"/>
      <c r="C22" s="135"/>
      <c r="D22" s="135"/>
      <c r="E22" s="135"/>
      <c r="F22" s="135"/>
      <c r="G22" s="135"/>
      <c r="H22" s="138"/>
    </row>
    <row r="23" spans="1:8" s="133" customFormat="1">
      <c r="A23" s="137" t="s">
        <v>500</v>
      </c>
      <c r="B23" s="135"/>
      <c r="C23" s="135"/>
      <c r="D23" s="135"/>
      <c r="E23" s="135"/>
      <c r="F23" s="135"/>
      <c r="G23" s="135"/>
      <c r="H23" s="138"/>
    </row>
    <row r="24" spans="1:8" s="133" customFormat="1">
      <c r="A24" s="137" t="s">
        <v>501</v>
      </c>
      <c r="B24" s="135"/>
      <c r="C24" s="135"/>
      <c r="D24" s="135"/>
      <c r="E24" s="135"/>
      <c r="F24" s="135"/>
      <c r="G24" s="135"/>
      <c r="H24" s="138"/>
    </row>
    <row r="25" spans="1:8" s="133" customFormat="1">
      <c r="A25" s="137" t="s">
        <v>502</v>
      </c>
      <c r="B25" s="135"/>
      <c r="C25" s="135"/>
      <c r="D25" s="135"/>
      <c r="E25" s="135"/>
      <c r="F25" s="135"/>
      <c r="G25" s="135"/>
      <c r="H25" s="138"/>
    </row>
    <row r="26" spans="1:8" s="133" customFormat="1">
      <c r="A26" s="137" t="s">
        <v>503</v>
      </c>
      <c r="B26" s="135"/>
      <c r="C26" s="135"/>
      <c r="D26" s="135"/>
      <c r="E26" s="135"/>
      <c r="F26" s="135"/>
      <c r="G26" s="135"/>
      <c r="H26" s="138"/>
    </row>
    <row r="27" spans="1:8" s="133" customFormat="1">
      <c r="A27" s="139" t="s">
        <v>504</v>
      </c>
      <c r="B27" s="135"/>
      <c r="C27" s="135"/>
      <c r="D27" s="135"/>
      <c r="E27" s="135"/>
      <c r="F27" s="135"/>
      <c r="G27" s="135"/>
      <c r="H27" s="136"/>
    </row>
    <row r="28" spans="1:8" s="133" customFormat="1">
      <c r="A28" s="139" t="s">
        <v>505</v>
      </c>
      <c r="B28" s="135"/>
      <c r="C28" s="135"/>
      <c r="D28" s="135"/>
      <c r="E28" s="135"/>
      <c r="F28" s="135"/>
      <c r="G28" s="135"/>
      <c r="H28" s="136"/>
    </row>
    <row r="29" spans="1:8" s="133" customFormat="1">
      <c r="A29" s="139" t="s">
        <v>506</v>
      </c>
      <c r="B29" s="135">
        <f>+'F6a. EAEPE OG'!D10</f>
        <v>45048126</v>
      </c>
      <c r="C29" s="135">
        <f>+'F6a. EAEPE OG'!E10</f>
        <v>0</v>
      </c>
      <c r="D29" s="135">
        <f>+'F6a. EAEPE OG'!F10</f>
        <v>45048126</v>
      </c>
      <c r="E29" s="135">
        <f>+'F6a. EAEPE OG'!G10</f>
        <v>43501524.280000009</v>
      </c>
      <c r="F29" s="135">
        <f>+'F6a. EAEPE OG'!H10</f>
        <v>43488090.710000008</v>
      </c>
      <c r="G29" s="135">
        <f>+'F6a. EAEPE OG'!I10</f>
        <v>1546601.7199999914</v>
      </c>
      <c r="H29" s="136"/>
    </row>
    <row r="30" spans="1:8" s="138" customFormat="1">
      <c r="A30" s="140" t="s">
        <v>507</v>
      </c>
      <c r="B30" s="135"/>
      <c r="C30" s="135"/>
      <c r="D30" s="135"/>
      <c r="E30" s="135"/>
      <c r="F30" s="135"/>
      <c r="G30" s="135"/>
    </row>
    <row r="31" spans="1:8" s="138" customFormat="1" ht="30">
      <c r="A31" s="141" t="s">
        <v>508</v>
      </c>
      <c r="B31" s="135"/>
      <c r="C31" s="135"/>
      <c r="D31" s="135"/>
      <c r="E31" s="135"/>
      <c r="F31" s="135"/>
      <c r="G31" s="135"/>
    </row>
    <row r="32" spans="1:8" s="138" customFormat="1">
      <c r="A32" s="140" t="s">
        <v>509</v>
      </c>
      <c r="B32" s="135"/>
      <c r="C32" s="135"/>
      <c r="D32" s="135"/>
      <c r="E32" s="135"/>
      <c r="F32" s="135"/>
      <c r="G32" s="135"/>
    </row>
    <row r="33" spans="1:8" s="138" customFormat="1">
      <c r="A33" s="142"/>
      <c r="B33" s="132"/>
      <c r="C33" s="132"/>
      <c r="D33" s="132"/>
      <c r="E33" s="132"/>
      <c r="F33" s="132"/>
      <c r="G33" s="132"/>
    </row>
    <row r="34" spans="1:8" s="146" customFormat="1">
      <c r="A34" s="143" t="s">
        <v>510</v>
      </c>
      <c r="B34" s="144"/>
      <c r="C34" s="144"/>
      <c r="D34" s="144"/>
      <c r="E34" s="144"/>
      <c r="F34" s="144"/>
      <c r="G34" s="144"/>
      <c r="H34" s="145"/>
    </row>
    <row r="35" spans="1:8" s="149" customFormat="1">
      <c r="A35" s="147" t="s">
        <v>487</v>
      </c>
      <c r="B35" s="148"/>
      <c r="C35" s="148"/>
      <c r="D35" s="148"/>
      <c r="E35" s="148"/>
      <c r="F35" s="148"/>
      <c r="G35" s="148"/>
    </row>
    <row r="36" spans="1:8" s="149" customFormat="1">
      <c r="A36" s="147" t="s">
        <v>488</v>
      </c>
      <c r="B36" s="148"/>
      <c r="C36" s="148"/>
      <c r="D36" s="148"/>
      <c r="E36" s="148"/>
      <c r="F36" s="148"/>
      <c r="G36" s="148"/>
    </row>
    <row r="37" spans="1:8" s="149" customFormat="1">
      <c r="A37" s="147" t="s">
        <v>489</v>
      </c>
      <c r="B37" s="148"/>
      <c r="C37" s="148"/>
      <c r="D37" s="148"/>
      <c r="E37" s="148"/>
      <c r="F37" s="148"/>
      <c r="G37" s="148"/>
    </row>
    <row r="38" spans="1:8" s="149" customFormat="1">
      <c r="A38" s="147" t="s">
        <v>490</v>
      </c>
      <c r="B38" s="148"/>
      <c r="C38" s="148"/>
      <c r="D38" s="148"/>
      <c r="E38" s="148"/>
      <c r="F38" s="148"/>
      <c r="G38" s="148"/>
    </row>
    <row r="39" spans="1:8" s="149" customFormat="1">
      <c r="A39" s="147" t="s">
        <v>491</v>
      </c>
      <c r="B39" s="148"/>
      <c r="C39" s="148"/>
      <c r="D39" s="148"/>
      <c r="E39" s="148"/>
      <c r="F39" s="148"/>
      <c r="G39" s="148"/>
    </row>
    <row r="40" spans="1:8" s="149" customFormat="1">
      <c r="A40" s="147" t="s">
        <v>492</v>
      </c>
      <c r="B40" s="148"/>
      <c r="C40" s="148"/>
      <c r="D40" s="148"/>
      <c r="E40" s="148"/>
      <c r="F40" s="148"/>
      <c r="G40" s="148"/>
    </row>
    <row r="41" spans="1:8" s="149" customFormat="1">
      <c r="A41" s="147" t="s">
        <v>493</v>
      </c>
      <c r="B41" s="148"/>
      <c r="C41" s="148"/>
      <c r="D41" s="148"/>
      <c r="E41" s="148"/>
      <c r="F41" s="148"/>
      <c r="G41" s="148"/>
    </row>
    <row r="42" spans="1:8" s="149" customFormat="1">
      <c r="A42" s="147" t="s">
        <v>494</v>
      </c>
      <c r="B42" s="148"/>
      <c r="C42" s="148"/>
      <c r="D42" s="148"/>
      <c r="E42" s="148"/>
      <c r="F42" s="148"/>
      <c r="G42" s="148"/>
    </row>
    <row r="43" spans="1:8" s="149" customFormat="1">
      <c r="A43" s="147" t="s">
        <v>495</v>
      </c>
      <c r="B43" s="148"/>
      <c r="C43" s="148"/>
      <c r="D43" s="148"/>
      <c r="E43" s="148"/>
      <c r="F43" s="148"/>
      <c r="G43" s="148"/>
    </row>
    <row r="44" spans="1:8" s="149" customFormat="1">
      <c r="A44" s="147" t="s">
        <v>496</v>
      </c>
      <c r="B44" s="148"/>
      <c r="C44" s="148"/>
      <c r="D44" s="148"/>
      <c r="E44" s="148"/>
      <c r="F44" s="148"/>
      <c r="G44" s="148"/>
    </row>
    <row r="45" spans="1:8" s="149" customFormat="1">
      <c r="A45" s="147" t="s">
        <v>497</v>
      </c>
      <c r="B45" s="148"/>
      <c r="C45" s="148"/>
      <c r="D45" s="148"/>
      <c r="E45" s="148"/>
      <c r="F45" s="148"/>
      <c r="G45" s="148"/>
    </row>
    <row r="46" spans="1:8" s="149" customFormat="1">
      <c r="A46" s="147" t="s">
        <v>498</v>
      </c>
      <c r="B46" s="148"/>
      <c r="C46" s="148"/>
      <c r="D46" s="148"/>
      <c r="E46" s="148"/>
      <c r="F46" s="148"/>
      <c r="G46" s="148"/>
    </row>
    <row r="47" spans="1:8" s="149" customFormat="1">
      <c r="A47" s="147" t="s">
        <v>499</v>
      </c>
      <c r="B47" s="148"/>
      <c r="C47" s="148"/>
      <c r="D47" s="148"/>
      <c r="E47" s="148"/>
      <c r="F47" s="148"/>
      <c r="G47" s="148"/>
    </row>
    <row r="48" spans="1:8" s="149" customFormat="1">
      <c r="A48" s="147" t="s">
        <v>500</v>
      </c>
      <c r="B48" s="148"/>
      <c r="C48" s="148"/>
      <c r="D48" s="148"/>
      <c r="E48" s="148"/>
      <c r="F48" s="148"/>
      <c r="G48" s="148"/>
    </row>
    <row r="49" spans="1:8" s="149" customFormat="1">
      <c r="A49" s="147" t="s">
        <v>501</v>
      </c>
      <c r="B49" s="148"/>
      <c r="C49" s="148"/>
      <c r="D49" s="148"/>
      <c r="E49" s="148"/>
      <c r="F49" s="148"/>
      <c r="G49" s="148"/>
    </row>
    <row r="50" spans="1:8" s="149" customFormat="1">
      <c r="A50" s="147" t="s">
        <v>502</v>
      </c>
      <c r="B50" s="148"/>
      <c r="C50" s="148"/>
      <c r="D50" s="148"/>
      <c r="E50" s="148"/>
      <c r="F50" s="148"/>
      <c r="G50" s="148"/>
    </row>
    <row r="51" spans="1:8" s="149" customFormat="1">
      <c r="A51" s="147" t="s">
        <v>503</v>
      </c>
      <c r="B51" s="148"/>
      <c r="C51" s="148"/>
      <c r="D51" s="148"/>
      <c r="E51" s="148"/>
      <c r="F51" s="148"/>
      <c r="G51" s="148"/>
      <c r="H51" s="136"/>
    </row>
    <row r="52" spans="1:8" s="149" customFormat="1">
      <c r="A52" s="150" t="s">
        <v>504</v>
      </c>
      <c r="B52" s="148"/>
      <c r="C52" s="148"/>
      <c r="D52" s="148"/>
      <c r="E52" s="148"/>
      <c r="F52" s="148"/>
      <c r="G52" s="148"/>
      <c r="H52" s="136"/>
    </row>
    <row r="53" spans="1:8" s="149" customFormat="1">
      <c r="A53" s="150" t="s">
        <v>505</v>
      </c>
      <c r="B53" s="148"/>
      <c r="C53" s="148"/>
      <c r="D53" s="148"/>
      <c r="E53" s="148"/>
      <c r="F53" s="148"/>
      <c r="G53" s="148"/>
      <c r="H53" s="136"/>
    </row>
    <row r="54" spans="1:8" s="149" customFormat="1">
      <c r="A54" s="140" t="s">
        <v>506</v>
      </c>
      <c r="B54" s="148"/>
      <c r="C54" s="148"/>
      <c r="D54" s="148"/>
      <c r="E54" s="148"/>
      <c r="F54" s="148"/>
      <c r="G54" s="148"/>
    </row>
    <row r="55" spans="1:8" s="149" customFormat="1" ht="30">
      <c r="A55" s="141" t="s">
        <v>507</v>
      </c>
      <c r="B55" s="148"/>
      <c r="C55" s="148"/>
      <c r="D55" s="148"/>
      <c r="E55" s="148"/>
      <c r="F55" s="148"/>
      <c r="G55" s="148"/>
    </row>
    <row r="56" spans="1:8" s="149" customFormat="1">
      <c r="A56" s="140" t="s">
        <v>508</v>
      </c>
      <c r="B56" s="148"/>
      <c r="C56" s="148"/>
      <c r="D56" s="148"/>
      <c r="E56" s="148"/>
      <c r="F56" s="148"/>
      <c r="G56" s="148"/>
    </row>
    <row r="57" spans="1:8" s="149" customFormat="1">
      <c r="A57" s="140" t="s">
        <v>509</v>
      </c>
      <c r="B57" s="148"/>
      <c r="C57" s="148"/>
      <c r="D57" s="148"/>
      <c r="E57" s="148"/>
      <c r="F57" s="148"/>
      <c r="G57" s="148"/>
    </row>
    <row r="58" spans="1:8" s="149" customFormat="1" ht="15.75" thickBot="1">
      <c r="A58" s="151"/>
      <c r="B58" s="152"/>
      <c r="C58" s="152"/>
      <c r="D58" s="152"/>
      <c r="E58" s="152"/>
      <c r="F58" s="152"/>
      <c r="G58" s="152"/>
    </row>
    <row r="59" spans="1:8" ht="15.75" thickBot="1">
      <c r="A59" s="153" t="s">
        <v>511</v>
      </c>
      <c r="B59" s="154">
        <f>SUM(B9:B58)</f>
        <v>45048126</v>
      </c>
      <c r="C59" s="154">
        <f t="shared" ref="C59:H59" si="0">SUM(C9:C58)</f>
        <v>0</v>
      </c>
      <c r="D59" s="154">
        <f t="shared" si="0"/>
        <v>45048126</v>
      </c>
      <c r="E59" s="154">
        <f t="shared" si="0"/>
        <v>43501524.280000009</v>
      </c>
      <c r="F59" s="154">
        <f t="shared" si="0"/>
        <v>43488090.710000008</v>
      </c>
      <c r="G59" s="154">
        <f t="shared" si="0"/>
        <v>1546601.7199999914</v>
      </c>
      <c r="H59" s="154">
        <f t="shared" si="0"/>
        <v>0</v>
      </c>
    </row>
    <row r="60" spans="1:8">
      <c r="B60" s="156"/>
      <c r="C60" s="156"/>
      <c r="D60" s="156"/>
      <c r="E60" s="156"/>
      <c r="F60" s="156"/>
      <c r="G60" s="156"/>
    </row>
    <row r="61" spans="1:8">
      <c r="B61" s="156"/>
      <c r="C61" s="156"/>
      <c r="D61" s="156"/>
      <c r="E61" s="156"/>
      <c r="F61" s="156"/>
      <c r="G61" s="156"/>
    </row>
    <row r="62" spans="1:8">
      <c r="B62" s="156"/>
      <c r="C62" s="156"/>
      <c r="D62" s="156"/>
      <c r="E62" s="156"/>
      <c r="F62" s="156"/>
      <c r="G62" s="156"/>
    </row>
    <row r="71" spans="2:8">
      <c r="B71" s="156"/>
      <c r="C71" s="156"/>
      <c r="D71" s="156"/>
      <c r="E71" s="156"/>
      <c r="F71" s="156"/>
      <c r="G71" s="156"/>
      <c r="H71" s="156"/>
    </row>
    <row r="72" spans="2:8">
      <c r="B72" s="156"/>
      <c r="C72" s="156"/>
      <c r="D72" s="156"/>
      <c r="E72" s="156"/>
      <c r="F72" s="156"/>
      <c r="G72" s="156"/>
      <c r="H72" s="156"/>
    </row>
    <row r="73" spans="2:8">
      <c r="B73" s="156"/>
      <c r="C73" s="156"/>
      <c r="D73" s="156"/>
      <c r="E73" s="156"/>
      <c r="F73" s="156"/>
      <c r="G73" s="156"/>
      <c r="H73" s="156"/>
    </row>
    <row r="87" spans="2:7">
      <c r="B87" s="156"/>
      <c r="C87" s="156"/>
      <c r="D87" s="156"/>
      <c r="E87" s="156"/>
      <c r="F87" s="156"/>
      <c r="G87" s="156"/>
    </row>
    <row r="88" spans="2:7">
      <c r="B88" s="156"/>
      <c r="C88" s="156"/>
      <c r="D88" s="156"/>
      <c r="E88" s="156"/>
      <c r="F88" s="156"/>
      <c r="G88" s="156"/>
    </row>
    <row r="89" spans="2:7">
      <c r="B89" s="156"/>
      <c r="C89" s="156"/>
      <c r="D89" s="156"/>
      <c r="E89" s="156"/>
      <c r="F89" s="156"/>
      <c r="G89" s="156"/>
    </row>
    <row r="90" spans="2:7">
      <c r="B90" s="156"/>
      <c r="C90" s="156"/>
      <c r="D90" s="156"/>
      <c r="E90" s="156"/>
      <c r="F90" s="156"/>
      <c r="G90" s="156"/>
    </row>
    <row r="91" spans="2:7">
      <c r="B91" s="156"/>
      <c r="C91" s="156"/>
      <c r="D91" s="156"/>
      <c r="E91" s="156"/>
      <c r="F91" s="156"/>
      <c r="G91" s="156"/>
    </row>
    <row r="92" spans="2:7">
      <c r="B92" s="156"/>
      <c r="C92" s="156"/>
      <c r="D92" s="156"/>
      <c r="E92" s="156"/>
      <c r="F92" s="156"/>
      <c r="G92" s="156"/>
    </row>
    <row r="93" spans="2:7">
      <c r="B93" s="156"/>
      <c r="C93" s="156"/>
      <c r="D93" s="156"/>
      <c r="E93" s="156"/>
      <c r="F93" s="156"/>
      <c r="G93" s="156"/>
    </row>
    <row r="94" spans="2:7">
      <c r="B94" s="156"/>
      <c r="C94" s="156"/>
      <c r="D94" s="156"/>
      <c r="E94" s="156"/>
      <c r="F94" s="156"/>
      <c r="G94" s="156"/>
    </row>
    <row r="95" spans="2:7">
      <c r="B95" s="156"/>
      <c r="C95" s="156"/>
      <c r="D95" s="156"/>
      <c r="E95" s="156"/>
      <c r="F95" s="156"/>
      <c r="G95" s="156"/>
    </row>
    <row r="96" spans="2:7">
      <c r="B96" s="156"/>
      <c r="C96" s="156"/>
      <c r="D96" s="156"/>
      <c r="E96" s="156"/>
      <c r="F96" s="156"/>
      <c r="G96" s="156"/>
    </row>
    <row r="97" spans="2:7">
      <c r="B97" s="156"/>
      <c r="C97" s="156"/>
      <c r="D97" s="156"/>
      <c r="E97" s="156"/>
      <c r="F97" s="156"/>
      <c r="G97" s="156"/>
    </row>
    <row r="98" spans="2:7">
      <c r="B98" s="156"/>
      <c r="C98" s="156"/>
      <c r="D98" s="156"/>
      <c r="E98" s="156"/>
      <c r="F98" s="156"/>
      <c r="G98" s="156"/>
    </row>
    <row r="99" spans="2:7">
      <c r="B99" s="156"/>
      <c r="C99" s="156"/>
      <c r="D99" s="156"/>
      <c r="E99" s="156"/>
      <c r="F99" s="156"/>
      <c r="G99" s="156"/>
    </row>
    <row r="100" spans="2:7">
      <c r="B100" s="156"/>
      <c r="C100" s="156"/>
      <c r="D100" s="156"/>
      <c r="E100" s="156"/>
      <c r="F100" s="156"/>
      <c r="G100" s="156"/>
    </row>
    <row r="101" spans="2:7">
      <c r="B101" s="156"/>
      <c r="C101" s="156"/>
      <c r="D101" s="156"/>
      <c r="E101" s="156"/>
      <c r="F101" s="156"/>
      <c r="G101" s="156"/>
    </row>
    <row r="102" spans="2:7">
      <c r="B102" s="156"/>
      <c r="C102" s="156"/>
      <c r="D102" s="156"/>
      <c r="E102" s="156"/>
      <c r="F102" s="156"/>
      <c r="G102" s="156"/>
    </row>
    <row r="103" spans="2:7">
      <c r="B103" s="156"/>
      <c r="C103" s="156"/>
      <c r="D103" s="156"/>
      <c r="E103" s="156"/>
      <c r="F103" s="156"/>
      <c r="G103" s="156"/>
    </row>
    <row r="104" spans="2:7">
      <c r="B104" s="156"/>
      <c r="C104" s="156"/>
      <c r="D104" s="156"/>
      <c r="E104" s="156"/>
      <c r="F104" s="156"/>
      <c r="G104" s="156"/>
    </row>
    <row r="105" spans="2:7">
      <c r="B105" s="156"/>
      <c r="C105" s="156"/>
      <c r="D105" s="156"/>
      <c r="E105" s="156"/>
      <c r="F105" s="156"/>
      <c r="G105" s="156"/>
    </row>
    <row r="106" spans="2:7">
      <c r="B106" s="156"/>
      <c r="C106" s="156"/>
      <c r="D106" s="156"/>
      <c r="E106" s="156"/>
      <c r="F106" s="156"/>
      <c r="G106" s="156"/>
    </row>
    <row r="107" spans="2:7">
      <c r="B107" s="156"/>
      <c r="C107" s="156"/>
      <c r="D107" s="156"/>
      <c r="E107" s="156"/>
      <c r="F107" s="156"/>
      <c r="G107" s="156"/>
    </row>
    <row r="108" spans="2:7">
      <c r="B108" s="156"/>
      <c r="C108" s="156"/>
      <c r="D108" s="156"/>
      <c r="E108" s="156"/>
      <c r="F108" s="156"/>
      <c r="G108" s="156"/>
    </row>
    <row r="109" spans="2:7">
      <c r="B109" s="156"/>
      <c r="C109" s="156"/>
      <c r="D109" s="156"/>
      <c r="E109" s="156"/>
      <c r="F109" s="156"/>
      <c r="G109" s="156"/>
    </row>
    <row r="110" spans="2:7">
      <c r="B110" s="156"/>
      <c r="C110" s="156"/>
      <c r="D110" s="156"/>
      <c r="E110" s="156"/>
      <c r="F110" s="156"/>
      <c r="G110" s="156"/>
    </row>
  </sheetData>
  <mergeCells count="8">
    <mergeCell ref="A7:A8"/>
    <mergeCell ref="B7:F7"/>
    <mergeCell ref="G7:G8"/>
    <mergeCell ref="A1:G1"/>
    <mergeCell ref="A2:G2"/>
    <mergeCell ref="A3:G3"/>
    <mergeCell ref="A4:G4"/>
    <mergeCell ref="A5:G5"/>
  </mergeCells>
  <pageMargins left="0.70866141732283472" right="0.70866141732283472" top="0.74803149606299213" bottom="0.74803149606299213" header="0.31496062992125984" footer="0.31496062992125984"/>
  <pageSetup scale="5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1:K82"/>
  <sheetViews>
    <sheetView topLeftCell="A7" workbookViewId="0">
      <selection activeCell="D13" sqref="D13"/>
    </sheetView>
  </sheetViews>
  <sheetFormatPr baseColWidth="10" defaultRowHeight="12.75"/>
  <cols>
    <col min="1" max="1" width="1.5703125" customWidth="1"/>
    <col min="2" max="2" width="7.140625" customWidth="1"/>
    <col min="3" max="3" width="83.140625" customWidth="1"/>
    <col min="4" max="4" width="16.28515625" bestFit="1" customWidth="1"/>
    <col min="5" max="5" width="15.28515625" bestFit="1" customWidth="1"/>
    <col min="6" max="6" width="16.28515625" bestFit="1" customWidth="1"/>
    <col min="7" max="8" width="16.42578125" bestFit="1" customWidth="1"/>
    <col min="9" max="9" width="16.28515625" bestFit="1" customWidth="1"/>
  </cols>
  <sheetData>
    <row r="1" spans="2:11" ht="15">
      <c r="B1" s="407" t="s">
        <v>551</v>
      </c>
      <c r="C1" s="408"/>
      <c r="D1" s="408"/>
      <c r="E1" s="408"/>
      <c r="F1" s="408"/>
      <c r="G1" s="408"/>
      <c r="H1" s="408"/>
      <c r="I1" s="409"/>
    </row>
    <row r="2" spans="2:11" ht="15">
      <c r="B2" s="410" t="s">
        <v>366</v>
      </c>
      <c r="C2" s="411"/>
      <c r="D2" s="411"/>
      <c r="E2" s="411"/>
      <c r="F2" s="411"/>
      <c r="G2" s="411"/>
      <c r="H2" s="411"/>
      <c r="I2" s="412"/>
    </row>
    <row r="3" spans="2:11" ht="15">
      <c r="B3" s="410" t="s">
        <v>512</v>
      </c>
      <c r="C3" s="411"/>
      <c r="D3" s="411"/>
      <c r="E3" s="411"/>
      <c r="F3" s="411"/>
      <c r="G3" s="411"/>
      <c r="H3" s="411"/>
      <c r="I3" s="412"/>
    </row>
    <row r="4" spans="2:11" ht="15">
      <c r="B4" s="410" t="s">
        <v>654</v>
      </c>
      <c r="C4" s="411"/>
      <c r="D4" s="411"/>
      <c r="E4" s="411"/>
      <c r="F4" s="411"/>
      <c r="G4" s="411"/>
      <c r="H4" s="411"/>
      <c r="I4" s="412"/>
    </row>
    <row r="5" spans="2:11" ht="15.75" thickBot="1">
      <c r="B5" s="413" t="s">
        <v>4</v>
      </c>
      <c r="C5" s="414"/>
      <c r="D5" s="414"/>
      <c r="E5" s="414"/>
      <c r="F5" s="414"/>
      <c r="G5" s="414"/>
      <c r="H5" s="414"/>
      <c r="I5" s="415"/>
    </row>
    <row r="6" spans="2:11" ht="7.5" customHeight="1" thickBot="1">
      <c r="B6" s="157"/>
      <c r="C6" s="157"/>
      <c r="D6" s="158"/>
      <c r="E6" s="158"/>
      <c r="F6" s="158"/>
      <c r="G6" s="158"/>
      <c r="H6" s="158"/>
      <c r="I6" s="157"/>
    </row>
    <row r="7" spans="2:11" ht="15.75" thickBot="1">
      <c r="B7" s="407" t="s">
        <v>128</v>
      </c>
      <c r="C7" s="416"/>
      <c r="D7" s="418" t="s">
        <v>471</v>
      </c>
      <c r="E7" s="419"/>
      <c r="F7" s="419"/>
      <c r="G7" s="419"/>
      <c r="H7" s="420"/>
      <c r="I7" s="421" t="s">
        <v>149</v>
      </c>
    </row>
    <row r="8" spans="2:11" ht="30.75" thickBot="1">
      <c r="B8" s="413"/>
      <c r="C8" s="417"/>
      <c r="D8" s="236" t="s">
        <v>513</v>
      </c>
      <c r="E8" s="236" t="s">
        <v>514</v>
      </c>
      <c r="F8" s="236" t="s">
        <v>515</v>
      </c>
      <c r="G8" s="236" t="s">
        <v>153</v>
      </c>
      <c r="H8" s="236" t="s">
        <v>154</v>
      </c>
      <c r="I8" s="422"/>
    </row>
    <row r="9" spans="2:11" ht="7.9" customHeight="1">
      <c r="B9" s="405"/>
      <c r="C9" s="406"/>
      <c r="D9" s="190"/>
      <c r="E9" s="159"/>
      <c r="F9" s="159"/>
      <c r="G9" s="159"/>
      <c r="H9" s="159"/>
      <c r="I9" s="159"/>
    </row>
    <row r="10" spans="2:11" ht="14.45" customHeight="1">
      <c r="B10" s="160" t="s">
        <v>516</v>
      </c>
      <c r="C10" s="183"/>
      <c r="D10" s="161"/>
      <c r="E10" s="181"/>
      <c r="F10" s="181"/>
      <c r="G10" s="181"/>
      <c r="H10" s="181"/>
      <c r="I10" s="181"/>
    </row>
    <row r="11" spans="2:11" ht="15">
      <c r="B11" s="160" t="s">
        <v>517</v>
      </c>
      <c r="C11" s="183"/>
      <c r="D11" s="162"/>
      <c r="E11" s="163"/>
      <c r="F11" s="163"/>
      <c r="G11" s="163"/>
      <c r="H11" s="163"/>
      <c r="I11" s="163"/>
    </row>
    <row r="12" spans="2:11" ht="15">
      <c r="B12" s="164"/>
      <c r="C12" s="184" t="s">
        <v>518</v>
      </c>
      <c r="D12" s="165"/>
      <c r="E12" s="167"/>
      <c r="F12" s="166"/>
      <c r="G12" s="166"/>
      <c r="H12" s="167"/>
      <c r="I12" s="167"/>
    </row>
    <row r="13" spans="2:11" ht="15">
      <c r="B13" s="164"/>
      <c r="C13" s="184" t="s">
        <v>519</v>
      </c>
      <c r="D13" s="165">
        <f>+'F6b. EAEPE ADMVA'!B29</f>
        <v>45048126</v>
      </c>
      <c r="E13" s="167">
        <f>+'F6b. EAEPE ADMVA'!C29</f>
        <v>0</v>
      </c>
      <c r="F13" s="166">
        <f>+'F6b. EAEPE ADMVA'!D29</f>
        <v>45048126</v>
      </c>
      <c r="G13" s="166">
        <f>+'F6b. EAEPE ADMVA'!E29</f>
        <v>43501524.280000009</v>
      </c>
      <c r="H13" s="167">
        <f>+'F6b. EAEPE ADMVA'!F29</f>
        <v>43488090.710000008</v>
      </c>
      <c r="I13" s="167">
        <f>+'F6b. EAEPE ADMVA'!G29</f>
        <v>1546601.7199999914</v>
      </c>
      <c r="K13" s="70"/>
    </row>
    <row r="14" spans="2:11" ht="15">
      <c r="B14" s="164"/>
      <c r="C14" s="184" t="s">
        <v>520</v>
      </c>
      <c r="D14" s="165"/>
      <c r="E14" s="167"/>
      <c r="F14" s="166"/>
      <c r="G14" s="166"/>
      <c r="H14" s="167"/>
      <c r="I14" s="166"/>
    </row>
    <row r="15" spans="2:11" ht="15">
      <c r="B15" s="164"/>
      <c r="C15" s="184" t="s">
        <v>521</v>
      </c>
      <c r="D15" s="165"/>
      <c r="E15" s="167"/>
      <c r="F15" s="166"/>
      <c r="G15" s="166"/>
      <c r="H15" s="166"/>
      <c r="I15" s="166"/>
    </row>
    <row r="16" spans="2:11" ht="15">
      <c r="B16" s="164"/>
      <c r="C16" s="184" t="s">
        <v>522</v>
      </c>
      <c r="D16" s="165"/>
      <c r="E16" s="167"/>
      <c r="F16" s="166"/>
      <c r="G16" s="166"/>
      <c r="H16" s="166"/>
      <c r="I16" s="166"/>
    </row>
    <row r="17" spans="2:9" ht="15">
      <c r="B17" s="164"/>
      <c r="C17" s="184" t="s">
        <v>523</v>
      </c>
      <c r="D17" s="165"/>
      <c r="E17" s="167"/>
      <c r="F17" s="166"/>
      <c r="G17" s="166"/>
      <c r="H17" s="166"/>
      <c r="I17" s="166"/>
    </row>
    <row r="18" spans="2:9" ht="15">
      <c r="B18" s="164"/>
      <c r="C18" s="184" t="s">
        <v>524</v>
      </c>
      <c r="D18" s="165"/>
      <c r="E18" s="167"/>
      <c r="F18" s="166"/>
      <c r="G18" s="166"/>
      <c r="H18" s="166"/>
      <c r="I18" s="166"/>
    </row>
    <row r="19" spans="2:9" ht="15">
      <c r="B19" s="164"/>
      <c r="C19" s="184" t="s">
        <v>525</v>
      </c>
      <c r="D19" s="165"/>
      <c r="E19" s="167"/>
      <c r="F19" s="166"/>
      <c r="G19" s="166"/>
      <c r="H19" s="166"/>
      <c r="I19" s="166"/>
    </row>
    <row r="20" spans="2:9" ht="15">
      <c r="B20" s="160" t="s">
        <v>526</v>
      </c>
      <c r="C20" s="183"/>
      <c r="D20" s="162"/>
      <c r="E20" s="163"/>
      <c r="F20" s="162"/>
      <c r="G20" s="162"/>
      <c r="H20" s="162"/>
      <c r="I20" s="162"/>
    </row>
    <row r="21" spans="2:9" ht="15">
      <c r="B21" s="164"/>
      <c r="C21" s="184" t="s">
        <v>527</v>
      </c>
      <c r="D21" s="165"/>
      <c r="E21" s="167"/>
      <c r="F21" s="166"/>
      <c r="G21" s="166"/>
      <c r="H21" s="166"/>
      <c r="I21" s="166"/>
    </row>
    <row r="22" spans="2:9" ht="15">
      <c r="B22" s="164"/>
      <c r="C22" s="184" t="s">
        <v>528</v>
      </c>
      <c r="D22" s="165"/>
      <c r="E22" s="167"/>
      <c r="F22" s="166"/>
      <c r="G22" s="166"/>
      <c r="H22" s="166"/>
      <c r="I22" s="166"/>
    </row>
    <row r="23" spans="2:9" ht="15">
      <c r="B23" s="164"/>
      <c r="C23" s="184" t="s">
        <v>529</v>
      </c>
      <c r="D23" s="165"/>
      <c r="E23" s="167"/>
      <c r="F23" s="166"/>
      <c r="G23" s="166"/>
      <c r="H23" s="166"/>
      <c r="I23" s="166"/>
    </row>
    <row r="24" spans="2:9" ht="15">
      <c r="B24" s="164"/>
      <c r="C24" s="184" t="s">
        <v>530</v>
      </c>
      <c r="D24" s="165"/>
      <c r="E24" s="167"/>
      <c r="F24" s="166"/>
      <c r="G24" s="166"/>
      <c r="H24" s="166"/>
      <c r="I24" s="166"/>
    </row>
    <row r="25" spans="2:9" ht="15">
      <c r="B25" s="164"/>
      <c r="C25" s="184" t="s">
        <v>531</v>
      </c>
      <c r="D25" s="165"/>
      <c r="E25" s="167"/>
      <c r="F25" s="166"/>
      <c r="G25" s="166"/>
      <c r="H25" s="166"/>
      <c r="I25" s="166"/>
    </row>
    <row r="26" spans="2:9" ht="15">
      <c r="B26" s="164"/>
      <c r="C26" s="184" t="s">
        <v>532</v>
      </c>
      <c r="D26" s="165"/>
      <c r="E26" s="167"/>
      <c r="F26" s="166"/>
      <c r="G26" s="166"/>
      <c r="H26" s="166"/>
      <c r="I26" s="166"/>
    </row>
    <row r="27" spans="2:9" ht="15">
      <c r="B27" s="164"/>
      <c r="C27" s="184" t="s">
        <v>533</v>
      </c>
      <c r="D27" s="165"/>
      <c r="E27" s="167"/>
      <c r="F27" s="166"/>
      <c r="G27" s="166"/>
      <c r="H27" s="166"/>
      <c r="I27" s="166"/>
    </row>
    <row r="28" spans="2:9" ht="15">
      <c r="B28" s="168" t="s">
        <v>534</v>
      </c>
      <c r="C28" s="185"/>
      <c r="D28" s="162"/>
      <c r="E28" s="163"/>
      <c r="F28" s="162"/>
      <c r="G28" s="162"/>
      <c r="H28" s="162"/>
      <c r="I28" s="162"/>
    </row>
    <row r="29" spans="2:9" ht="15">
      <c r="B29" s="164"/>
      <c r="C29" s="184" t="s">
        <v>535</v>
      </c>
      <c r="D29" s="165"/>
      <c r="E29" s="167"/>
      <c r="F29" s="166"/>
      <c r="G29" s="166"/>
      <c r="H29" s="166"/>
      <c r="I29" s="166"/>
    </row>
    <row r="30" spans="2:9" ht="15">
      <c r="B30" s="164"/>
      <c r="C30" s="184" t="s">
        <v>536</v>
      </c>
      <c r="D30" s="165"/>
      <c r="E30" s="167"/>
      <c r="F30" s="166"/>
      <c r="G30" s="166"/>
      <c r="H30" s="166"/>
      <c r="I30" s="166"/>
    </row>
    <row r="31" spans="2:9" ht="15">
      <c r="B31" s="164"/>
      <c r="C31" s="184" t="s">
        <v>537</v>
      </c>
      <c r="D31" s="165"/>
      <c r="E31" s="167"/>
      <c r="F31" s="166"/>
      <c r="G31" s="166"/>
      <c r="H31" s="166"/>
      <c r="I31" s="166"/>
    </row>
    <row r="32" spans="2:9" ht="15">
      <c r="B32" s="164"/>
      <c r="C32" s="184" t="s">
        <v>538</v>
      </c>
      <c r="D32" s="165"/>
      <c r="E32" s="167"/>
      <c r="F32" s="166"/>
      <c r="G32" s="166"/>
      <c r="H32" s="166"/>
      <c r="I32" s="166"/>
    </row>
    <row r="33" spans="2:9" ht="15">
      <c r="B33" s="164"/>
      <c r="C33" s="184" t="s">
        <v>539</v>
      </c>
      <c r="D33" s="165"/>
      <c r="E33" s="167"/>
      <c r="F33" s="166"/>
      <c r="G33" s="166"/>
      <c r="H33" s="166"/>
      <c r="I33" s="166"/>
    </row>
    <row r="34" spans="2:9" ht="15">
      <c r="B34" s="164"/>
      <c r="C34" s="184" t="s">
        <v>540</v>
      </c>
      <c r="D34" s="165"/>
      <c r="E34" s="167"/>
      <c r="F34" s="166"/>
      <c r="G34" s="166"/>
      <c r="H34" s="166"/>
      <c r="I34" s="166"/>
    </row>
    <row r="35" spans="2:9" ht="15">
      <c r="B35" s="164"/>
      <c r="C35" s="184" t="s">
        <v>541</v>
      </c>
      <c r="D35" s="165"/>
      <c r="E35" s="167"/>
      <c r="F35" s="166"/>
      <c r="G35" s="166"/>
      <c r="H35" s="166"/>
      <c r="I35" s="166"/>
    </row>
    <row r="36" spans="2:9" ht="15">
      <c r="B36" s="164"/>
      <c r="C36" s="184" t="s">
        <v>542</v>
      </c>
      <c r="D36" s="165"/>
      <c r="E36" s="167"/>
      <c r="F36" s="166"/>
      <c r="G36" s="166"/>
      <c r="H36" s="166"/>
      <c r="I36" s="166"/>
    </row>
    <row r="37" spans="2:9" ht="15">
      <c r="B37" s="164"/>
      <c r="C37" s="184" t="s">
        <v>543</v>
      </c>
      <c r="D37" s="165"/>
      <c r="E37" s="167"/>
      <c r="F37" s="166"/>
      <c r="G37" s="166"/>
      <c r="H37" s="166"/>
      <c r="I37" s="166"/>
    </row>
    <row r="38" spans="2:9" ht="15">
      <c r="B38" s="168" t="s">
        <v>544</v>
      </c>
      <c r="C38" s="185"/>
      <c r="D38" s="162"/>
      <c r="E38" s="163"/>
      <c r="F38" s="162"/>
      <c r="G38" s="162"/>
      <c r="H38" s="162"/>
      <c r="I38" s="162"/>
    </row>
    <row r="39" spans="2:9" ht="15">
      <c r="B39" s="164"/>
      <c r="C39" s="186" t="s">
        <v>545</v>
      </c>
      <c r="D39" s="165"/>
      <c r="E39" s="167"/>
      <c r="F39" s="166"/>
      <c r="G39" s="166"/>
      <c r="H39" s="166"/>
      <c r="I39" s="166"/>
    </row>
    <row r="40" spans="2:9" ht="30">
      <c r="B40" s="164"/>
      <c r="C40" s="187" t="s">
        <v>546</v>
      </c>
      <c r="D40" s="165"/>
      <c r="E40" s="167"/>
      <c r="F40" s="166"/>
      <c r="G40" s="166"/>
      <c r="H40" s="166"/>
      <c r="I40" s="166"/>
    </row>
    <row r="41" spans="2:9" ht="15">
      <c r="B41" s="164"/>
      <c r="C41" s="186" t="s">
        <v>547</v>
      </c>
      <c r="D41" s="165"/>
      <c r="E41" s="167"/>
      <c r="F41" s="166"/>
      <c r="G41" s="166"/>
      <c r="H41" s="166"/>
      <c r="I41" s="166"/>
    </row>
    <row r="42" spans="2:9" ht="15">
      <c r="B42" s="164"/>
      <c r="C42" s="186" t="s">
        <v>548</v>
      </c>
      <c r="D42" s="165"/>
      <c r="E42" s="167"/>
      <c r="F42" s="166"/>
      <c r="G42" s="166"/>
      <c r="H42" s="166"/>
      <c r="I42" s="166"/>
    </row>
    <row r="43" spans="2:9" ht="15">
      <c r="B43" s="160" t="s">
        <v>549</v>
      </c>
      <c r="C43" s="183"/>
      <c r="D43" s="161"/>
      <c r="E43" s="181"/>
      <c r="F43" s="161"/>
      <c r="G43" s="161"/>
      <c r="H43" s="161"/>
      <c r="I43" s="161"/>
    </row>
    <row r="44" spans="2:9" ht="15">
      <c r="B44" s="169" t="s">
        <v>517</v>
      </c>
      <c r="C44" s="188"/>
      <c r="D44" s="162"/>
      <c r="E44" s="163"/>
      <c r="F44" s="162"/>
      <c r="G44" s="162"/>
      <c r="H44" s="162"/>
      <c r="I44" s="162"/>
    </row>
    <row r="45" spans="2:9" ht="15">
      <c r="B45" s="164"/>
      <c r="C45" s="186" t="s">
        <v>518</v>
      </c>
      <c r="D45" s="165"/>
      <c r="E45" s="167"/>
      <c r="F45" s="166"/>
      <c r="G45" s="166"/>
      <c r="H45" s="166"/>
      <c r="I45" s="166"/>
    </row>
    <row r="46" spans="2:9" ht="15">
      <c r="B46" s="164"/>
      <c r="C46" s="186" t="s">
        <v>519</v>
      </c>
      <c r="D46" s="165"/>
      <c r="E46" s="167"/>
      <c r="F46" s="166"/>
      <c r="G46" s="166"/>
      <c r="H46" s="166"/>
      <c r="I46" s="166"/>
    </row>
    <row r="47" spans="2:9" ht="15">
      <c r="B47" s="164"/>
      <c r="C47" s="186" t="s">
        <v>520</v>
      </c>
      <c r="D47" s="165"/>
      <c r="E47" s="167"/>
      <c r="F47" s="166"/>
      <c r="G47" s="166"/>
      <c r="H47" s="166"/>
      <c r="I47" s="166"/>
    </row>
    <row r="48" spans="2:9" ht="15">
      <c r="B48" s="164"/>
      <c r="C48" s="186" t="s">
        <v>521</v>
      </c>
      <c r="D48" s="165"/>
      <c r="E48" s="167"/>
      <c r="F48" s="166"/>
      <c r="G48" s="166"/>
      <c r="H48" s="166"/>
      <c r="I48" s="166"/>
    </row>
    <row r="49" spans="2:9" ht="15">
      <c r="B49" s="164"/>
      <c r="C49" s="186" t="s">
        <v>522</v>
      </c>
      <c r="D49" s="165"/>
      <c r="E49" s="167"/>
      <c r="F49" s="166"/>
      <c r="G49" s="166"/>
      <c r="H49" s="166"/>
      <c r="I49" s="166"/>
    </row>
    <row r="50" spans="2:9" ht="15">
      <c r="B50" s="164"/>
      <c r="C50" s="186" t="s">
        <v>523</v>
      </c>
      <c r="D50" s="165"/>
      <c r="E50" s="167"/>
      <c r="F50" s="166"/>
      <c r="G50" s="166"/>
      <c r="H50" s="166"/>
      <c r="I50" s="166"/>
    </row>
    <row r="51" spans="2:9" ht="15">
      <c r="B51" s="164"/>
      <c r="C51" s="186" t="s">
        <v>524</v>
      </c>
      <c r="D51" s="165"/>
      <c r="E51" s="167"/>
      <c r="F51" s="166"/>
      <c r="G51" s="166"/>
      <c r="H51" s="166"/>
      <c r="I51" s="166"/>
    </row>
    <row r="52" spans="2:9" ht="15">
      <c r="B52" s="164"/>
      <c r="C52" s="186" t="s">
        <v>525</v>
      </c>
      <c r="D52" s="165"/>
      <c r="E52" s="167"/>
      <c r="F52" s="166"/>
      <c r="G52" s="166"/>
      <c r="H52" s="166"/>
      <c r="I52" s="166"/>
    </row>
    <row r="53" spans="2:9" ht="15">
      <c r="B53" s="160" t="s">
        <v>526</v>
      </c>
      <c r="C53" s="183"/>
      <c r="D53" s="162"/>
      <c r="E53" s="163"/>
      <c r="F53" s="163"/>
      <c r="G53" s="163"/>
      <c r="H53" s="163"/>
      <c r="I53" s="163"/>
    </row>
    <row r="54" spans="2:9" ht="15">
      <c r="B54" s="164"/>
      <c r="C54" s="184" t="s">
        <v>527</v>
      </c>
      <c r="D54" s="165"/>
      <c r="E54" s="167"/>
      <c r="F54" s="167"/>
      <c r="G54" s="167"/>
      <c r="H54" s="167"/>
      <c r="I54" s="167"/>
    </row>
    <row r="55" spans="2:9" ht="15">
      <c r="B55" s="164"/>
      <c r="C55" s="184" t="s">
        <v>528</v>
      </c>
      <c r="D55" s="165"/>
      <c r="E55" s="167"/>
      <c r="F55" s="167"/>
      <c r="G55" s="167"/>
      <c r="H55" s="167"/>
      <c r="I55" s="167"/>
    </row>
    <row r="56" spans="2:9" ht="15">
      <c r="B56" s="164"/>
      <c r="C56" s="184" t="s">
        <v>529</v>
      </c>
      <c r="D56" s="165"/>
      <c r="E56" s="167"/>
      <c r="F56" s="167"/>
      <c r="G56" s="167"/>
      <c r="H56" s="167"/>
      <c r="I56" s="167"/>
    </row>
    <row r="57" spans="2:9" ht="15">
      <c r="B57" s="164"/>
      <c r="C57" s="184" t="s">
        <v>530</v>
      </c>
      <c r="D57" s="165"/>
      <c r="E57" s="167"/>
      <c r="F57" s="167"/>
      <c r="G57" s="167"/>
      <c r="H57" s="167"/>
      <c r="I57" s="167"/>
    </row>
    <row r="58" spans="2:9" ht="15">
      <c r="B58" s="164"/>
      <c r="C58" s="184" t="s">
        <v>531</v>
      </c>
      <c r="D58" s="165"/>
      <c r="E58" s="167"/>
      <c r="F58" s="167"/>
      <c r="G58" s="167"/>
      <c r="H58" s="167"/>
      <c r="I58" s="167"/>
    </row>
    <row r="59" spans="2:9" ht="15">
      <c r="B59" s="164"/>
      <c r="C59" s="184" t="s">
        <v>532</v>
      </c>
      <c r="D59" s="165"/>
      <c r="E59" s="167"/>
      <c r="F59" s="167"/>
      <c r="G59" s="167"/>
      <c r="H59" s="167"/>
      <c r="I59" s="167"/>
    </row>
    <row r="60" spans="2:9" ht="15">
      <c r="B60" s="164"/>
      <c r="C60" s="184" t="s">
        <v>533</v>
      </c>
      <c r="D60" s="165"/>
      <c r="E60" s="167"/>
      <c r="F60" s="167"/>
      <c r="G60" s="167"/>
      <c r="H60" s="167"/>
      <c r="I60" s="167"/>
    </row>
    <row r="61" spans="2:9" ht="15">
      <c r="B61" s="168" t="s">
        <v>534</v>
      </c>
      <c r="C61" s="185"/>
      <c r="D61" s="162"/>
      <c r="E61" s="163"/>
      <c r="F61" s="163"/>
      <c r="G61" s="163"/>
      <c r="H61" s="163"/>
      <c r="I61" s="163"/>
    </row>
    <row r="62" spans="2:9" ht="15">
      <c r="B62" s="164"/>
      <c r="C62" s="184" t="s">
        <v>535</v>
      </c>
      <c r="D62" s="165"/>
      <c r="E62" s="167"/>
      <c r="F62" s="167"/>
      <c r="G62" s="167"/>
      <c r="H62" s="167"/>
      <c r="I62" s="167"/>
    </row>
    <row r="63" spans="2:9" ht="15">
      <c r="B63" s="164"/>
      <c r="C63" s="184" t="s">
        <v>536</v>
      </c>
      <c r="D63" s="165"/>
      <c r="E63" s="167"/>
      <c r="F63" s="167"/>
      <c r="G63" s="167"/>
      <c r="H63" s="167"/>
      <c r="I63" s="167"/>
    </row>
    <row r="64" spans="2:9" ht="15">
      <c r="B64" s="164"/>
      <c r="C64" s="184" t="s">
        <v>537</v>
      </c>
      <c r="D64" s="165"/>
      <c r="E64" s="167"/>
      <c r="F64" s="167"/>
      <c r="G64" s="167"/>
      <c r="H64" s="167"/>
      <c r="I64" s="167"/>
    </row>
    <row r="65" spans="2:9" ht="15">
      <c r="B65" s="164"/>
      <c r="C65" s="184" t="s">
        <v>538</v>
      </c>
      <c r="D65" s="165"/>
      <c r="E65" s="167"/>
      <c r="F65" s="167"/>
      <c r="G65" s="167"/>
      <c r="H65" s="167"/>
      <c r="I65" s="167"/>
    </row>
    <row r="66" spans="2:9" ht="15">
      <c r="B66" s="164"/>
      <c r="C66" s="184" t="s">
        <v>539</v>
      </c>
      <c r="D66" s="165"/>
      <c r="E66" s="167"/>
      <c r="F66" s="167"/>
      <c r="G66" s="167"/>
      <c r="H66" s="167"/>
      <c r="I66" s="167"/>
    </row>
    <row r="67" spans="2:9" ht="15">
      <c r="B67" s="164"/>
      <c r="C67" s="184" t="s">
        <v>540</v>
      </c>
      <c r="D67" s="165"/>
      <c r="E67" s="167"/>
      <c r="F67" s="167"/>
      <c r="G67" s="167"/>
      <c r="H67" s="167"/>
      <c r="I67" s="167"/>
    </row>
    <row r="68" spans="2:9" ht="15">
      <c r="B68" s="164"/>
      <c r="C68" s="184" t="s">
        <v>541</v>
      </c>
      <c r="D68" s="165"/>
      <c r="E68" s="167"/>
      <c r="F68" s="167"/>
      <c r="G68" s="167"/>
      <c r="H68" s="167"/>
      <c r="I68" s="167"/>
    </row>
    <row r="69" spans="2:9" ht="15">
      <c r="B69" s="164"/>
      <c r="C69" s="184" t="s">
        <v>542</v>
      </c>
      <c r="D69" s="165"/>
      <c r="E69" s="167"/>
      <c r="F69" s="167"/>
      <c r="G69" s="167"/>
      <c r="H69" s="167"/>
      <c r="I69" s="167"/>
    </row>
    <row r="70" spans="2:9" ht="15">
      <c r="B70" s="164"/>
      <c r="C70" s="184" t="s">
        <v>543</v>
      </c>
      <c r="D70" s="165"/>
      <c r="E70" s="167"/>
      <c r="F70" s="167"/>
      <c r="G70" s="167"/>
      <c r="H70" s="167"/>
      <c r="I70" s="167"/>
    </row>
    <row r="71" spans="2:9" ht="15">
      <c r="B71" s="168" t="s">
        <v>544</v>
      </c>
      <c r="C71" s="185"/>
      <c r="D71" s="162"/>
      <c r="E71" s="163"/>
      <c r="F71" s="163"/>
      <c r="G71" s="163"/>
      <c r="H71" s="163"/>
      <c r="I71" s="163"/>
    </row>
    <row r="72" spans="2:9" ht="15">
      <c r="B72" s="164"/>
      <c r="C72" s="184" t="s">
        <v>545</v>
      </c>
      <c r="D72" s="165"/>
      <c r="E72" s="167"/>
      <c r="F72" s="167"/>
      <c r="G72" s="167"/>
      <c r="H72" s="167"/>
      <c r="I72" s="167"/>
    </row>
    <row r="73" spans="2:9" ht="30">
      <c r="B73" s="164"/>
      <c r="C73" s="189" t="s">
        <v>546</v>
      </c>
      <c r="D73" s="165"/>
      <c r="E73" s="167"/>
      <c r="F73" s="167"/>
      <c r="G73" s="167"/>
      <c r="H73" s="167"/>
      <c r="I73" s="167"/>
    </row>
    <row r="74" spans="2:9" ht="15">
      <c r="B74" s="164"/>
      <c r="C74" s="184" t="s">
        <v>547</v>
      </c>
      <c r="D74" s="165"/>
      <c r="E74" s="167"/>
      <c r="F74" s="167"/>
      <c r="G74" s="167"/>
      <c r="H74" s="167"/>
      <c r="I74" s="167"/>
    </row>
    <row r="75" spans="2:9" ht="15.75" thickBot="1">
      <c r="B75" s="164"/>
      <c r="C75" s="184" t="s">
        <v>548</v>
      </c>
      <c r="D75" s="191"/>
      <c r="E75" s="167"/>
      <c r="F75" s="167"/>
      <c r="G75" s="167"/>
      <c r="H75" s="167"/>
      <c r="I75" s="167"/>
    </row>
    <row r="76" spans="2:9" ht="15.75" thickBot="1">
      <c r="B76" s="170" t="s">
        <v>550</v>
      </c>
      <c r="C76" s="171"/>
      <c r="D76" s="172">
        <f>SUM(D9:D75)</f>
        <v>45048126</v>
      </c>
      <c r="E76" s="172">
        <f t="shared" ref="E76:I76" si="0">SUM(E9:E75)</f>
        <v>0</v>
      </c>
      <c r="F76" s="172">
        <f t="shared" si="0"/>
        <v>45048126</v>
      </c>
      <c r="G76" s="172">
        <f t="shared" si="0"/>
        <v>43501524.280000009</v>
      </c>
      <c r="H76" s="172">
        <f t="shared" si="0"/>
        <v>43488090.710000008</v>
      </c>
      <c r="I76" s="172">
        <f t="shared" si="0"/>
        <v>1546601.7199999914</v>
      </c>
    </row>
    <row r="77" spans="2:9">
      <c r="D77" s="70"/>
      <c r="E77" s="70"/>
      <c r="F77" s="70"/>
      <c r="G77" s="70"/>
      <c r="H77" s="70"/>
      <c r="I77" s="70"/>
    </row>
    <row r="78" spans="2:9">
      <c r="D78" s="70"/>
      <c r="E78" s="70"/>
      <c r="F78" s="70"/>
      <c r="G78" s="70"/>
      <c r="H78" s="70"/>
      <c r="I78" s="70"/>
    </row>
    <row r="79" spans="2:9">
      <c r="D79" s="70"/>
      <c r="E79" s="70"/>
      <c r="F79" s="70"/>
      <c r="G79" s="70"/>
      <c r="H79" s="70"/>
      <c r="I79" s="70"/>
    </row>
    <row r="80" spans="2:9">
      <c r="D80" s="70"/>
      <c r="E80" s="70"/>
      <c r="F80" s="70"/>
      <c r="G80" s="70"/>
      <c r="H80" s="70"/>
      <c r="I80" s="70"/>
    </row>
    <row r="81" spans="4:9">
      <c r="D81" s="70"/>
      <c r="E81" s="70"/>
      <c r="F81" s="70"/>
      <c r="G81" s="70"/>
      <c r="H81" s="70"/>
      <c r="I81" s="70"/>
    </row>
    <row r="82" spans="4:9">
      <c r="D82" s="70"/>
      <c r="E82" s="70"/>
      <c r="F82" s="70"/>
      <c r="G82" s="70"/>
      <c r="H82" s="70"/>
      <c r="I82" s="70"/>
    </row>
  </sheetData>
  <mergeCells count="9">
    <mergeCell ref="B9:C9"/>
    <mergeCell ref="B1:I1"/>
    <mergeCell ref="B2:I2"/>
    <mergeCell ref="B3:I3"/>
    <mergeCell ref="B4:I4"/>
    <mergeCell ref="B5:I5"/>
    <mergeCell ref="B7:C8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53" fitToHeight="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1:H34"/>
  <sheetViews>
    <sheetView workbookViewId="0">
      <selection activeCell="B2" sqref="B2:H34"/>
    </sheetView>
  </sheetViews>
  <sheetFormatPr baseColWidth="10" defaultColWidth="12.5703125" defaultRowHeight="12.75"/>
  <cols>
    <col min="1" max="1" width="1.7109375" style="115" customWidth="1"/>
    <col min="2" max="2" width="53" style="115" customWidth="1"/>
    <col min="3" max="8" width="18.28515625" style="115" customWidth="1"/>
    <col min="9" max="16384" width="12.5703125" style="115"/>
  </cols>
  <sheetData>
    <row r="1" spans="2:8" ht="6.75" customHeight="1" thickBot="1"/>
    <row r="2" spans="2:8">
      <c r="B2" s="426" t="s">
        <v>551</v>
      </c>
      <c r="C2" s="427"/>
      <c r="D2" s="427"/>
      <c r="E2" s="427"/>
      <c r="F2" s="427"/>
      <c r="G2" s="427"/>
      <c r="H2" s="428"/>
    </row>
    <row r="3" spans="2:8">
      <c r="B3" s="429" t="s">
        <v>366</v>
      </c>
      <c r="C3" s="430"/>
      <c r="D3" s="430"/>
      <c r="E3" s="430"/>
      <c r="F3" s="430"/>
      <c r="G3" s="430"/>
      <c r="H3" s="431"/>
    </row>
    <row r="4" spans="2:8">
      <c r="B4" s="429" t="s">
        <v>470</v>
      </c>
      <c r="C4" s="430"/>
      <c r="D4" s="430"/>
      <c r="E4" s="430"/>
      <c r="F4" s="430"/>
      <c r="G4" s="430"/>
      <c r="H4" s="431"/>
    </row>
    <row r="5" spans="2:8">
      <c r="B5" s="429" t="s">
        <v>660</v>
      </c>
      <c r="C5" s="430"/>
      <c r="D5" s="430"/>
      <c r="E5" s="430"/>
      <c r="F5" s="430"/>
      <c r="G5" s="430"/>
      <c r="H5" s="431"/>
    </row>
    <row r="6" spans="2:8" ht="13.5" thickBot="1">
      <c r="B6" s="432" t="s">
        <v>4</v>
      </c>
      <c r="C6" s="433"/>
      <c r="D6" s="433"/>
      <c r="E6" s="433"/>
      <c r="F6" s="433"/>
      <c r="G6" s="433"/>
      <c r="H6" s="434"/>
    </row>
    <row r="7" spans="2:8" ht="6" customHeight="1" thickBot="1">
      <c r="B7" s="116"/>
      <c r="C7" s="116"/>
      <c r="D7" s="116"/>
      <c r="E7" s="116"/>
      <c r="F7" s="116"/>
      <c r="G7" s="116"/>
      <c r="H7" s="116"/>
    </row>
    <row r="8" spans="2:8" ht="13.5" thickBot="1">
      <c r="B8" s="423" t="s">
        <v>128</v>
      </c>
      <c r="C8" s="425" t="s">
        <v>471</v>
      </c>
      <c r="D8" s="425"/>
      <c r="E8" s="425"/>
      <c r="F8" s="425"/>
      <c r="G8" s="425"/>
      <c r="H8" s="425" t="s">
        <v>149</v>
      </c>
    </row>
    <row r="9" spans="2:8" ht="26.25" thickBot="1">
      <c r="B9" s="424"/>
      <c r="C9" s="237" t="s">
        <v>150</v>
      </c>
      <c r="D9" s="238" t="s">
        <v>151</v>
      </c>
      <c r="E9" s="237" t="s">
        <v>152</v>
      </c>
      <c r="F9" s="237" t="s">
        <v>153</v>
      </c>
      <c r="G9" s="237" t="s">
        <v>154</v>
      </c>
      <c r="H9" s="425"/>
    </row>
    <row r="10" spans="2:8">
      <c r="B10" s="117" t="s">
        <v>472</v>
      </c>
      <c r="C10" s="182"/>
      <c r="D10" s="182"/>
      <c r="E10" s="182"/>
      <c r="F10" s="182"/>
      <c r="G10" s="182"/>
      <c r="H10" s="182"/>
    </row>
    <row r="11" spans="2:8">
      <c r="B11" s="118" t="s">
        <v>473</v>
      </c>
      <c r="C11" s="239">
        <f>+'F6a. EAEPE OG'!D11</f>
        <v>40498667</v>
      </c>
      <c r="D11" s="239">
        <f>+'F6a. EAEPE OG'!E11</f>
        <v>0</v>
      </c>
      <c r="E11" s="239">
        <f>+'F6a. EAEPE OG'!F11</f>
        <v>40498667</v>
      </c>
      <c r="F11" s="239">
        <f>+'F6a. EAEPE OG'!G11</f>
        <v>38959301.070000008</v>
      </c>
      <c r="G11" s="239">
        <f>+'F6a. EAEPE OG'!H11</f>
        <v>38959301.070000008</v>
      </c>
      <c r="H11" s="240">
        <f>+E11-F11</f>
        <v>1539365.9299999923</v>
      </c>
    </row>
    <row r="12" spans="2:8">
      <c r="B12" s="118" t="s">
        <v>474</v>
      </c>
      <c r="C12" s="119"/>
      <c r="D12" s="119"/>
      <c r="E12" s="119"/>
      <c r="F12" s="120"/>
      <c r="G12" s="121"/>
      <c r="H12" s="120"/>
    </row>
    <row r="13" spans="2:8">
      <c r="B13" s="118" t="s">
        <v>475</v>
      </c>
      <c r="C13" s="119"/>
      <c r="D13" s="119"/>
      <c r="E13" s="119"/>
      <c r="F13" s="119"/>
      <c r="G13" s="121"/>
      <c r="H13" s="121"/>
    </row>
    <row r="14" spans="2:8">
      <c r="B14" s="122" t="s">
        <v>476</v>
      </c>
      <c r="C14" s="120"/>
      <c r="D14" s="120"/>
      <c r="E14" s="120"/>
      <c r="F14" s="120"/>
      <c r="G14" s="120"/>
      <c r="H14" s="120"/>
    </row>
    <row r="15" spans="2:8">
      <c r="B15" s="122" t="s">
        <v>477</v>
      </c>
      <c r="C15" s="119"/>
      <c r="D15" s="119"/>
      <c r="E15" s="119"/>
      <c r="F15" s="119"/>
      <c r="G15" s="121"/>
      <c r="H15" s="121"/>
    </row>
    <row r="16" spans="2:8">
      <c r="B16" s="118" t="s">
        <v>478</v>
      </c>
      <c r="C16" s="119"/>
      <c r="D16" s="119"/>
      <c r="E16" s="119"/>
      <c r="F16" s="119"/>
      <c r="G16" s="119"/>
      <c r="H16" s="119"/>
    </row>
    <row r="17" spans="2:8" ht="25.5">
      <c r="B17" s="118" t="s">
        <v>479</v>
      </c>
      <c r="C17" s="119"/>
      <c r="D17" s="119"/>
      <c r="E17" s="119"/>
      <c r="F17" s="119"/>
      <c r="G17" s="121"/>
      <c r="H17" s="121"/>
    </row>
    <row r="18" spans="2:8">
      <c r="B18" s="122" t="s">
        <v>480</v>
      </c>
      <c r="C18" s="119"/>
      <c r="D18" s="119"/>
      <c r="E18" s="119"/>
      <c r="F18" s="119"/>
      <c r="G18" s="121"/>
      <c r="H18" s="121"/>
    </row>
    <row r="19" spans="2:8">
      <c r="B19" s="122" t="s">
        <v>481</v>
      </c>
      <c r="C19" s="119"/>
      <c r="D19" s="119"/>
      <c r="E19" s="119"/>
      <c r="F19" s="119"/>
      <c r="G19" s="121"/>
      <c r="H19" s="121"/>
    </row>
    <row r="20" spans="2:8">
      <c r="B20" s="118" t="s">
        <v>482</v>
      </c>
      <c r="C20" s="119"/>
      <c r="D20" s="119"/>
      <c r="E20" s="119"/>
      <c r="F20" s="119"/>
      <c r="G20" s="121"/>
      <c r="H20" s="121"/>
    </row>
    <row r="21" spans="2:8">
      <c r="B21" s="123"/>
      <c r="C21" s="124"/>
      <c r="D21" s="125"/>
      <c r="E21" s="125"/>
      <c r="F21" s="125"/>
      <c r="G21" s="121"/>
      <c r="H21" s="121"/>
    </row>
    <row r="22" spans="2:8">
      <c r="B22" s="117" t="s">
        <v>257</v>
      </c>
      <c r="C22" s="124"/>
      <c r="D22" s="124"/>
      <c r="E22" s="124"/>
      <c r="F22" s="124"/>
      <c r="G22" s="124"/>
      <c r="H22" s="124"/>
    </row>
    <row r="23" spans="2:8">
      <c r="B23" s="118" t="s">
        <v>473</v>
      </c>
      <c r="C23" s="119"/>
      <c r="D23" s="119"/>
      <c r="E23" s="119"/>
      <c r="F23" s="120"/>
      <c r="G23" s="121"/>
      <c r="H23" s="120"/>
    </row>
    <row r="24" spans="2:8">
      <c r="B24" s="118" t="s">
        <v>474</v>
      </c>
      <c r="C24" s="119"/>
      <c r="D24" s="119"/>
      <c r="E24" s="119"/>
      <c r="F24" s="120"/>
      <c r="G24" s="121"/>
      <c r="H24" s="120"/>
    </row>
    <row r="25" spans="2:8">
      <c r="B25" s="118" t="s">
        <v>475</v>
      </c>
      <c r="C25" s="119"/>
      <c r="D25" s="119"/>
      <c r="E25" s="119"/>
      <c r="F25" s="119"/>
      <c r="G25" s="121"/>
      <c r="H25" s="121"/>
    </row>
    <row r="26" spans="2:8">
      <c r="B26" s="122" t="s">
        <v>476</v>
      </c>
      <c r="C26" s="119"/>
      <c r="D26" s="120"/>
      <c r="E26" s="119"/>
      <c r="F26" s="119"/>
      <c r="G26" s="121"/>
      <c r="H26" s="121"/>
    </row>
    <row r="27" spans="2:8">
      <c r="B27" s="122" t="s">
        <v>477</v>
      </c>
      <c r="C27" s="119"/>
      <c r="D27" s="119"/>
      <c r="E27" s="119"/>
      <c r="F27" s="119"/>
      <c r="G27" s="121"/>
      <c r="H27" s="121"/>
    </row>
    <row r="28" spans="2:8">
      <c r="B28" s="118" t="s">
        <v>478</v>
      </c>
      <c r="C28" s="119"/>
      <c r="D28" s="119"/>
      <c r="E28" s="119"/>
      <c r="F28" s="119"/>
      <c r="G28" s="119"/>
      <c r="H28" s="119"/>
    </row>
    <row r="29" spans="2:8" ht="25.5">
      <c r="B29" s="118" t="s">
        <v>483</v>
      </c>
      <c r="C29" s="119"/>
      <c r="D29" s="119"/>
      <c r="E29" s="119"/>
      <c r="F29" s="119"/>
      <c r="G29" s="121"/>
      <c r="H29" s="121"/>
    </row>
    <row r="30" spans="2:8">
      <c r="B30" s="126" t="s">
        <v>480</v>
      </c>
      <c r="C30" s="119"/>
      <c r="D30" s="119"/>
      <c r="E30" s="119"/>
      <c r="F30" s="119"/>
      <c r="G30" s="121"/>
      <c r="H30" s="121"/>
    </row>
    <row r="31" spans="2:8">
      <c r="B31" s="126" t="s">
        <v>481</v>
      </c>
      <c r="C31" s="119"/>
      <c r="D31" s="119"/>
      <c r="E31" s="119"/>
      <c r="F31" s="119"/>
      <c r="G31" s="121"/>
      <c r="H31" s="121"/>
    </row>
    <row r="32" spans="2:8">
      <c r="B32" s="118" t="s">
        <v>482</v>
      </c>
      <c r="C32" s="119"/>
      <c r="D32" s="119"/>
      <c r="E32" s="119"/>
      <c r="F32" s="119"/>
      <c r="G32" s="121"/>
      <c r="H32" s="121"/>
    </row>
    <row r="33" spans="2:8" ht="13.5" thickBot="1">
      <c r="B33" s="118"/>
      <c r="C33" s="124"/>
      <c r="D33" s="119"/>
      <c r="E33" s="124"/>
      <c r="F33" s="124"/>
      <c r="G33" s="121"/>
      <c r="H33" s="121"/>
    </row>
    <row r="34" spans="2:8" ht="13.5" thickBot="1">
      <c r="B34" s="127" t="s">
        <v>484</v>
      </c>
      <c r="C34" s="128">
        <f>SUM(C10:C33)</f>
        <v>40498667</v>
      </c>
      <c r="D34" s="128">
        <f t="shared" ref="D34:H34" si="0">SUM(D10:D33)</f>
        <v>0</v>
      </c>
      <c r="E34" s="128">
        <f t="shared" si="0"/>
        <v>40498667</v>
      </c>
      <c r="F34" s="128">
        <f t="shared" si="0"/>
        <v>38959301.070000008</v>
      </c>
      <c r="G34" s="128">
        <f t="shared" si="0"/>
        <v>38959301.070000008</v>
      </c>
      <c r="H34" s="128">
        <f t="shared" si="0"/>
        <v>1539365.9299999923</v>
      </c>
    </row>
  </sheetData>
  <mergeCells count="8">
    <mergeCell ref="B8:B9"/>
    <mergeCell ref="C8:G8"/>
    <mergeCell ref="H8:H9"/>
    <mergeCell ref="B2:H2"/>
    <mergeCell ref="B3:H3"/>
    <mergeCell ref="B4:H4"/>
    <mergeCell ref="B5:H5"/>
    <mergeCell ref="B6:H6"/>
  </mergeCells>
  <pageMargins left="1.299212598425197" right="0.70866141732283472" top="0.74803149606299213" bottom="0.74803149606299213" header="0.31496062992125984" footer="0.31496062992125984"/>
  <pageSetup scale="7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K83"/>
  <sheetViews>
    <sheetView workbookViewId="0">
      <selection sqref="A1:K84"/>
    </sheetView>
  </sheetViews>
  <sheetFormatPr baseColWidth="10" defaultColWidth="8" defaultRowHeight="12.75"/>
  <cols>
    <col min="1" max="1" width="46" style="192" bestFit="1" customWidth="1"/>
    <col min="2" max="2" width="1.7109375" style="192" customWidth="1"/>
    <col min="3" max="3" width="23" style="192" customWidth="1"/>
    <col min="4" max="4" width="1.5703125" style="192" customWidth="1"/>
    <col min="5" max="5" width="15.7109375" style="192" customWidth="1"/>
    <col min="6" max="6" width="10.85546875" style="192" bestFit="1" customWidth="1"/>
    <col min="7" max="7" width="3.42578125" style="192" customWidth="1"/>
    <col min="8" max="8" width="12.85546875" style="192" customWidth="1"/>
    <col min="9" max="9" width="18" style="192" bestFit="1" customWidth="1"/>
    <col min="10" max="10" width="17.42578125" style="192" bestFit="1" customWidth="1"/>
    <col min="11" max="11" width="2.42578125" style="192" customWidth="1"/>
    <col min="12" max="16384" width="8" style="192"/>
  </cols>
  <sheetData>
    <row r="1" spans="1:11">
      <c r="A1" s="435" t="s">
        <v>552</v>
      </c>
      <c r="B1" s="435"/>
      <c r="C1" s="435"/>
      <c r="D1" s="435"/>
      <c r="E1" s="435"/>
      <c r="F1" s="435"/>
      <c r="G1" s="435"/>
      <c r="H1" s="435"/>
      <c r="I1" s="435"/>
      <c r="J1" s="435"/>
      <c r="K1" s="435"/>
    </row>
    <row r="2" spans="1:11">
      <c r="A2" s="436" t="s">
        <v>553</v>
      </c>
      <c r="B2" s="437"/>
      <c r="C2" s="437"/>
      <c r="D2" s="437"/>
      <c r="E2" s="437"/>
      <c r="F2" s="437"/>
      <c r="G2" s="437"/>
      <c r="H2" s="437"/>
      <c r="I2" s="437"/>
      <c r="J2" s="438"/>
    </row>
    <row r="3" spans="1:11">
      <c r="A3" s="439" t="s">
        <v>554</v>
      </c>
      <c r="B3" s="442" t="s">
        <v>555</v>
      </c>
      <c r="C3" s="443"/>
      <c r="D3" s="443"/>
      <c r="E3" s="444"/>
      <c r="F3" s="442" t="s">
        <v>556</v>
      </c>
      <c r="G3" s="443"/>
      <c r="H3" s="444"/>
      <c r="I3" s="439" t="s">
        <v>557</v>
      </c>
      <c r="J3" s="439" t="s">
        <v>558</v>
      </c>
    </row>
    <row r="4" spans="1:11">
      <c r="A4" s="440"/>
      <c r="B4" s="442" t="s">
        <v>559</v>
      </c>
      <c r="C4" s="444"/>
      <c r="D4" s="442" t="s">
        <v>560</v>
      </c>
      <c r="E4" s="444"/>
      <c r="F4" s="445"/>
      <c r="G4" s="446"/>
      <c r="H4" s="447"/>
      <c r="I4" s="440"/>
      <c r="J4" s="440"/>
    </row>
    <row r="5" spans="1:11" ht="38.25">
      <c r="A5" s="441"/>
      <c r="B5" s="193"/>
      <c r="C5" s="194" t="s">
        <v>561</v>
      </c>
      <c r="D5" s="193"/>
      <c r="E5" s="194" t="s">
        <v>562</v>
      </c>
      <c r="F5" s="194" t="s">
        <v>563</v>
      </c>
      <c r="G5" s="451" t="s">
        <v>564</v>
      </c>
      <c r="H5" s="452"/>
      <c r="I5" s="441"/>
      <c r="J5" s="441"/>
    </row>
    <row r="6" spans="1:11">
      <c r="A6" s="453" t="s">
        <v>565</v>
      </c>
      <c r="B6" s="454"/>
      <c r="C6" s="454"/>
      <c r="D6" s="454"/>
      <c r="E6" s="454"/>
      <c r="F6" s="454"/>
      <c r="G6" s="454"/>
      <c r="H6" s="454"/>
      <c r="I6" s="454"/>
      <c r="J6" s="455"/>
    </row>
    <row r="7" spans="1:11">
      <c r="A7" s="456" t="s">
        <v>566</v>
      </c>
      <c r="B7" s="457"/>
      <c r="C7" s="457"/>
      <c r="D7" s="457"/>
      <c r="E7" s="457"/>
      <c r="F7" s="457"/>
      <c r="G7" s="457"/>
      <c r="H7" s="457"/>
      <c r="I7" s="457"/>
      <c r="J7" s="458"/>
    </row>
    <row r="8" spans="1:11">
      <c r="A8" s="448" t="s">
        <v>567</v>
      </c>
      <c r="B8" s="449"/>
      <c r="C8" s="449"/>
      <c r="D8" s="449"/>
      <c r="E8" s="449"/>
      <c r="F8" s="449"/>
      <c r="G8" s="449"/>
      <c r="H8" s="449"/>
      <c r="I8" s="449"/>
      <c r="J8" s="450"/>
    </row>
    <row r="9" spans="1:11" s="199" customFormat="1" ht="49.5" customHeight="1">
      <c r="A9" s="195" t="s">
        <v>568</v>
      </c>
      <c r="B9" s="196"/>
      <c r="C9" s="197" t="s">
        <v>569</v>
      </c>
      <c r="D9" s="196"/>
      <c r="E9" s="196"/>
      <c r="F9" s="196">
        <v>57048126</v>
      </c>
      <c r="G9" s="459" t="s">
        <v>570</v>
      </c>
      <c r="H9" s="460"/>
      <c r="I9" s="198" t="s">
        <v>571</v>
      </c>
      <c r="J9" s="196"/>
    </row>
    <row r="10" spans="1:11" s="199" customFormat="1" ht="41.25" customHeight="1">
      <c r="A10" s="200" t="s">
        <v>572</v>
      </c>
      <c r="B10" s="196"/>
      <c r="C10" s="197" t="s">
        <v>573</v>
      </c>
      <c r="D10" s="196"/>
      <c r="E10" s="196"/>
      <c r="F10" s="196">
        <v>45048126</v>
      </c>
      <c r="G10" s="461" t="s">
        <v>570</v>
      </c>
      <c r="H10" s="462"/>
      <c r="I10" s="197" t="s">
        <v>571</v>
      </c>
      <c r="J10" s="196"/>
    </row>
    <row r="11" spans="1:11" s="199" customFormat="1" ht="31.5" customHeight="1">
      <c r="A11" s="200" t="s">
        <v>574</v>
      </c>
      <c r="B11" s="196"/>
      <c r="C11" s="197" t="s">
        <v>575</v>
      </c>
      <c r="D11" s="196"/>
      <c r="E11" s="196"/>
      <c r="F11" s="241">
        <v>43501524.280000001</v>
      </c>
      <c r="G11" s="461" t="s">
        <v>570</v>
      </c>
      <c r="H11" s="462"/>
      <c r="I11" s="197" t="s">
        <v>571</v>
      </c>
      <c r="J11" s="196"/>
    </row>
    <row r="12" spans="1:11">
      <c r="A12" s="448" t="s">
        <v>576</v>
      </c>
      <c r="B12" s="449"/>
      <c r="C12" s="449"/>
      <c r="D12" s="449"/>
      <c r="E12" s="449"/>
      <c r="F12" s="449"/>
      <c r="G12" s="449"/>
      <c r="H12" s="449"/>
      <c r="I12" s="449"/>
      <c r="J12" s="450"/>
    </row>
    <row r="13" spans="1:11" ht="33.75">
      <c r="A13" s="201" t="s">
        <v>568</v>
      </c>
      <c r="B13" s="197"/>
      <c r="C13" s="197" t="s">
        <v>569</v>
      </c>
      <c r="D13" s="197"/>
      <c r="E13" s="197"/>
      <c r="F13" s="196">
        <v>57048126</v>
      </c>
      <c r="G13" s="463" t="s">
        <v>570</v>
      </c>
      <c r="H13" s="464"/>
      <c r="I13" s="197" t="s">
        <v>571</v>
      </c>
      <c r="J13" s="197"/>
    </row>
    <row r="14" spans="1:11" ht="29.25" customHeight="1">
      <c r="A14" s="201" t="s">
        <v>572</v>
      </c>
      <c r="B14" s="197"/>
      <c r="C14" s="197" t="s">
        <v>573</v>
      </c>
      <c r="D14" s="197"/>
      <c r="E14" s="197"/>
      <c r="F14" s="196">
        <v>45048126</v>
      </c>
      <c r="G14" s="463" t="s">
        <v>570</v>
      </c>
      <c r="H14" s="464"/>
      <c r="I14" s="197" t="s">
        <v>571</v>
      </c>
      <c r="J14" s="197"/>
    </row>
    <row r="15" spans="1:11" ht="36.75" customHeight="1">
      <c r="A15" s="201" t="s">
        <v>574</v>
      </c>
      <c r="B15" s="197"/>
      <c r="C15" s="197" t="s">
        <v>575</v>
      </c>
      <c r="D15" s="197"/>
      <c r="E15" s="197"/>
      <c r="F15" s="196">
        <v>43501524.280000001</v>
      </c>
      <c r="G15" s="463" t="s">
        <v>570</v>
      </c>
      <c r="H15" s="464"/>
      <c r="I15" s="197" t="s">
        <v>571</v>
      </c>
      <c r="J15" s="197"/>
    </row>
    <row r="16" spans="1:11" ht="12.75" customHeight="1">
      <c r="A16" s="448" t="s">
        <v>577</v>
      </c>
      <c r="B16" s="449"/>
      <c r="C16" s="449"/>
      <c r="D16" s="449"/>
      <c r="E16" s="449"/>
      <c r="F16" s="449"/>
      <c r="G16" s="449"/>
      <c r="H16" s="449"/>
      <c r="I16" s="449"/>
      <c r="J16" s="450"/>
    </row>
    <row r="17" spans="1:11" ht="38.25" customHeight="1">
      <c r="A17" s="201" t="s">
        <v>568</v>
      </c>
      <c r="B17" s="197"/>
      <c r="C17" s="197" t="s">
        <v>578</v>
      </c>
      <c r="D17" s="197"/>
      <c r="E17" s="197"/>
      <c r="F17" s="197" t="s">
        <v>649</v>
      </c>
      <c r="G17" s="463" t="s">
        <v>570</v>
      </c>
      <c r="H17" s="464"/>
      <c r="I17" s="197" t="s">
        <v>579</v>
      </c>
      <c r="J17" s="197"/>
    </row>
    <row r="18" spans="1:11" ht="25.5" customHeight="1">
      <c r="A18" s="201" t="s">
        <v>572</v>
      </c>
      <c r="B18" s="197"/>
      <c r="C18" s="197" t="s">
        <v>580</v>
      </c>
      <c r="D18" s="197"/>
      <c r="E18" s="197"/>
      <c r="F18" s="197" t="s">
        <v>649</v>
      </c>
      <c r="G18" s="463" t="s">
        <v>570</v>
      </c>
      <c r="H18" s="464"/>
      <c r="I18" s="197" t="s">
        <v>579</v>
      </c>
      <c r="J18" s="197"/>
    </row>
    <row r="19" spans="1:11" ht="38.25" customHeight="1">
      <c r="A19" s="201" t="s">
        <v>574</v>
      </c>
      <c r="B19" s="197"/>
      <c r="C19" s="197" t="s">
        <v>575</v>
      </c>
      <c r="D19" s="197"/>
      <c r="E19" s="197"/>
      <c r="F19" s="197" t="s">
        <v>649</v>
      </c>
      <c r="G19" s="463" t="s">
        <v>570</v>
      </c>
      <c r="H19" s="464"/>
      <c r="I19" s="197" t="s">
        <v>579</v>
      </c>
      <c r="J19" s="197"/>
    </row>
    <row r="20" spans="1:11" ht="12.75" customHeight="1">
      <c r="A20" s="448" t="s">
        <v>581</v>
      </c>
      <c r="B20" s="449"/>
      <c r="C20" s="449"/>
      <c r="D20" s="449"/>
      <c r="E20" s="449"/>
      <c r="F20" s="449"/>
      <c r="G20" s="449"/>
      <c r="H20" s="449"/>
      <c r="I20" s="449"/>
      <c r="J20" s="450"/>
    </row>
    <row r="21" spans="1:11" ht="12.75" customHeight="1">
      <c r="A21" s="467" t="s">
        <v>582</v>
      </c>
      <c r="B21" s="468"/>
      <c r="C21" s="468"/>
      <c r="D21" s="468"/>
      <c r="E21" s="468"/>
      <c r="F21" s="468"/>
      <c r="G21" s="468"/>
      <c r="H21" s="468"/>
      <c r="I21" s="468"/>
      <c r="J21" s="469"/>
    </row>
    <row r="22" spans="1:11" ht="25.5" customHeight="1">
      <c r="A22" s="202" t="s">
        <v>583</v>
      </c>
      <c r="B22" s="197"/>
      <c r="C22" s="197" t="s">
        <v>584</v>
      </c>
      <c r="D22" s="197"/>
      <c r="E22" s="197"/>
      <c r="F22" s="197" t="s">
        <v>649</v>
      </c>
      <c r="G22" s="463" t="s">
        <v>570</v>
      </c>
      <c r="H22" s="464"/>
      <c r="I22" s="197" t="s">
        <v>585</v>
      </c>
      <c r="J22" s="197"/>
    </row>
    <row r="23" spans="1:11" ht="25.5" customHeight="1">
      <c r="A23" s="202" t="s">
        <v>586</v>
      </c>
      <c r="B23" s="197"/>
      <c r="C23" s="197" t="s">
        <v>587</v>
      </c>
      <c r="D23" s="197"/>
      <c r="E23" s="197"/>
      <c r="F23" s="197" t="s">
        <v>649</v>
      </c>
      <c r="G23" s="463" t="s">
        <v>570</v>
      </c>
      <c r="H23" s="464"/>
      <c r="I23" s="197" t="s">
        <v>585</v>
      </c>
      <c r="J23" s="197"/>
    </row>
    <row r="24" spans="1:11" ht="51" customHeight="1">
      <c r="A24" s="197" t="s">
        <v>588</v>
      </c>
      <c r="B24" s="197"/>
      <c r="C24" s="197" t="s">
        <v>589</v>
      </c>
      <c r="D24" s="197"/>
      <c r="E24" s="197"/>
      <c r="F24" s="197" t="s">
        <v>649</v>
      </c>
      <c r="G24" s="463" t="s">
        <v>570</v>
      </c>
      <c r="H24" s="464"/>
      <c r="I24" s="197" t="s">
        <v>585</v>
      </c>
      <c r="J24" s="197"/>
    </row>
    <row r="25" spans="1:11" ht="30" customHeight="1">
      <c r="A25" s="202" t="s">
        <v>590</v>
      </c>
      <c r="B25" s="197"/>
      <c r="C25" s="197" t="s">
        <v>591</v>
      </c>
      <c r="D25" s="197"/>
      <c r="E25" s="197"/>
      <c r="F25" s="197" t="s">
        <v>649</v>
      </c>
      <c r="G25" s="463" t="s">
        <v>570</v>
      </c>
      <c r="H25" s="464"/>
      <c r="I25" s="197" t="s">
        <v>585</v>
      </c>
      <c r="J25" s="197"/>
    </row>
    <row r="26" spans="1:11" ht="41.25">
      <c r="A26" s="202" t="s">
        <v>592</v>
      </c>
      <c r="B26" s="197"/>
      <c r="C26" s="197" t="s">
        <v>589</v>
      </c>
      <c r="D26" s="197"/>
      <c r="E26" s="197"/>
      <c r="F26" s="197" t="s">
        <v>649</v>
      </c>
      <c r="G26" s="463" t="s">
        <v>570</v>
      </c>
      <c r="H26" s="464"/>
      <c r="I26" s="197" t="s">
        <v>585</v>
      </c>
      <c r="J26" s="197"/>
    </row>
    <row r="27" spans="1:11">
      <c r="A27" s="448" t="s">
        <v>593</v>
      </c>
      <c r="B27" s="449"/>
      <c r="C27" s="449"/>
      <c r="D27" s="449"/>
      <c r="E27" s="449"/>
      <c r="F27" s="449"/>
      <c r="G27" s="449"/>
      <c r="H27" s="449"/>
      <c r="I27" s="449"/>
      <c r="J27" s="450"/>
    </row>
    <row r="28" spans="1:11" ht="30" customHeight="1">
      <c r="A28" s="203" t="s">
        <v>594</v>
      </c>
      <c r="B28" s="203"/>
      <c r="C28" s="203" t="s">
        <v>595</v>
      </c>
      <c r="D28" s="203"/>
      <c r="E28" s="203"/>
      <c r="F28" s="203">
        <v>45048126</v>
      </c>
      <c r="G28" s="465" t="s">
        <v>570</v>
      </c>
      <c r="H28" s="466"/>
      <c r="I28" s="203" t="s">
        <v>596</v>
      </c>
      <c r="J28" s="203"/>
    </row>
    <row r="29" spans="1:11" ht="25.5" customHeight="1">
      <c r="A29" s="204"/>
      <c r="B29" s="204"/>
      <c r="C29" s="204"/>
      <c r="D29" s="204"/>
      <c r="E29" s="204"/>
      <c r="F29" s="204"/>
      <c r="G29" s="204"/>
      <c r="H29" s="204"/>
      <c r="I29" s="204"/>
      <c r="J29" s="204"/>
    </row>
    <row r="30" spans="1:11" ht="25.5" customHeight="1">
      <c r="A30" s="204"/>
      <c r="B30" s="204"/>
      <c r="C30" s="204"/>
      <c r="D30" s="204"/>
      <c r="E30" s="204"/>
      <c r="F30" s="204"/>
      <c r="G30" s="204"/>
      <c r="H30" s="204"/>
      <c r="I30" s="204"/>
      <c r="J30" s="204"/>
    </row>
    <row r="31" spans="1:11" ht="30.75" customHeight="1">
      <c r="A31" s="435" t="s">
        <v>552</v>
      </c>
      <c r="B31" s="435"/>
      <c r="C31" s="435"/>
      <c r="D31" s="435"/>
      <c r="E31" s="435"/>
      <c r="F31" s="435"/>
      <c r="G31" s="435"/>
      <c r="H31" s="435"/>
      <c r="I31" s="435"/>
      <c r="J31" s="435"/>
      <c r="K31" s="435"/>
    </row>
    <row r="32" spans="1:11" ht="25.5" customHeight="1">
      <c r="A32" s="436" t="s">
        <v>553</v>
      </c>
      <c r="B32" s="437"/>
      <c r="C32" s="437"/>
      <c r="D32" s="437"/>
      <c r="E32" s="437"/>
      <c r="F32" s="437"/>
      <c r="G32" s="437"/>
      <c r="H32" s="437"/>
      <c r="I32" s="437"/>
      <c r="J32" s="438"/>
    </row>
    <row r="33" spans="1:10">
      <c r="A33" s="439" t="s">
        <v>554</v>
      </c>
      <c r="B33" s="442" t="s">
        <v>555</v>
      </c>
      <c r="C33" s="443"/>
      <c r="D33" s="443"/>
      <c r="E33" s="444"/>
      <c r="F33" s="442" t="s">
        <v>556</v>
      </c>
      <c r="G33" s="443"/>
      <c r="H33" s="444"/>
      <c r="I33" s="470" t="s">
        <v>557</v>
      </c>
      <c r="J33" s="470" t="s">
        <v>558</v>
      </c>
    </row>
    <row r="34" spans="1:10">
      <c r="A34" s="440"/>
      <c r="B34" s="442" t="s">
        <v>559</v>
      </c>
      <c r="C34" s="444"/>
      <c r="D34" s="442" t="s">
        <v>560</v>
      </c>
      <c r="E34" s="444"/>
      <c r="F34" s="445"/>
      <c r="G34" s="446"/>
      <c r="H34" s="447"/>
      <c r="I34" s="471"/>
      <c r="J34" s="471"/>
    </row>
    <row r="35" spans="1:10" ht="38.25">
      <c r="A35" s="441"/>
      <c r="B35" s="193"/>
      <c r="C35" s="194" t="s">
        <v>561</v>
      </c>
      <c r="D35" s="193"/>
      <c r="E35" s="194" t="s">
        <v>562</v>
      </c>
      <c r="F35" s="194" t="s">
        <v>563</v>
      </c>
      <c r="G35" s="451" t="s">
        <v>564</v>
      </c>
      <c r="H35" s="452"/>
      <c r="I35" s="472"/>
      <c r="J35" s="472"/>
    </row>
    <row r="36" spans="1:10">
      <c r="A36" s="453" t="s">
        <v>565</v>
      </c>
      <c r="B36" s="454"/>
      <c r="C36" s="454"/>
      <c r="D36" s="454"/>
      <c r="E36" s="454"/>
      <c r="F36" s="454"/>
      <c r="G36" s="454"/>
      <c r="H36" s="454"/>
      <c r="I36" s="454"/>
      <c r="J36" s="455"/>
    </row>
    <row r="37" spans="1:10" ht="22.5">
      <c r="A37" s="202" t="s">
        <v>597</v>
      </c>
      <c r="B37" s="197"/>
      <c r="C37" s="197" t="s">
        <v>595</v>
      </c>
      <c r="D37" s="197"/>
      <c r="E37" s="197"/>
      <c r="F37" s="196">
        <v>43501524.280000001</v>
      </c>
      <c r="G37" s="463" t="s">
        <v>570</v>
      </c>
      <c r="H37" s="464"/>
      <c r="I37" s="197" t="s">
        <v>598</v>
      </c>
      <c r="J37" s="197"/>
    </row>
    <row r="38" spans="1:10">
      <c r="A38" s="448" t="s">
        <v>599</v>
      </c>
      <c r="B38" s="449"/>
      <c r="C38" s="449"/>
      <c r="D38" s="449"/>
      <c r="E38" s="449"/>
      <c r="F38" s="449"/>
      <c r="G38" s="449"/>
      <c r="H38" s="449"/>
      <c r="I38" s="449"/>
      <c r="J38" s="450"/>
    </row>
    <row r="39" spans="1:10">
      <c r="A39" s="202" t="s">
        <v>594</v>
      </c>
      <c r="B39" s="197"/>
      <c r="C39" s="197" t="s">
        <v>600</v>
      </c>
      <c r="D39" s="197"/>
      <c r="E39" s="197"/>
      <c r="F39" s="197" t="s">
        <v>649</v>
      </c>
      <c r="G39" s="463" t="s">
        <v>570</v>
      </c>
      <c r="H39" s="464"/>
      <c r="I39" s="197" t="s">
        <v>601</v>
      </c>
      <c r="J39" s="197"/>
    </row>
    <row r="40" spans="1:10">
      <c r="A40" s="448" t="s">
        <v>602</v>
      </c>
      <c r="B40" s="449"/>
      <c r="C40" s="449"/>
      <c r="D40" s="449"/>
      <c r="E40" s="449"/>
      <c r="F40" s="449"/>
      <c r="G40" s="449"/>
      <c r="H40" s="449"/>
      <c r="I40" s="449"/>
      <c r="J40" s="450"/>
    </row>
    <row r="41" spans="1:10" ht="22.5">
      <c r="A41" s="201" t="s">
        <v>568</v>
      </c>
      <c r="B41" s="197"/>
      <c r="C41" s="197" t="s">
        <v>603</v>
      </c>
      <c r="D41" s="197"/>
      <c r="E41" s="197"/>
      <c r="F41" s="197" t="s">
        <v>649</v>
      </c>
      <c r="G41" s="463" t="s">
        <v>570</v>
      </c>
      <c r="H41" s="464"/>
      <c r="I41" s="197" t="s">
        <v>604</v>
      </c>
      <c r="J41" s="197"/>
    </row>
    <row r="42" spans="1:10">
      <c r="A42" s="201" t="s">
        <v>572</v>
      </c>
      <c r="B42" s="197"/>
      <c r="C42" s="197" t="s">
        <v>584</v>
      </c>
      <c r="D42" s="197"/>
      <c r="E42" s="197"/>
      <c r="F42" s="197" t="s">
        <v>649</v>
      </c>
      <c r="G42" s="463" t="s">
        <v>570</v>
      </c>
      <c r="H42" s="464"/>
      <c r="I42" s="197" t="s">
        <v>604</v>
      </c>
      <c r="J42" s="197"/>
    </row>
    <row r="43" spans="1:10">
      <c r="A43" s="201" t="s">
        <v>574</v>
      </c>
      <c r="B43" s="197"/>
      <c r="C43" s="197" t="s">
        <v>587</v>
      </c>
      <c r="D43" s="197"/>
      <c r="E43" s="197"/>
      <c r="F43" s="197" t="s">
        <v>649</v>
      </c>
      <c r="G43" s="463" t="s">
        <v>570</v>
      </c>
      <c r="H43" s="464"/>
      <c r="I43" s="197" t="s">
        <v>604</v>
      </c>
      <c r="J43" s="197"/>
    </row>
    <row r="44" spans="1:10">
      <c r="A44" s="456" t="s">
        <v>605</v>
      </c>
      <c r="B44" s="457"/>
      <c r="C44" s="457"/>
      <c r="D44" s="457"/>
      <c r="E44" s="457"/>
      <c r="F44" s="457"/>
      <c r="G44" s="457"/>
      <c r="H44" s="457"/>
      <c r="I44" s="457"/>
      <c r="J44" s="458"/>
    </row>
    <row r="45" spans="1:10">
      <c r="A45" s="448" t="s">
        <v>606</v>
      </c>
      <c r="B45" s="449"/>
      <c r="C45" s="449"/>
      <c r="D45" s="449"/>
      <c r="E45" s="449"/>
      <c r="F45" s="449"/>
      <c r="G45" s="449"/>
      <c r="H45" s="449"/>
      <c r="I45" s="449"/>
      <c r="J45" s="450"/>
    </row>
    <row r="46" spans="1:10" ht="33.75">
      <c r="A46" s="205" t="s">
        <v>607</v>
      </c>
      <c r="B46" s="197"/>
      <c r="C46" s="197" t="s">
        <v>569</v>
      </c>
      <c r="D46" s="197"/>
      <c r="E46" s="197"/>
      <c r="F46" s="197" t="s">
        <v>649</v>
      </c>
      <c r="G46" s="197"/>
      <c r="H46" s="197"/>
      <c r="I46" s="197" t="s">
        <v>608</v>
      </c>
      <c r="J46" s="197"/>
    </row>
    <row r="47" spans="1:10" ht="33.75">
      <c r="A47" s="205" t="s">
        <v>609</v>
      </c>
      <c r="B47" s="197"/>
      <c r="C47" s="197" t="s">
        <v>610</v>
      </c>
      <c r="D47" s="197"/>
      <c r="E47" s="197"/>
      <c r="F47" s="197" t="s">
        <v>649</v>
      </c>
      <c r="G47" s="197"/>
      <c r="H47" s="197"/>
      <c r="I47" s="197" t="s">
        <v>608</v>
      </c>
      <c r="J47" s="197"/>
    </row>
    <row r="48" spans="1:10" ht="33.75">
      <c r="A48" s="205" t="s">
        <v>611</v>
      </c>
      <c r="B48" s="197"/>
      <c r="C48" s="197" t="s">
        <v>569</v>
      </c>
      <c r="D48" s="197"/>
      <c r="E48" s="197"/>
      <c r="F48" s="197" t="s">
        <v>649</v>
      </c>
      <c r="G48" s="197"/>
      <c r="H48" s="197"/>
      <c r="I48" s="197" t="s">
        <v>608</v>
      </c>
      <c r="J48" s="197"/>
    </row>
    <row r="49" spans="1:11" ht="33.75">
      <c r="A49" s="205" t="s">
        <v>612</v>
      </c>
      <c r="B49" s="197"/>
      <c r="C49" s="197" t="s">
        <v>613</v>
      </c>
      <c r="D49" s="197"/>
      <c r="E49" s="197"/>
      <c r="F49" s="197" t="s">
        <v>649</v>
      </c>
      <c r="G49" s="197"/>
      <c r="H49" s="197"/>
      <c r="I49" s="197" t="s">
        <v>608</v>
      </c>
      <c r="J49" s="197"/>
    </row>
    <row r="50" spans="1:11" ht="32.25" customHeight="1">
      <c r="A50" s="205" t="s">
        <v>614</v>
      </c>
      <c r="B50" s="197"/>
      <c r="C50" s="197" t="s">
        <v>615</v>
      </c>
      <c r="D50" s="197"/>
      <c r="E50" s="197"/>
      <c r="F50" s="197" t="s">
        <v>649</v>
      </c>
      <c r="G50" s="197"/>
      <c r="H50" s="197"/>
      <c r="I50" s="197" t="s">
        <v>608</v>
      </c>
      <c r="J50" s="197"/>
    </row>
    <row r="51" spans="1:11" ht="17.25" customHeight="1">
      <c r="A51" s="448" t="s">
        <v>616</v>
      </c>
      <c r="B51" s="449"/>
      <c r="C51" s="449"/>
      <c r="D51" s="449"/>
      <c r="E51" s="449"/>
      <c r="F51" s="449"/>
      <c r="G51" s="449"/>
      <c r="H51" s="449"/>
      <c r="I51" s="449"/>
      <c r="J51" s="450"/>
    </row>
    <row r="52" spans="1:11" ht="33.75">
      <c r="A52" s="206" t="s">
        <v>617</v>
      </c>
      <c r="B52" s="197"/>
      <c r="C52" s="197" t="s">
        <v>618</v>
      </c>
      <c r="D52" s="197"/>
      <c r="E52" s="197"/>
      <c r="F52" s="197" t="s">
        <v>649</v>
      </c>
      <c r="G52" s="197"/>
      <c r="H52" s="197"/>
      <c r="I52" s="197" t="s">
        <v>571</v>
      </c>
      <c r="J52" s="197"/>
    </row>
    <row r="53" spans="1:11" ht="33.75">
      <c r="A53" s="206" t="s">
        <v>619</v>
      </c>
      <c r="B53" s="197"/>
      <c r="C53" s="197" t="s">
        <v>618</v>
      </c>
      <c r="D53" s="197"/>
      <c r="E53" s="197"/>
      <c r="F53" s="197" t="s">
        <v>649</v>
      </c>
      <c r="G53" s="197"/>
      <c r="H53" s="197"/>
      <c r="I53" s="197" t="s">
        <v>571</v>
      </c>
      <c r="J53" s="197"/>
    </row>
    <row r="54" spans="1:11" ht="45.75" customHeight="1">
      <c r="A54" s="206" t="s">
        <v>620</v>
      </c>
      <c r="B54" s="197"/>
      <c r="C54" s="197" t="s">
        <v>618</v>
      </c>
      <c r="D54" s="197"/>
      <c r="E54" s="197"/>
      <c r="F54" s="197" t="s">
        <v>649</v>
      </c>
      <c r="G54" s="197"/>
      <c r="H54" s="197"/>
      <c r="I54" s="197" t="s">
        <v>571</v>
      </c>
      <c r="J54" s="197"/>
    </row>
    <row r="55" spans="1:11" ht="46.5" customHeight="1">
      <c r="A55" s="206" t="s">
        <v>621</v>
      </c>
      <c r="B55" s="197"/>
      <c r="C55" s="197" t="s">
        <v>622</v>
      </c>
      <c r="D55" s="197"/>
      <c r="E55" s="197"/>
      <c r="F55" s="197" t="s">
        <v>649</v>
      </c>
      <c r="G55" s="197"/>
      <c r="H55" s="197"/>
      <c r="I55" s="197" t="s">
        <v>571</v>
      </c>
      <c r="J55" s="197"/>
    </row>
    <row r="56" spans="1:11">
      <c r="A56" s="435" t="s">
        <v>552</v>
      </c>
      <c r="B56" s="435"/>
      <c r="C56" s="435"/>
      <c r="D56" s="435"/>
      <c r="E56" s="435"/>
      <c r="F56" s="435"/>
      <c r="G56" s="435"/>
      <c r="H56" s="435"/>
      <c r="I56" s="435"/>
      <c r="J56" s="435"/>
      <c r="K56" s="435"/>
    </row>
    <row r="57" spans="1:11">
      <c r="A57" s="436" t="s">
        <v>553</v>
      </c>
      <c r="B57" s="437"/>
      <c r="C57" s="437"/>
      <c r="D57" s="437"/>
      <c r="E57" s="437"/>
      <c r="F57" s="437"/>
      <c r="G57" s="437"/>
      <c r="H57" s="437"/>
      <c r="I57" s="437"/>
      <c r="J57" s="438"/>
    </row>
    <row r="58" spans="1:11">
      <c r="A58" s="439" t="s">
        <v>554</v>
      </c>
      <c r="B58" s="442" t="s">
        <v>555</v>
      </c>
      <c r="C58" s="443"/>
      <c r="D58" s="443"/>
      <c r="E58" s="444"/>
      <c r="F58" s="442" t="s">
        <v>556</v>
      </c>
      <c r="G58" s="443"/>
      <c r="H58" s="444"/>
      <c r="I58" s="470" t="s">
        <v>557</v>
      </c>
      <c r="J58" s="470" t="s">
        <v>558</v>
      </c>
    </row>
    <row r="59" spans="1:11">
      <c r="A59" s="440"/>
      <c r="B59" s="442" t="s">
        <v>559</v>
      </c>
      <c r="C59" s="444"/>
      <c r="D59" s="442" t="s">
        <v>560</v>
      </c>
      <c r="E59" s="444"/>
      <c r="F59" s="445"/>
      <c r="G59" s="446"/>
      <c r="H59" s="447"/>
      <c r="I59" s="471"/>
      <c r="J59" s="471"/>
    </row>
    <row r="60" spans="1:11" ht="38.25">
      <c r="A60" s="441"/>
      <c r="B60" s="193"/>
      <c r="C60" s="194" t="s">
        <v>561</v>
      </c>
      <c r="D60" s="193"/>
      <c r="E60" s="194" t="s">
        <v>562</v>
      </c>
      <c r="F60" s="194" t="s">
        <v>563</v>
      </c>
      <c r="G60" s="451" t="s">
        <v>564</v>
      </c>
      <c r="H60" s="452"/>
      <c r="I60" s="472"/>
      <c r="J60" s="472"/>
    </row>
    <row r="61" spans="1:11">
      <c r="A61" s="453" t="s">
        <v>565</v>
      </c>
      <c r="B61" s="454"/>
      <c r="C61" s="454"/>
      <c r="D61" s="454"/>
      <c r="E61" s="454"/>
      <c r="F61" s="454"/>
      <c r="G61" s="454"/>
      <c r="H61" s="454"/>
      <c r="I61" s="454"/>
      <c r="J61" s="455"/>
    </row>
    <row r="62" spans="1:11">
      <c r="A62" s="207"/>
      <c r="B62" s="208"/>
      <c r="C62" s="208"/>
      <c r="D62" s="208"/>
      <c r="E62" s="208"/>
      <c r="F62" s="208"/>
      <c r="G62" s="208"/>
      <c r="H62" s="208"/>
      <c r="I62" s="208"/>
      <c r="J62" s="209"/>
    </row>
    <row r="63" spans="1:11">
      <c r="A63" s="448" t="s">
        <v>623</v>
      </c>
      <c r="B63" s="449"/>
      <c r="C63" s="449"/>
      <c r="D63" s="449"/>
      <c r="E63" s="449"/>
      <c r="F63" s="449"/>
      <c r="G63" s="449"/>
      <c r="H63" s="449"/>
      <c r="I63" s="449"/>
      <c r="J63" s="450"/>
    </row>
    <row r="64" spans="1:11" ht="35.25" customHeight="1">
      <c r="A64" s="201" t="s">
        <v>624</v>
      </c>
      <c r="B64" s="197"/>
      <c r="C64" s="197" t="s">
        <v>625</v>
      </c>
      <c r="D64" s="197"/>
      <c r="E64" s="197"/>
      <c r="F64" s="197" t="s">
        <v>649</v>
      </c>
      <c r="G64" s="197"/>
      <c r="H64" s="197"/>
      <c r="I64" s="197" t="s">
        <v>596</v>
      </c>
      <c r="J64" s="197"/>
    </row>
    <row r="65" spans="1:10" ht="41.25">
      <c r="A65" s="206" t="s">
        <v>626</v>
      </c>
      <c r="B65" s="197"/>
      <c r="C65" s="197" t="s">
        <v>625</v>
      </c>
      <c r="D65" s="197"/>
      <c r="E65" s="197"/>
      <c r="F65" s="197" t="s">
        <v>649</v>
      </c>
      <c r="G65" s="197"/>
      <c r="H65" s="197"/>
      <c r="I65" s="197" t="s">
        <v>596</v>
      </c>
      <c r="J65" s="197"/>
    </row>
    <row r="66" spans="1:10">
      <c r="A66" s="197"/>
      <c r="B66" s="197"/>
      <c r="C66" s="197"/>
      <c r="D66" s="197"/>
      <c r="E66" s="197"/>
      <c r="F66" s="197"/>
      <c r="G66" s="197"/>
      <c r="H66" s="197"/>
      <c r="I66" s="197"/>
      <c r="J66" s="197"/>
    </row>
    <row r="67" spans="1:10">
      <c r="A67" s="453" t="s">
        <v>627</v>
      </c>
      <c r="B67" s="454"/>
      <c r="C67" s="454"/>
      <c r="D67" s="454"/>
      <c r="E67" s="454"/>
      <c r="F67" s="454"/>
      <c r="G67" s="454"/>
      <c r="H67" s="454"/>
      <c r="I67" s="454"/>
      <c r="J67" s="455"/>
    </row>
    <row r="68" spans="1:10">
      <c r="A68" s="456" t="s">
        <v>566</v>
      </c>
      <c r="B68" s="457"/>
      <c r="C68" s="457"/>
      <c r="D68" s="457"/>
      <c r="E68" s="457"/>
      <c r="F68" s="457"/>
      <c r="G68" s="457"/>
      <c r="H68" s="457"/>
      <c r="I68" s="457"/>
      <c r="J68" s="458"/>
    </row>
    <row r="69" spans="1:10">
      <c r="A69" s="448" t="s">
        <v>628</v>
      </c>
      <c r="B69" s="449"/>
      <c r="C69" s="449"/>
      <c r="D69" s="449"/>
      <c r="E69" s="449"/>
      <c r="F69" s="449"/>
      <c r="G69" s="449"/>
      <c r="H69" s="449"/>
      <c r="I69" s="449"/>
      <c r="J69" s="450"/>
    </row>
    <row r="70" spans="1:10">
      <c r="A70" s="201" t="s">
        <v>629</v>
      </c>
      <c r="B70" s="197"/>
      <c r="C70" s="197" t="s">
        <v>630</v>
      </c>
      <c r="D70" s="197"/>
      <c r="E70" s="197"/>
      <c r="F70" s="197" t="s">
        <v>649</v>
      </c>
      <c r="G70" s="463" t="s">
        <v>570</v>
      </c>
      <c r="H70" s="464"/>
      <c r="I70" s="197" t="s">
        <v>631</v>
      </c>
      <c r="J70" s="197"/>
    </row>
    <row r="71" spans="1:10" ht="28.5">
      <c r="A71" s="201" t="s">
        <v>632</v>
      </c>
      <c r="B71" s="197"/>
      <c r="C71" s="197" t="s">
        <v>633</v>
      </c>
      <c r="D71" s="197"/>
      <c r="E71" s="197"/>
      <c r="F71" s="197" t="s">
        <v>649</v>
      </c>
      <c r="G71" s="463" t="s">
        <v>570</v>
      </c>
      <c r="H71" s="464"/>
      <c r="I71" s="197" t="s">
        <v>631</v>
      </c>
      <c r="J71" s="197"/>
    </row>
    <row r="72" spans="1:10" ht="41.25">
      <c r="A72" s="201" t="s">
        <v>634</v>
      </c>
      <c r="B72" s="197"/>
      <c r="C72" s="197" t="s">
        <v>633</v>
      </c>
      <c r="D72" s="197"/>
      <c r="E72" s="197"/>
      <c r="F72" s="197" t="s">
        <v>649</v>
      </c>
      <c r="G72" s="463" t="s">
        <v>570</v>
      </c>
      <c r="H72" s="464"/>
      <c r="I72" s="197" t="s">
        <v>631</v>
      </c>
      <c r="J72" s="197"/>
    </row>
    <row r="73" spans="1:10" ht="41.25">
      <c r="A73" s="201" t="s">
        <v>635</v>
      </c>
      <c r="B73" s="197"/>
      <c r="C73" s="197" t="s">
        <v>633</v>
      </c>
      <c r="D73" s="197"/>
      <c r="E73" s="197"/>
      <c r="F73" s="197" t="s">
        <v>649</v>
      </c>
      <c r="G73" s="463" t="s">
        <v>570</v>
      </c>
      <c r="H73" s="464"/>
      <c r="I73" s="197" t="s">
        <v>631</v>
      </c>
      <c r="J73" s="197"/>
    </row>
    <row r="74" spans="1:10" ht="41.25">
      <c r="A74" s="201" t="s">
        <v>636</v>
      </c>
      <c r="B74" s="197"/>
      <c r="C74" s="197"/>
      <c r="D74" s="197"/>
      <c r="E74" s="197"/>
      <c r="F74" s="197" t="s">
        <v>649</v>
      </c>
      <c r="G74" s="463" t="s">
        <v>570</v>
      </c>
      <c r="H74" s="464"/>
      <c r="I74" s="197" t="s">
        <v>637</v>
      </c>
      <c r="J74" s="197"/>
    </row>
    <row r="75" spans="1:10">
      <c r="A75" s="456" t="s">
        <v>605</v>
      </c>
      <c r="B75" s="457"/>
      <c r="C75" s="457"/>
      <c r="D75" s="457"/>
      <c r="E75" s="457"/>
      <c r="F75" s="457"/>
      <c r="G75" s="457"/>
      <c r="H75" s="457"/>
      <c r="I75" s="457"/>
      <c r="J75" s="458"/>
    </row>
    <row r="76" spans="1:10" ht="39.75">
      <c r="A76" s="206" t="s">
        <v>638</v>
      </c>
      <c r="B76" s="197"/>
      <c r="C76" s="197" t="s">
        <v>639</v>
      </c>
      <c r="D76" s="197"/>
      <c r="E76" s="197"/>
      <c r="F76" s="197" t="s">
        <v>649</v>
      </c>
      <c r="G76" s="197"/>
      <c r="H76" s="197"/>
      <c r="I76" s="197" t="s">
        <v>640</v>
      </c>
      <c r="J76" s="197"/>
    </row>
    <row r="77" spans="1:10" ht="39.75">
      <c r="A77" s="206" t="s">
        <v>641</v>
      </c>
      <c r="B77" s="197"/>
      <c r="C77" s="197" t="s">
        <v>639</v>
      </c>
      <c r="D77" s="197"/>
      <c r="E77" s="197"/>
      <c r="F77" s="197" t="s">
        <v>649</v>
      </c>
      <c r="G77" s="197"/>
      <c r="H77" s="197"/>
      <c r="I77" s="197" t="s">
        <v>640</v>
      </c>
      <c r="J77" s="197"/>
    </row>
    <row r="78" spans="1:10" ht="33.75">
      <c r="A78" s="206" t="s">
        <v>642</v>
      </c>
      <c r="B78" s="197"/>
      <c r="C78" s="197" t="s">
        <v>639</v>
      </c>
      <c r="D78" s="197"/>
      <c r="E78" s="197"/>
      <c r="F78" s="197" t="s">
        <v>649</v>
      </c>
      <c r="G78" s="197"/>
      <c r="H78" s="197"/>
      <c r="I78" s="197" t="s">
        <v>643</v>
      </c>
      <c r="J78" s="197"/>
    </row>
    <row r="79" spans="1:10">
      <c r="A79" s="453" t="s">
        <v>644</v>
      </c>
      <c r="B79" s="454"/>
      <c r="C79" s="454"/>
      <c r="D79" s="454"/>
      <c r="E79" s="454"/>
      <c r="F79" s="454"/>
      <c r="G79" s="454"/>
      <c r="H79" s="454"/>
      <c r="I79" s="454"/>
      <c r="J79" s="455"/>
    </row>
    <row r="80" spans="1:10">
      <c r="A80" s="456" t="s">
        <v>566</v>
      </c>
      <c r="B80" s="457"/>
      <c r="C80" s="457"/>
      <c r="D80" s="457"/>
      <c r="E80" s="457"/>
      <c r="F80" s="457"/>
      <c r="G80" s="457"/>
      <c r="H80" s="457"/>
      <c r="I80" s="457"/>
      <c r="J80" s="458"/>
    </row>
    <row r="81" spans="1:10">
      <c r="A81" s="201" t="s">
        <v>645</v>
      </c>
      <c r="B81" s="197"/>
      <c r="C81" s="197"/>
      <c r="D81" s="197"/>
      <c r="E81" s="197"/>
      <c r="F81" s="197" t="s">
        <v>649</v>
      </c>
      <c r="G81" s="197"/>
      <c r="H81" s="197"/>
      <c r="I81" s="197"/>
      <c r="J81" s="197"/>
    </row>
    <row r="82" spans="1:10">
      <c r="A82" s="201" t="s">
        <v>646</v>
      </c>
      <c r="B82" s="197"/>
      <c r="C82" s="197"/>
      <c r="D82" s="197"/>
      <c r="E82" s="197"/>
      <c r="F82" s="197" t="s">
        <v>649</v>
      </c>
      <c r="G82" s="463" t="s">
        <v>570</v>
      </c>
      <c r="H82" s="464"/>
      <c r="I82" s="197" t="s">
        <v>647</v>
      </c>
      <c r="J82" s="197"/>
    </row>
    <row r="83" spans="1:10">
      <c r="A83" s="201" t="s">
        <v>648</v>
      </c>
      <c r="B83" s="197"/>
      <c r="C83" s="197"/>
      <c r="D83" s="197"/>
      <c r="E83" s="197"/>
      <c r="F83" s="197" t="s">
        <v>649</v>
      </c>
      <c r="G83" s="463" t="s">
        <v>570</v>
      </c>
      <c r="H83" s="464"/>
      <c r="I83" s="197" t="s">
        <v>647</v>
      </c>
      <c r="J83" s="197"/>
    </row>
  </sheetData>
  <mergeCells count="82">
    <mergeCell ref="A79:J79"/>
    <mergeCell ref="A80:J80"/>
    <mergeCell ref="G82:H82"/>
    <mergeCell ref="G83:H83"/>
    <mergeCell ref="G70:H70"/>
    <mergeCell ref="G71:H71"/>
    <mergeCell ref="G72:H72"/>
    <mergeCell ref="G73:H73"/>
    <mergeCell ref="G74:H74"/>
    <mergeCell ref="A75:J75"/>
    <mergeCell ref="A69:J69"/>
    <mergeCell ref="A56:K56"/>
    <mergeCell ref="A57:J57"/>
    <mergeCell ref="A58:A60"/>
    <mergeCell ref="B58:E58"/>
    <mergeCell ref="F58:H58"/>
    <mergeCell ref="I58:I60"/>
    <mergeCell ref="J58:J60"/>
    <mergeCell ref="B59:C59"/>
    <mergeCell ref="D59:E59"/>
    <mergeCell ref="F59:H59"/>
    <mergeCell ref="G60:H60"/>
    <mergeCell ref="A61:J61"/>
    <mergeCell ref="A63:J63"/>
    <mergeCell ref="A67:J67"/>
    <mergeCell ref="A68:J68"/>
    <mergeCell ref="A51:J51"/>
    <mergeCell ref="G35:H35"/>
    <mergeCell ref="A36:J36"/>
    <mergeCell ref="G37:H37"/>
    <mergeCell ref="A38:J38"/>
    <mergeCell ref="G39:H39"/>
    <mergeCell ref="A40:J40"/>
    <mergeCell ref="G41:H41"/>
    <mergeCell ref="G42:H42"/>
    <mergeCell ref="G43:H43"/>
    <mergeCell ref="A44:J44"/>
    <mergeCell ref="A45:J45"/>
    <mergeCell ref="A31:K31"/>
    <mergeCell ref="A32:J32"/>
    <mergeCell ref="A33:A35"/>
    <mergeCell ref="B33:E33"/>
    <mergeCell ref="F33:H33"/>
    <mergeCell ref="I33:I35"/>
    <mergeCell ref="J33:J35"/>
    <mergeCell ref="B34:C34"/>
    <mergeCell ref="D34:E34"/>
    <mergeCell ref="F34:H34"/>
    <mergeCell ref="G28:H28"/>
    <mergeCell ref="G17:H17"/>
    <mergeCell ref="G18:H18"/>
    <mergeCell ref="G19:H19"/>
    <mergeCell ref="A20:J20"/>
    <mergeCell ref="A21:J21"/>
    <mergeCell ref="G22:H22"/>
    <mergeCell ref="G23:H23"/>
    <mergeCell ref="G24:H24"/>
    <mergeCell ref="G25:H25"/>
    <mergeCell ref="G26:H26"/>
    <mergeCell ref="A27:J27"/>
    <mergeCell ref="A16:J16"/>
    <mergeCell ref="G5:H5"/>
    <mergeCell ref="A6:J6"/>
    <mergeCell ref="A7:J7"/>
    <mergeCell ref="A8:J8"/>
    <mergeCell ref="G9:H9"/>
    <mergeCell ref="G10:H10"/>
    <mergeCell ref="G11:H11"/>
    <mergeCell ref="A12:J12"/>
    <mergeCell ref="G13:H13"/>
    <mergeCell ref="G14:H14"/>
    <mergeCell ref="G15:H15"/>
    <mergeCell ref="A1:K1"/>
    <mergeCell ref="A2:J2"/>
    <mergeCell ref="A3:A5"/>
    <mergeCell ref="B3:E3"/>
    <mergeCell ref="F3:H3"/>
    <mergeCell ref="I3:I5"/>
    <mergeCell ref="J3:J5"/>
    <mergeCell ref="B4:C4"/>
    <mergeCell ref="D4:E4"/>
    <mergeCell ref="F4:H4"/>
  </mergeCells>
  <pageMargins left="1.299212598425197" right="0.70866141732283472" top="0.74803149606299213" bottom="0.74803149606299213" header="0.31496062992125984" footer="0.31496062992125984"/>
  <pageSetup paperSize="9" scale="90" fitToHeight="27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89004-A30F-4A3A-BD84-D30ADC5AC4FA}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4</vt:i4>
      </vt:variant>
    </vt:vector>
  </HeadingPairs>
  <TitlesOfParts>
    <vt:vector size="16" baseType="lpstr">
      <vt:lpstr>F1. ESF</vt:lpstr>
      <vt:lpstr>F2. IADPyOP</vt:lpstr>
      <vt:lpstr>F3. IAODF</vt:lpstr>
      <vt:lpstr>F4. BALPRESUP</vt:lpstr>
      <vt:lpstr>F5. EAID</vt:lpstr>
      <vt:lpstr>F6a. EAEPE OG</vt:lpstr>
      <vt:lpstr>F6b. EAEPE ADMVA</vt:lpstr>
      <vt:lpstr>F6c. EAEPE FUNCION</vt:lpstr>
      <vt:lpstr>F6d. EAEPE SP</vt:lpstr>
      <vt:lpstr>GUIA</vt:lpstr>
      <vt:lpstr>Hoja2</vt:lpstr>
      <vt:lpstr>Hoja1</vt:lpstr>
      <vt:lpstr>'F1. ESF'!Títulos_a_imprimir</vt:lpstr>
      <vt:lpstr>'F2. IADPyOP'!Títulos_a_imprimir</vt:lpstr>
      <vt:lpstr>'F5. EAID'!Títulos_a_imprimir</vt:lpstr>
      <vt:lpstr>'F6a. EAEPE OG'!Títulos_a_imprimir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César De la Cruz García</dc:creator>
  <cp:lastModifiedBy>sarab</cp:lastModifiedBy>
  <cp:lastPrinted>2024-02-05T17:20:22Z</cp:lastPrinted>
  <dcterms:created xsi:type="dcterms:W3CDTF">2017-05-03T19:21:22Z</dcterms:created>
  <dcterms:modified xsi:type="dcterms:W3CDTF">2024-02-05T18:12:13Z</dcterms:modified>
</cp:coreProperties>
</file>