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TOMO VI\IEPC\ANEXOS\"/>
    </mc:Choice>
  </mc:AlternateContent>
  <bookViews>
    <workbookView xWindow="0" yWindow="0" windowWidth="28800" windowHeight="12435" activeTab="9"/>
  </bookViews>
  <sheets>
    <sheet name="CSPC" sheetId="1" r:id="rId1"/>
    <sheet name="F1_ESF" sheetId="2" r:id="rId2"/>
    <sheet name="F2_IADPOP" sheetId="3" r:id="rId3"/>
    <sheet name="F3_IAODF" sheetId="4" r:id="rId4"/>
    <sheet name="F4_BP" sheetId="5" r:id="rId5"/>
    <sheet name="F5_EAID" sheetId="6" r:id="rId6"/>
    <sheet name="F6a_EAEPED_COG" sheetId="7" r:id="rId7"/>
    <sheet name="F6b_EAEPED_CA" sheetId="8" r:id="rId8"/>
    <sheet name="F6d_EAEPED_CF" sheetId="9" r:id="rId9"/>
    <sheet name="Guia" sheetId="10" r:id="rId10"/>
  </sheets>
  <externalReferences>
    <externalReference r:id="rId11"/>
  </externalReferences>
  <definedNames>
    <definedName name="ENTE_PUBLICO_A">'[1]Info General'!$C$7</definedName>
    <definedName name="_xlnm.Print_Titles" localSheetId="1">F1_ESF!$2:$5</definedName>
    <definedName name="_xlnm.Print_Titles" localSheetId="5">F5_EAID!$2:$8</definedName>
    <definedName name="_xlnm.Print_Titles" localSheetId="6">F6a_EAEPED_COG!$2:$9</definedName>
    <definedName name="_xlnm.Print_Titles" localSheetId="8">F6d_EAEPED_CF!$2:$9</definedName>
    <definedName name="_xlnm.Print_Titles" localSheetId="9">Guia!$2:$10</definedName>
    <definedName name="TRIMESTRE">'[1]Info General'!$C$16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83" i="9" l="1"/>
  <c r="G83" i="9" s="1"/>
  <c r="D82" i="9"/>
  <c r="G82" i="9" s="1"/>
  <c r="D81" i="9"/>
  <c r="G81" i="9" s="1"/>
  <c r="D80" i="9"/>
  <c r="G80" i="9" s="1"/>
  <c r="F79" i="9"/>
  <c r="E79" i="9"/>
  <c r="C79" i="9"/>
  <c r="B79" i="9"/>
  <c r="D77" i="9"/>
  <c r="G77" i="9" s="1"/>
  <c r="D76" i="9"/>
  <c r="G76" i="9" s="1"/>
  <c r="D75" i="9"/>
  <c r="G75" i="9" s="1"/>
  <c r="D74" i="9"/>
  <c r="G74" i="9" s="1"/>
  <c r="G73" i="9"/>
  <c r="D73" i="9"/>
  <c r="D72" i="9"/>
  <c r="G72" i="9" s="1"/>
  <c r="D71" i="9"/>
  <c r="G71" i="9" s="1"/>
  <c r="D70" i="9"/>
  <c r="D68" i="9" s="1"/>
  <c r="G68" i="9" s="1"/>
  <c r="D69" i="9"/>
  <c r="G69" i="9" s="1"/>
  <c r="F68" i="9"/>
  <c r="E68" i="9"/>
  <c r="C68" i="9"/>
  <c r="B68" i="9"/>
  <c r="D66" i="9"/>
  <c r="G66" i="9" s="1"/>
  <c r="D65" i="9"/>
  <c r="G65" i="9" s="1"/>
  <c r="D64" i="9"/>
  <c r="G64" i="9" s="1"/>
  <c r="D63" i="9"/>
  <c r="G63" i="9" s="1"/>
  <c r="G62" i="9"/>
  <c r="D62" i="9"/>
  <c r="D61" i="9"/>
  <c r="G61" i="9" s="1"/>
  <c r="D60" i="9"/>
  <c r="D59" i="9" s="1"/>
  <c r="G59" i="9" s="1"/>
  <c r="F59" i="9"/>
  <c r="E59" i="9"/>
  <c r="C59" i="9"/>
  <c r="B59" i="9"/>
  <c r="G57" i="9"/>
  <c r="D57" i="9"/>
  <c r="D56" i="9"/>
  <c r="G56" i="9" s="1"/>
  <c r="D55" i="9"/>
  <c r="G55" i="9" s="1"/>
  <c r="D54" i="9"/>
  <c r="G54" i="9" s="1"/>
  <c r="D53" i="9"/>
  <c r="G53" i="9" s="1"/>
  <c r="D52" i="9"/>
  <c r="G52" i="9" s="1"/>
  <c r="G51" i="9"/>
  <c r="D51" i="9"/>
  <c r="D50" i="9"/>
  <c r="G50" i="9" s="1"/>
  <c r="F49" i="9"/>
  <c r="F48" i="9" s="1"/>
  <c r="E49" i="9"/>
  <c r="E48" i="9" s="1"/>
  <c r="D49" i="9"/>
  <c r="C49" i="9"/>
  <c r="B49" i="9"/>
  <c r="B48" i="9" s="1"/>
  <c r="C48" i="9"/>
  <c r="D46" i="9"/>
  <c r="G46" i="9" s="1"/>
  <c r="D45" i="9"/>
  <c r="G45" i="9" s="1"/>
  <c r="D44" i="9"/>
  <c r="G44" i="9" s="1"/>
  <c r="D43" i="9"/>
  <c r="G43" i="9" s="1"/>
  <c r="F42" i="9"/>
  <c r="E42" i="9"/>
  <c r="C42" i="9"/>
  <c r="B42" i="9"/>
  <c r="D40" i="9"/>
  <c r="G40" i="9" s="1"/>
  <c r="D39" i="9"/>
  <c r="G39" i="9" s="1"/>
  <c r="D38" i="9"/>
  <c r="G38" i="9" s="1"/>
  <c r="G37" i="9"/>
  <c r="D37" i="9"/>
  <c r="G36" i="9"/>
  <c r="D36" i="9"/>
  <c r="D35" i="9"/>
  <c r="G35" i="9" s="1"/>
  <c r="D34" i="9"/>
  <c r="G34" i="9" s="1"/>
  <c r="D33" i="9"/>
  <c r="G33" i="9" s="1"/>
  <c r="D32" i="9"/>
  <c r="G32" i="9" s="1"/>
  <c r="F31" i="9"/>
  <c r="E31" i="9"/>
  <c r="C31" i="9"/>
  <c r="B31" i="9"/>
  <c r="D29" i="9"/>
  <c r="G29" i="9" s="1"/>
  <c r="D28" i="9"/>
  <c r="G28" i="9" s="1"/>
  <c r="D27" i="9"/>
  <c r="G27" i="9" s="1"/>
  <c r="D26" i="9"/>
  <c r="G26" i="9" s="1"/>
  <c r="D25" i="9"/>
  <c r="G25" i="9" s="1"/>
  <c r="D24" i="9"/>
  <c r="G24" i="9" s="1"/>
  <c r="D23" i="9"/>
  <c r="D22" i="9" s="1"/>
  <c r="G22" i="9" s="1"/>
  <c r="F22" i="9"/>
  <c r="E22" i="9"/>
  <c r="C22" i="9"/>
  <c r="B22" i="9"/>
  <c r="D20" i="9"/>
  <c r="G20" i="9" s="1"/>
  <c r="D19" i="9"/>
  <c r="G19" i="9" s="1"/>
  <c r="D18" i="9"/>
  <c r="G18" i="9" s="1"/>
  <c r="D17" i="9"/>
  <c r="G17" i="9" s="1"/>
  <c r="D16" i="9"/>
  <c r="G16" i="9" s="1"/>
  <c r="D15" i="9"/>
  <c r="G15" i="9" s="1"/>
  <c r="D14" i="9"/>
  <c r="G14" i="9" s="1"/>
  <c r="D13" i="9"/>
  <c r="D12" i="9" s="1"/>
  <c r="F12" i="9"/>
  <c r="F11" i="9" s="1"/>
  <c r="F85" i="9" s="1"/>
  <c r="E12" i="9"/>
  <c r="C12" i="9"/>
  <c r="B12" i="9"/>
  <c r="E11" i="9"/>
  <c r="C11" i="9"/>
  <c r="C85" i="9" s="1"/>
  <c r="B11" i="9"/>
  <c r="B85" i="9" s="1"/>
  <c r="G29" i="8"/>
  <c r="F29" i="8"/>
  <c r="H28" i="8"/>
  <c r="H27" i="8"/>
  <c r="H26" i="8"/>
  <c r="H25" i="8"/>
  <c r="H24" i="8"/>
  <c r="H23" i="8"/>
  <c r="H22" i="8"/>
  <c r="H21" i="8"/>
  <c r="H20" i="8"/>
  <c r="H19" i="8" s="1"/>
  <c r="E20" i="8"/>
  <c r="G19" i="8"/>
  <c r="F19" i="8"/>
  <c r="E19" i="8"/>
  <c r="D19" i="8"/>
  <c r="C19" i="8"/>
  <c r="H17" i="8"/>
  <c r="H16" i="8"/>
  <c r="H15" i="8"/>
  <c r="H14" i="8"/>
  <c r="H13" i="8"/>
  <c r="H12" i="8"/>
  <c r="H11" i="8"/>
  <c r="E10" i="8"/>
  <c r="H10" i="8" s="1"/>
  <c r="H9" i="8" s="1"/>
  <c r="H29" i="8" s="1"/>
  <c r="G9" i="8"/>
  <c r="F9" i="8"/>
  <c r="E9" i="8"/>
  <c r="E29" i="8" s="1"/>
  <c r="D9" i="8"/>
  <c r="D29" i="8" s="1"/>
  <c r="C9" i="8"/>
  <c r="C29" i="8" s="1"/>
  <c r="F158" i="7"/>
  <c r="I158" i="7" s="1"/>
  <c r="I157" i="7"/>
  <c r="F157" i="7"/>
  <c r="F156" i="7"/>
  <c r="I156" i="7" s="1"/>
  <c r="F155" i="7"/>
  <c r="I155" i="7" s="1"/>
  <c r="I154" i="7"/>
  <c r="F154" i="7"/>
  <c r="F153" i="7"/>
  <c r="I153" i="7" s="1"/>
  <c r="F152" i="7"/>
  <c r="I152" i="7" s="1"/>
  <c r="H151" i="7"/>
  <c r="G151" i="7"/>
  <c r="E151" i="7"/>
  <c r="D151" i="7"/>
  <c r="I150" i="7"/>
  <c r="F150" i="7"/>
  <c r="F149" i="7"/>
  <c r="I149" i="7" s="1"/>
  <c r="F148" i="7"/>
  <c r="I148" i="7" s="1"/>
  <c r="H147" i="7"/>
  <c r="G147" i="7"/>
  <c r="E147" i="7"/>
  <c r="D147" i="7"/>
  <c r="I146" i="7"/>
  <c r="F146" i="7"/>
  <c r="F145" i="7"/>
  <c r="I145" i="7" s="1"/>
  <c r="F144" i="7"/>
  <c r="I144" i="7" s="1"/>
  <c r="I143" i="7"/>
  <c r="F143" i="7"/>
  <c r="F142" i="7"/>
  <c r="I142" i="7" s="1"/>
  <c r="F141" i="7"/>
  <c r="I141" i="7" s="1"/>
  <c r="I140" i="7"/>
  <c r="F140" i="7"/>
  <c r="F139" i="7"/>
  <c r="I139" i="7" s="1"/>
  <c r="H138" i="7"/>
  <c r="G138" i="7"/>
  <c r="E138" i="7"/>
  <c r="D138" i="7"/>
  <c r="F137" i="7"/>
  <c r="I137" i="7" s="1"/>
  <c r="I136" i="7"/>
  <c r="F136" i="7"/>
  <c r="F135" i="7"/>
  <c r="I135" i="7" s="1"/>
  <c r="H134" i="7"/>
  <c r="G134" i="7"/>
  <c r="E134" i="7"/>
  <c r="D134" i="7"/>
  <c r="F133" i="7"/>
  <c r="I133" i="7" s="1"/>
  <c r="I132" i="7"/>
  <c r="F132" i="7"/>
  <c r="F131" i="7"/>
  <c r="I131" i="7" s="1"/>
  <c r="F130" i="7"/>
  <c r="I130" i="7" s="1"/>
  <c r="I129" i="7"/>
  <c r="F129" i="7"/>
  <c r="F128" i="7"/>
  <c r="I128" i="7" s="1"/>
  <c r="F127" i="7"/>
  <c r="I127" i="7" s="1"/>
  <c r="I126" i="7"/>
  <c r="F126" i="7"/>
  <c r="F125" i="7"/>
  <c r="I125" i="7" s="1"/>
  <c r="H124" i="7"/>
  <c r="G124" i="7"/>
  <c r="E124" i="7"/>
  <c r="D124" i="7"/>
  <c r="F123" i="7"/>
  <c r="I123" i="7" s="1"/>
  <c r="I122" i="7"/>
  <c r="F122" i="7"/>
  <c r="F121" i="7"/>
  <c r="I121" i="7" s="1"/>
  <c r="F120" i="7"/>
  <c r="I120" i="7" s="1"/>
  <c r="I119" i="7"/>
  <c r="F119" i="7"/>
  <c r="F118" i="7"/>
  <c r="I118" i="7" s="1"/>
  <c r="F117" i="7"/>
  <c r="I117" i="7" s="1"/>
  <c r="I116" i="7"/>
  <c r="F116" i="7"/>
  <c r="F115" i="7"/>
  <c r="I115" i="7" s="1"/>
  <c r="H114" i="7"/>
  <c r="G114" i="7"/>
  <c r="E114" i="7"/>
  <c r="D114" i="7"/>
  <c r="F113" i="7"/>
  <c r="I113" i="7" s="1"/>
  <c r="I112" i="7"/>
  <c r="F112" i="7"/>
  <c r="F111" i="7"/>
  <c r="I111" i="7" s="1"/>
  <c r="F110" i="7"/>
  <c r="I110" i="7" s="1"/>
  <c r="I109" i="7"/>
  <c r="F109" i="7"/>
  <c r="F108" i="7"/>
  <c r="I108" i="7" s="1"/>
  <c r="F107" i="7"/>
  <c r="I107" i="7" s="1"/>
  <c r="I106" i="7"/>
  <c r="F106" i="7"/>
  <c r="F105" i="7"/>
  <c r="I105" i="7" s="1"/>
  <c r="H104" i="7"/>
  <c r="H85" i="7" s="1"/>
  <c r="G104" i="7"/>
  <c r="G85" i="7" s="1"/>
  <c r="G160" i="7" s="1"/>
  <c r="E104" i="7"/>
  <c r="D104" i="7"/>
  <c r="F103" i="7"/>
  <c r="I103" i="7" s="1"/>
  <c r="I102" i="7"/>
  <c r="F102" i="7"/>
  <c r="F101" i="7"/>
  <c r="I101" i="7" s="1"/>
  <c r="F100" i="7"/>
  <c r="I100" i="7" s="1"/>
  <c r="I99" i="7"/>
  <c r="F99" i="7"/>
  <c r="F98" i="7"/>
  <c r="I98" i="7" s="1"/>
  <c r="F97" i="7"/>
  <c r="I97" i="7" s="1"/>
  <c r="I96" i="7"/>
  <c r="F96" i="7"/>
  <c r="F95" i="7"/>
  <c r="I95" i="7" s="1"/>
  <c r="H94" i="7"/>
  <c r="G94" i="7"/>
  <c r="E94" i="7"/>
  <c r="D94" i="7"/>
  <c r="F93" i="7"/>
  <c r="I93" i="7" s="1"/>
  <c r="I92" i="7"/>
  <c r="F92" i="7"/>
  <c r="F91" i="7"/>
  <c r="I91" i="7" s="1"/>
  <c r="F90" i="7"/>
  <c r="I90" i="7" s="1"/>
  <c r="I89" i="7"/>
  <c r="F89" i="7"/>
  <c r="F88" i="7"/>
  <c r="I88" i="7" s="1"/>
  <c r="F87" i="7"/>
  <c r="I87" i="7" s="1"/>
  <c r="H86" i="7"/>
  <c r="G86" i="7"/>
  <c r="E86" i="7"/>
  <c r="E85" i="7" s="1"/>
  <c r="D86" i="7"/>
  <c r="D85" i="7"/>
  <c r="I83" i="7"/>
  <c r="F83" i="7"/>
  <c r="F82" i="7"/>
  <c r="I82" i="7" s="1"/>
  <c r="F81" i="7"/>
  <c r="I81" i="7" s="1"/>
  <c r="I80" i="7"/>
  <c r="F80" i="7"/>
  <c r="F79" i="7"/>
  <c r="I79" i="7" s="1"/>
  <c r="F78" i="7"/>
  <c r="I78" i="7" s="1"/>
  <c r="I77" i="7"/>
  <c r="F77" i="7"/>
  <c r="H76" i="7"/>
  <c r="G76" i="7"/>
  <c r="E76" i="7"/>
  <c r="D76" i="7"/>
  <c r="F75" i="7"/>
  <c r="I75" i="7" s="1"/>
  <c r="F74" i="7"/>
  <c r="I74" i="7" s="1"/>
  <c r="I73" i="7"/>
  <c r="F73" i="7"/>
  <c r="H72" i="7"/>
  <c r="G72" i="7"/>
  <c r="E72" i="7"/>
  <c r="D72" i="7"/>
  <c r="F71" i="7"/>
  <c r="I71" i="7" s="1"/>
  <c r="F70" i="7"/>
  <c r="I70" i="7" s="1"/>
  <c r="I69" i="7"/>
  <c r="F69" i="7"/>
  <c r="F68" i="7"/>
  <c r="I68" i="7" s="1"/>
  <c r="F67" i="7"/>
  <c r="I67" i="7" s="1"/>
  <c r="I66" i="7"/>
  <c r="F66" i="7"/>
  <c r="F65" i="7"/>
  <c r="I65" i="7" s="1"/>
  <c r="F64" i="7"/>
  <c r="I64" i="7" s="1"/>
  <c r="H63" i="7"/>
  <c r="G63" i="7"/>
  <c r="E63" i="7"/>
  <c r="D63" i="7"/>
  <c r="I62" i="7"/>
  <c r="F62" i="7"/>
  <c r="F61" i="7"/>
  <c r="I61" i="7" s="1"/>
  <c r="F60" i="7"/>
  <c r="I60" i="7" s="1"/>
  <c r="H59" i="7"/>
  <c r="G59" i="7"/>
  <c r="E59" i="7"/>
  <c r="D59" i="7"/>
  <c r="I58" i="7"/>
  <c r="F58" i="7"/>
  <c r="F57" i="7"/>
  <c r="I57" i="7" s="1"/>
  <c r="F56" i="7"/>
  <c r="I56" i="7" s="1"/>
  <c r="I55" i="7"/>
  <c r="F55" i="7"/>
  <c r="F54" i="7"/>
  <c r="I54" i="7" s="1"/>
  <c r="F53" i="7"/>
  <c r="I53" i="7" s="1"/>
  <c r="I52" i="7"/>
  <c r="F52" i="7"/>
  <c r="F51" i="7"/>
  <c r="I51" i="7" s="1"/>
  <c r="F50" i="7"/>
  <c r="I50" i="7" s="1"/>
  <c r="H49" i="7"/>
  <c r="G49" i="7"/>
  <c r="E49" i="7"/>
  <c r="D49" i="7"/>
  <c r="I48" i="7"/>
  <c r="F48" i="7"/>
  <c r="F47" i="7"/>
  <c r="I47" i="7" s="1"/>
  <c r="F46" i="7"/>
  <c r="I46" i="7" s="1"/>
  <c r="I45" i="7"/>
  <c r="F45" i="7"/>
  <c r="F44" i="7"/>
  <c r="I44" i="7" s="1"/>
  <c r="F43" i="7"/>
  <c r="I43" i="7" s="1"/>
  <c r="I42" i="7"/>
  <c r="F42" i="7"/>
  <c r="F41" i="7"/>
  <c r="I41" i="7" s="1"/>
  <c r="F40" i="7"/>
  <c r="I40" i="7" s="1"/>
  <c r="I39" i="7" s="1"/>
  <c r="H39" i="7"/>
  <c r="G39" i="7"/>
  <c r="E39" i="7"/>
  <c r="D39" i="7"/>
  <c r="I38" i="7"/>
  <c r="F38" i="7"/>
  <c r="F37" i="7"/>
  <c r="I37" i="7" s="1"/>
  <c r="F36" i="7"/>
  <c r="I36" i="7" s="1"/>
  <c r="I35" i="7"/>
  <c r="F35" i="7"/>
  <c r="F34" i="7"/>
  <c r="I34" i="7" s="1"/>
  <c r="F33" i="7"/>
  <c r="I33" i="7" s="1"/>
  <c r="I32" i="7"/>
  <c r="F32" i="7"/>
  <c r="F31" i="7"/>
  <c r="I31" i="7" s="1"/>
  <c r="F30" i="7"/>
  <c r="I30" i="7" s="1"/>
  <c r="H29" i="7"/>
  <c r="G29" i="7"/>
  <c r="E29" i="7"/>
  <c r="D29" i="7"/>
  <c r="I28" i="7"/>
  <c r="F28" i="7"/>
  <c r="F27" i="7"/>
  <c r="I27" i="7" s="1"/>
  <c r="F26" i="7"/>
  <c r="I26" i="7" s="1"/>
  <c r="I25" i="7"/>
  <c r="F25" i="7"/>
  <c r="F24" i="7"/>
  <c r="I24" i="7" s="1"/>
  <c r="F23" i="7"/>
  <c r="I23" i="7" s="1"/>
  <c r="I22" i="7"/>
  <c r="F22" i="7"/>
  <c r="F21" i="7"/>
  <c r="I21" i="7" s="1"/>
  <c r="F20" i="7"/>
  <c r="I20" i="7" s="1"/>
  <c r="H19" i="7"/>
  <c r="G19" i="7"/>
  <c r="E19" i="7"/>
  <c r="D19" i="7"/>
  <c r="D10" i="7" s="1"/>
  <c r="D160" i="7" s="1"/>
  <c r="I18" i="7"/>
  <c r="F18" i="7"/>
  <c r="F17" i="7"/>
  <c r="I17" i="7" s="1"/>
  <c r="F16" i="7"/>
  <c r="I16" i="7" s="1"/>
  <c r="I15" i="7"/>
  <c r="F15" i="7"/>
  <c r="F14" i="7"/>
  <c r="I14" i="7" s="1"/>
  <c r="F13" i="7"/>
  <c r="I13" i="7" s="1"/>
  <c r="I12" i="7"/>
  <c r="F12" i="7"/>
  <c r="H11" i="7"/>
  <c r="H10" i="7" s="1"/>
  <c r="H160" i="7" s="1"/>
  <c r="G11" i="7"/>
  <c r="F11" i="7"/>
  <c r="E11" i="7"/>
  <c r="E10" i="7" s="1"/>
  <c r="D11" i="7"/>
  <c r="G10" i="7"/>
  <c r="G77" i="6"/>
  <c r="F77" i="6"/>
  <c r="E77" i="6"/>
  <c r="D77" i="6"/>
  <c r="C77" i="6"/>
  <c r="H76" i="6"/>
  <c r="E76" i="6"/>
  <c r="H75" i="6"/>
  <c r="H77" i="6" s="1"/>
  <c r="E75" i="6"/>
  <c r="H70" i="6"/>
  <c r="H69" i="6" s="1"/>
  <c r="E70" i="6"/>
  <c r="G69" i="6"/>
  <c r="F69" i="6"/>
  <c r="E69" i="6"/>
  <c r="D69" i="6"/>
  <c r="C69" i="6"/>
  <c r="D67" i="6"/>
  <c r="H65" i="6"/>
  <c r="E65" i="6"/>
  <c r="H64" i="6"/>
  <c r="E64" i="6"/>
  <c r="H63" i="6"/>
  <c r="E63" i="6"/>
  <c r="H62" i="6"/>
  <c r="E62" i="6"/>
  <c r="E61" i="6" s="1"/>
  <c r="H61" i="6"/>
  <c r="G61" i="6"/>
  <c r="F61" i="6"/>
  <c r="D61" i="6"/>
  <c r="C61" i="6"/>
  <c r="H60" i="6"/>
  <c r="E60" i="6"/>
  <c r="H59" i="6"/>
  <c r="E59" i="6"/>
  <c r="H58" i="6"/>
  <c r="E58" i="6"/>
  <c r="H57" i="6"/>
  <c r="E57" i="6"/>
  <c r="E56" i="6" s="1"/>
  <c r="H56" i="6"/>
  <c r="G56" i="6"/>
  <c r="F56" i="6"/>
  <c r="D56" i="6"/>
  <c r="C56" i="6"/>
  <c r="H55" i="6"/>
  <c r="E55" i="6"/>
  <c r="H54" i="6"/>
  <c r="E54" i="6"/>
  <c r="H53" i="6"/>
  <c r="E53" i="6"/>
  <c r="H52" i="6"/>
  <c r="H47" i="6" s="1"/>
  <c r="H67" i="6" s="1"/>
  <c r="E52" i="6"/>
  <c r="H51" i="6"/>
  <c r="E51" i="6"/>
  <c r="H50" i="6"/>
  <c r="E50" i="6"/>
  <c r="H49" i="6"/>
  <c r="E49" i="6"/>
  <c r="H48" i="6"/>
  <c r="E48" i="6"/>
  <c r="E47" i="6" s="1"/>
  <c r="E67" i="6" s="1"/>
  <c r="G47" i="6"/>
  <c r="G67" i="6" s="1"/>
  <c r="F47" i="6"/>
  <c r="F67" i="6" s="1"/>
  <c r="D47" i="6"/>
  <c r="C47" i="6"/>
  <c r="C67" i="6" s="1"/>
  <c r="H40" i="6"/>
  <c r="E40" i="6"/>
  <c r="E38" i="6" s="1"/>
  <c r="H39" i="6"/>
  <c r="H38" i="6" s="1"/>
  <c r="E39" i="6"/>
  <c r="G38" i="6"/>
  <c r="F38" i="6"/>
  <c r="D38" i="6"/>
  <c r="C38" i="6"/>
  <c r="H37" i="6"/>
  <c r="E37" i="6"/>
  <c r="E36" i="6" s="1"/>
  <c r="H36" i="6"/>
  <c r="G36" i="6"/>
  <c r="F36" i="6"/>
  <c r="D36" i="6"/>
  <c r="C36" i="6"/>
  <c r="H35" i="6"/>
  <c r="E35" i="6"/>
  <c r="H34" i="6"/>
  <c r="E34" i="6"/>
  <c r="H33" i="6"/>
  <c r="E33" i="6"/>
  <c r="H32" i="6"/>
  <c r="E32" i="6"/>
  <c r="H31" i="6"/>
  <c r="H29" i="6" s="1"/>
  <c r="E31" i="6"/>
  <c r="H30" i="6"/>
  <c r="E30" i="6"/>
  <c r="E29" i="6" s="1"/>
  <c r="G29" i="6"/>
  <c r="F29" i="6"/>
  <c r="D29" i="6"/>
  <c r="C29" i="6"/>
  <c r="C42" i="6" s="1"/>
  <c r="C72" i="6" s="1"/>
  <c r="H28" i="6"/>
  <c r="E28" i="6"/>
  <c r="H27" i="6"/>
  <c r="E27" i="6"/>
  <c r="H26" i="6"/>
  <c r="E26" i="6"/>
  <c r="H25" i="6"/>
  <c r="E25" i="6"/>
  <c r="H24" i="6"/>
  <c r="E24" i="6"/>
  <c r="H23" i="6"/>
  <c r="E23" i="6"/>
  <c r="H22" i="6"/>
  <c r="E22" i="6"/>
  <c r="H21" i="6"/>
  <c r="E21" i="6"/>
  <c r="H20" i="6"/>
  <c r="E20" i="6"/>
  <c r="H19" i="6"/>
  <c r="E19" i="6"/>
  <c r="H18" i="6"/>
  <c r="H17" i="6" s="1"/>
  <c r="E18" i="6"/>
  <c r="G17" i="6"/>
  <c r="G42" i="6" s="1"/>
  <c r="F17" i="6"/>
  <c r="F42" i="6" s="1"/>
  <c r="F72" i="6" s="1"/>
  <c r="E17" i="6"/>
  <c r="D17" i="6"/>
  <c r="D42" i="6" s="1"/>
  <c r="D72" i="6" s="1"/>
  <c r="C17" i="6"/>
  <c r="H16" i="6"/>
  <c r="E16" i="6"/>
  <c r="H15" i="6"/>
  <c r="E15" i="6"/>
  <c r="H14" i="6"/>
  <c r="E14" i="6"/>
  <c r="H13" i="6"/>
  <c r="E13" i="6"/>
  <c r="H12" i="6"/>
  <c r="E12" i="6"/>
  <c r="H11" i="6"/>
  <c r="H42" i="6" s="1"/>
  <c r="H72" i="6" s="1"/>
  <c r="E11" i="6"/>
  <c r="H10" i="6"/>
  <c r="E10" i="6"/>
  <c r="E80" i="5"/>
  <c r="D80" i="5"/>
  <c r="E78" i="5"/>
  <c r="D78" i="5"/>
  <c r="C78" i="5"/>
  <c r="E76" i="5"/>
  <c r="E74" i="5" s="1"/>
  <c r="E82" i="5" s="1"/>
  <c r="E84" i="5" s="1"/>
  <c r="D76" i="5"/>
  <c r="C76" i="5"/>
  <c r="C74" i="5" s="1"/>
  <c r="E75" i="5"/>
  <c r="D75" i="5"/>
  <c r="D74" i="5" s="1"/>
  <c r="C75" i="5"/>
  <c r="E72" i="5"/>
  <c r="D72" i="5"/>
  <c r="C72" i="5"/>
  <c r="C82" i="5" s="1"/>
  <c r="C84" i="5" s="1"/>
  <c r="D64" i="5"/>
  <c r="D66" i="5" s="1"/>
  <c r="E62" i="5"/>
  <c r="D62" i="5"/>
  <c r="E60" i="5"/>
  <c r="D60" i="5"/>
  <c r="C60" i="5"/>
  <c r="E58" i="5"/>
  <c r="D58" i="5"/>
  <c r="C58" i="5"/>
  <c r="E57" i="5"/>
  <c r="D57" i="5"/>
  <c r="C57" i="5"/>
  <c r="E56" i="5"/>
  <c r="D56" i="5"/>
  <c r="C56" i="5"/>
  <c r="E54" i="5"/>
  <c r="E64" i="5" s="1"/>
  <c r="E66" i="5" s="1"/>
  <c r="D54" i="5"/>
  <c r="C54" i="5"/>
  <c r="C64" i="5" s="1"/>
  <c r="C66" i="5" s="1"/>
  <c r="D48" i="5"/>
  <c r="D12" i="5" s="1"/>
  <c r="D9" i="5" s="1"/>
  <c r="D22" i="5" s="1"/>
  <c r="D24" i="5" s="1"/>
  <c r="D26" i="5" s="1"/>
  <c r="D35" i="5" s="1"/>
  <c r="E44" i="5"/>
  <c r="E48" i="5" s="1"/>
  <c r="E12" i="5" s="1"/>
  <c r="E9" i="5" s="1"/>
  <c r="E22" i="5" s="1"/>
  <c r="E24" i="5" s="1"/>
  <c r="E26" i="5" s="1"/>
  <c r="E35" i="5" s="1"/>
  <c r="D44" i="5"/>
  <c r="C44" i="5"/>
  <c r="E41" i="5"/>
  <c r="D41" i="5"/>
  <c r="C41" i="5"/>
  <c r="C48" i="5" s="1"/>
  <c r="C12" i="5" s="1"/>
  <c r="C9" i="5" s="1"/>
  <c r="C22" i="5" s="1"/>
  <c r="C24" i="5" s="1"/>
  <c r="C26" i="5" s="1"/>
  <c r="C35" i="5" s="1"/>
  <c r="E31" i="5"/>
  <c r="D31" i="5"/>
  <c r="C31" i="5"/>
  <c r="E18" i="5"/>
  <c r="D18" i="5"/>
  <c r="C18" i="5"/>
  <c r="E14" i="5"/>
  <c r="D14" i="5"/>
  <c r="C14" i="5"/>
  <c r="C21" i="4"/>
  <c r="L20" i="4"/>
  <c r="L19" i="4"/>
  <c r="L18" i="4"/>
  <c r="L17" i="4"/>
  <c r="L16" i="4"/>
  <c r="L15" i="4" s="1"/>
  <c r="K15" i="4"/>
  <c r="J15" i="4"/>
  <c r="I15" i="4"/>
  <c r="H15" i="4"/>
  <c r="G15" i="4"/>
  <c r="F15" i="4"/>
  <c r="E15" i="4"/>
  <c r="D15" i="4"/>
  <c r="C15" i="4"/>
  <c r="L14" i="4"/>
  <c r="L13" i="4"/>
  <c r="L12" i="4"/>
  <c r="L11" i="4"/>
  <c r="L10" i="4"/>
  <c r="L9" i="4" s="1"/>
  <c r="L21" i="4" s="1"/>
  <c r="K9" i="4"/>
  <c r="K21" i="4" s="1"/>
  <c r="J9" i="4"/>
  <c r="J21" i="4" s="1"/>
  <c r="I9" i="4"/>
  <c r="I21" i="4" s="1"/>
  <c r="H9" i="4"/>
  <c r="H21" i="4" s="1"/>
  <c r="G9" i="4"/>
  <c r="G21" i="4" s="1"/>
  <c r="F9" i="4"/>
  <c r="F21" i="4" s="1"/>
  <c r="E9" i="4"/>
  <c r="E21" i="4" s="1"/>
  <c r="D9" i="4"/>
  <c r="D21" i="4" s="1"/>
  <c r="C9" i="4"/>
  <c r="G36" i="3"/>
  <c r="F36" i="3"/>
  <c r="E36" i="3"/>
  <c r="D36" i="3"/>
  <c r="C36" i="3"/>
  <c r="G29" i="3"/>
  <c r="G28" i="3"/>
  <c r="G27" i="3"/>
  <c r="I26" i="3"/>
  <c r="H26" i="3"/>
  <c r="G26" i="3"/>
  <c r="F26" i="3"/>
  <c r="E26" i="3"/>
  <c r="D26" i="3"/>
  <c r="C26" i="3"/>
  <c r="G24" i="3"/>
  <c r="G23" i="3"/>
  <c r="G21" i="3" s="1"/>
  <c r="G22" i="3"/>
  <c r="I21" i="3"/>
  <c r="H21" i="3"/>
  <c r="F21" i="3"/>
  <c r="E21" i="3"/>
  <c r="D21" i="3"/>
  <c r="C21" i="3"/>
  <c r="I13" i="3"/>
  <c r="H13" i="3"/>
  <c r="G13" i="3"/>
  <c r="F13" i="3"/>
  <c r="F8" i="3" s="1"/>
  <c r="F19" i="3" s="1"/>
  <c r="E13" i="3"/>
  <c r="D13" i="3"/>
  <c r="C13" i="3"/>
  <c r="I9" i="3"/>
  <c r="H9" i="3"/>
  <c r="G9" i="3"/>
  <c r="G8" i="3" s="1"/>
  <c r="G19" i="3" s="1"/>
  <c r="F9" i="3"/>
  <c r="E9" i="3"/>
  <c r="D9" i="3"/>
  <c r="C9" i="3"/>
  <c r="I8" i="3"/>
  <c r="I19" i="3" s="1"/>
  <c r="H8" i="3"/>
  <c r="H19" i="3" s="1"/>
  <c r="E8" i="3"/>
  <c r="E19" i="3" s="1"/>
  <c r="D8" i="3"/>
  <c r="D19" i="3" s="1"/>
  <c r="C8" i="3"/>
  <c r="C19" i="3" s="1"/>
  <c r="G75" i="2"/>
  <c r="F75" i="2"/>
  <c r="G68" i="2"/>
  <c r="G79" i="2" s="1"/>
  <c r="F68" i="2"/>
  <c r="F79" i="2" s="1"/>
  <c r="G63" i="2"/>
  <c r="F63" i="2"/>
  <c r="D60" i="2"/>
  <c r="C60" i="2"/>
  <c r="G57" i="2"/>
  <c r="F57" i="2"/>
  <c r="G47" i="2"/>
  <c r="G59" i="2" s="1"/>
  <c r="G42" i="2"/>
  <c r="F42" i="2"/>
  <c r="D41" i="2"/>
  <c r="C41" i="2"/>
  <c r="G38" i="2"/>
  <c r="F38" i="2"/>
  <c r="D38" i="2"/>
  <c r="C38" i="2"/>
  <c r="G31" i="2"/>
  <c r="F31" i="2"/>
  <c r="F47" i="2" s="1"/>
  <c r="F59" i="2" s="1"/>
  <c r="D31" i="2"/>
  <c r="C31" i="2"/>
  <c r="G27" i="2"/>
  <c r="F27" i="2"/>
  <c r="D25" i="2"/>
  <c r="C25" i="2"/>
  <c r="G23" i="2"/>
  <c r="F23" i="2"/>
  <c r="G19" i="2"/>
  <c r="F19" i="2"/>
  <c r="D17" i="2"/>
  <c r="C17" i="2"/>
  <c r="C47" i="2" s="1"/>
  <c r="C62" i="2" s="1"/>
  <c r="G9" i="2"/>
  <c r="F9" i="2"/>
  <c r="D9" i="2"/>
  <c r="D47" i="2" s="1"/>
  <c r="D62" i="2" s="1"/>
  <c r="C9" i="2"/>
  <c r="D48" i="9" l="1"/>
  <c r="G48" i="9" s="1"/>
  <c r="D11" i="9"/>
  <c r="D85" i="9" s="1"/>
  <c r="G12" i="9"/>
  <c r="G11" i="9" s="1"/>
  <c r="G85" i="9" s="1"/>
  <c r="E85" i="9"/>
  <c r="G23" i="9"/>
  <c r="G70" i="9"/>
  <c r="G13" i="9"/>
  <c r="G49" i="9"/>
  <c r="G60" i="9"/>
  <c r="D31" i="9"/>
  <c r="G31" i="9" s="1"/>
  <c r="D42" i="9"/>
  <c r="G42" i="9" s="1"/>
  <c r="D79" i="9"/>
  <c r="G79" i="9" s="1"/>
  <c r="I11" i="7"/>
  <c r="I19" i="7"/>
  <c r="I49" i="7"/>
  <c r="I29" i="7"/>
  <c r="E160" i="7"/>
  <c r="F147" i="7"/>
  <c r="I147" i="7" s="1"/>
  <c r="F151" i="7"/>
  <c r="I151" i="7" s="1"/>
  <c r="F94" i="7"/>
  <c r="I94" i="7" s="1"/>
  <c r="F104" i="7"/>
  <c r="I104" i="7" s="1"/>
  <c r="F114" i="7"/>
  <c r="I114" i="7" s="1"/>
  <c r="F124" i="7"/>
  <c r="I124" i="7" s="1"/>
  <c r="F134" i="7"/>
  <c r="I134" i="7" s="1"/>
  <c r="F138" i="7"/>
  <c r="I138" i="7" s="1"/>
  <c r="F72" i="7"/>
  <c r="I72" i="7" s="1"/>
  <c r="F19" i="7"/>
  <c r="F10" i="7" s="1"/>
  <c r="F29" i="7"/>
  <c r="F39" i="7"/>
  <c r="F49" i="7"/>
  <c r="F59" i="7"/>
  <c r="I59" i="7" s="1"/>
  <c r="F63" i="7"/>
  <c r="I63" i="7" s="1"/>
  <c r="F86" i="7"/>
  <c r="F76" i="7"/>
  <c r="I76" i="7" s="1"/>
  <c r="G72" i="6"/>
  <c r="E42" i="6"/>
  <c r="E72" i="6" s="1"/>
  <c r="D82" i="5"/>
  <c r="D84" i="5" s="1"/>
  <c r="G81" i="2"/>
  <c r="F81" i="2"/>
  <c r="G22" i="1"/>
  <c r="G23" i="1"/>
  <c r="G25" i="1"/>
  <c r="G26" i="1"/>
  <c r="G24" i="1"/>
  <c r="G27" i="1"/>
  <c r="G29" i="1"/>
  <c r="G30" i="1"/>
  <c r="G28" i="1"/>
  <c r="G31" i="1"/>
  <c r="G21" i="1"/>
  <c r="G10" i="1"/>
  <c r="G11" i="1"/>
  <c r="G13" i="1"/>
  <c r="G14" i="1"/>
  <c r="G12" i="1"/>
  <c r="G15" i="1"/>
  <c r="G17" i="1"/>
  <c r="G18" i="1"/>
  <c r="G16" i="1"/>
  <c r="G19" i="1"/>
  <c r="G9" i="1"/>
  <c r="G33" i="1"/>
  <c r="F21" i="1"/>
  <c r="F12" i="1"/>
  <c r="F16" i="1"/>
  <c r="F9" i="1"/>
  <c r="F33" i="1"/>
  <c r="E21" i="1"/>
  <c r="E12" i="1"/>
  <c r="E16" i="1"/>
  <c r="E9" i="1"/>
  <c r="E33" i="1"/>
  <c r="D21" i="1"/>
  <c r="D12" i="1"/>
  <c r="D16" i="1"/>
  <c r="D9" i="1"/>
  <c r="D33" i="1"/>
  <c r="C21" i="1"/>
  <c r="C12" i="1"/>
  <c r="C16" i="1"/>
  <c r="C9" i="1"/>
  <c r="C33" i="1"/>
  <c r="B21" i="1"/>
  <c r="B12" i="1"/>
  <c r="B16" i="1"/>
  <c r="B9" i="1"/>
  <c r="B33" i="1"/>
  <c r="F160" i="7" l="1"/>
  <c r="I86" i="7"/>
  <c r="I85" i="7" s="1"/>
  <c r="F85" i="7"/>
  <c r="I10" i="7"/>
  <c r="I160" i="7" l="1"/>
</calcChain>
</file>

<file path=xl/sharedStrings.xml><?xml version="1.0" encoding="utf-8"?>
<sst xmlns="http://schemas.openxmlformats.org/spreadsheetml/2006/main" count="886" uniqueCount="560">
  <si>
    <t>Formato 6 d) Estado Analítico del Ejercicio del Presupuesto de Egresos Detallado  - LDF
                        (Clasificación de Servicios Personales por Categoría)</t>
  </si>
  <si>
    <t>Estado Analítico del Ejercicio del Presupuesto de Egresos Detallado - LDF</t>
  </si>
  <si>
    <t>Clasificación de Servicios Personales por Categoría</t>
  </si>
  <si>
    <t>(PESOS)</t>
  </si>
  <si>
    <t>Concepto ( c )</t>
  </si>
  <si>
    <t>Egresos</t>
  </si>
  <si>
    <t>Subejercicio (e)</t>
  </si>
  <si>
    <t>Aprobado (d)</t>
  </si>
  <si>
    <t>Ampliaciones / (Reducciones)</t>
  </si>
  <si>
    <t>Modificado</t>
  </si>
  <si>
    <t>Devengado</t>
  </si>
  <si>
    <t>Pagado</t>
  </si>
  <si>
    <t>I. Gasto No Etiquetado (I=A+B+C+D+E+F)</t>
  </si>
  <si>
    <t>A. Personal Administrativo</t>
  </si>
  <si>
    <t>B. Magisterio</t>
  </si>
  <si>
    <t>C. Servicios de Salud (C=c1+c2)</t>
  </si>
  <si>
    <t>c1) Personal Administrativo</t>
  </si>
  <si>
    <t>c2) Personal Médico, paramédico y afín</t>
  </si>
  <si>
    <t>D. Seguridad Pública</t>
  </si>
  <si>
    <t>E. Gastos asociados a la implementación de nuevas leyes federales o reformas a las mismas (E=e1+e2)</t>
  </si>
  <si>
    <t>e1) Nombre del Programa o Ley 1</t>
  </si>
  <si>
    <t>e2) Nombre del Programa o Ley 2</t>
  </si>
  <si>
    <t>F. Sentencias laborales definitivas</t>
  </si>
  <si>
    <t>II. Gasto  Etiquetado (I=A+B+C+D+E+F)</t>
  </si>
  <si>
    <t>III. Total de Gasto en Servicios Personales (III = I + II)</t>
  </si>
  <si>
    <t>INSTITUTO ELECTORAL Y DE PARTICIPACIÓN CIUDADANA DELESTADO DE DURANGO</t>
  </si>
  <si>
    <t>Del 1 de enero al 31 de diciembre de 2023 (b)</t>
  </si>
  <si>
    <t>INSTITUTO ELECTORAL Y DE PARTICIPACION CIUDADANA (a)</t>
  </si>
  <si>
    <t>Estado de Situación Financiera Detallado - LDF</t>
  </si>
  <si>
    <t>Al 31 de diciembre de 2022 y al 31 de Diciembre de 2023 (b)</t>
  </si>
  <si>
    <t>Concepto (c)</t>
  </si>
  <si>
    <t>2023 (d)</t>
  </si>
  <si>
    <t>31 de diciembre de 2022 (e)</t>
  </si>
  <si>
    <t>ACTIVO</t>
  </si>
  <si>
    <t>PASIVO</t>
  </si>
  <si>
    <t>Activo Circulante</t>
  </si>
  <si>
    <t>Pasivo Circulante</t>
  </si>
  <si>
    <t>a. Efectivo y Equivalentes (a=a1+a2+a3+a4+a5+a6+a7)</t>
  </si>
  <si>
    <t>a. Cuentas por Pagar a Corto Plazo (a=a1+a2+a3+a4+a5+a6+a7+a8+a9)</t>
  </si>
  <si>
    <t>a1) Efectivo</t>
  </si>
  <si>
    <t>a1) Servicios Personales por Pagar a Corto Plazo</t>
  </si>
  <si>
    <t>a2) Bancos/Tesorería</t>
  </si>
  <si>
    <t>a2) Proveedores por Pagar a Corto Plazo</t>
  </si>
  <si>
    <t>a3) Bancos/Dependencias y Otros</t>
  </si>
  <si>
    <t>a3) Contratistas por Obras Públicas por Pagar a Corto Plazo</t>
  </si>
  <si>
    <t>a4) Inversiones Temporales (Hasta 3 meses)</t>
  </si>
  <si>
    <t>a4) Participaciones y Aportaciones por Pagar a Corto Plazo</t>
  </si>
  <si>
    <t>a5) Fondos con Afectación Específica</t>
  </si>
  <si>
    <t>a5) Transferencias Otorgadas por Pagar a Corto Plazo</t>
  </si>
  <si>
    <t>a6) Depósitos de Fondos de Terceros en Garantía y/o Administración</t>
  </si>
  <si>
    <t>a6) Intereses, Comisiones y Otros Gastos de la Deuda Pública por Pagar a Corto Plazo</t>
  </si>
  <si>
    <t>a7) Otros Efectivos y Equivalentes</t>
  </si>
  <si>
    <t>a7) Retenciones y Contribuciones por Pagar a Corto Plazo</t>
  </si>
  <si>
    <t>b. Derechos a Recibir Efectivo o Equivalentes (b=b1+b2+b3+b4+b5+b6+b7)</t>
  </si>
  <si>
    <t>a8) Devoluciones de la Ley de Ingresos por Pagar a Corto Plazo</t>
  </si>
  <si>
    <t>b1) Inversiones Financieras de Corto Plazo</t>
  </si>
  <si>
    <t>a9) Otras Cuentas por Pagar a Corto Plazo</t>
  </si>
  <si>
    <t>b2) Cuentas por Cobrar a Corto Plazo</t>
  </si>
  <si>
    <t>b. Documentos por Pagar a Corto Plazo (b=b1+b2+b3)</t>
  </si>
  <si>
    <t>b3) Deudores Diversos por Cobrar a Corto Plazo</t>
  </si>
  <si>
    <t>b1) Documentos Comerciales por Pagar a Corto Plazo</t>
  </si>
  <si>
    <t>b4) Ingresos por Recuperar a Corto Plazo</t>
  </si>
  <si>
    <t>b2) Documentos con Contratistas por Obras Públicas por Pagar a Corto Plazo</t>
  </si>
  <si>
    <t>b5) Deudores por Anticipos de la Tesorería a Corto Plazo</t>
  </si>
  <si>
    <t>b3) Otros Documentos por Pagar a Corto Plazo</t>
  </si>
  <si>
    <t>b6) Préstamos Otorgados a Corto Plazo</t>
  </si>
  <si>
    <t>c. Porción a Corto Plazo de la Deuda Pública a Largo Plazo (c=c1+c2)</t>
  </si>
  <si>
    <t>b7) Otros Derechos a Recibir Efectivo o Equivalentes a Corto Plazo</t>
  </si>
  <si>
    <t>c1) Porción a Corto Plazo de la Deuda Pública</t>
  </si>
  <si>
    <t>c. Derechos a Recibir Bienes o Servicios (c=c1+c2+c3+c4+c5)</t>
  </si>
  <si>
    <t>c2) Porción a Corto Plazo de Arrendamiento Financiero</t>
  </si>
  <si>
    <t>c1) Anticipo a Proveedores por Adquisición de Bienes y Prestación de Servicios a Corto Plazo</t>
  </si>
  <si>
    <t>d. Títulos y Valores a Corto Plazo</t>
  </si>
  <si>
    <t>c2) Anticipo a Proveedores por Adquisición de Bienes Inmuebles y Muebles a Corto Plazo</t>
  </si>
  <si>
    <t>e. Pasivos Diferidos a Corto Plazo (e=e1+e2+e3)</t>
  </si>
  <si>
    <t>c3) Anticipo a Proveedores por Adquisición de Bienes Intangibles a Corto Plazo</t>
  </si>
  <si>
    <t>e1) Ingresos Cobrados por Adelantado a Corto Plazo</t>
  </si>
  <si>
    <t>c4) Anticipo a Contratistas por Obras Públicas a Corto Plazo</t>
  </si>
  <si>
    <t>e2) Intereses Cobrados por Adelantado a Corto Plazo</t>
  </si>
  <si>
    <t>c5) Otros Derechos a Recibir Bienes o Servicios a Corto Plazo</t>
  </si>
  <si>
    <t>e3) Otros Pasivos Diferidos a Corto Plazo</t>
  </si>
  <si>
    <t>d. Inventarios (d=d1+d2+d3+d4+d5)</t>
  </si>
  <si>
    <t>f. Fondos y Bienes de Terceros en Garantía y/o Administración a Corto Plazo (f=f1+f2+f3+f4+f5+f6)</t>
  </si>
  <si>
    <t>d1) Inventario de Mercancías para Venta</t>
  </si>
  <si>
    <t>f1) Fondos en Garantía a Corto Plazo</t>
  </si>
  <si>
    <t>d2) Inventario de Mercancías Terminadas</t>
  </si>
  <si>
    <t>f2) Fondos en Administración a Corto Plazo</t>
  </si>
  <si>
    <t>d3) Inventario de Mercancías en Proceso de Elaboración</t>
  </si>
  <si>
    <t>f3) Fondos Contingentes a Corto Plazo</t>
  </si>
  <si>
    <t>d4) Inventario de Materias Primas, Materiales y Suministros para Producción</t>
  </si>
  <si>
    <t>f4) Fondos de Fideicomisos, Mandatos y Contratos Análogos a Corto Plazo</t>
  </si>
  <si>
    <t>d5) Bienes en Tránsito</t>
  </si>
  <si>
    <t>f5) Otros Fondos de Terceros en Garantía y/o Administración a Corto Plazo</t>
  </si>
  <si>
    <t>e. Almacenes</t>
  </si>
  <si>
    <t>f6) Valores y Bienes en Garantía a Corto Plazo</t>
  </si>
  <si>
    <t>f. Estimación por Pérdida o Deterioro de Activos Circulantes (f=f1+f2)</t>
  </si>
  <si>
    <t>g. Provisiones a Corto Plazo (g=g1+g2+g3)</t>
  </si>
  <si>
    <t>f1) Estimaciones para Cuentas Incobrables por Derechos a Recibir Efectivo o Equivalentes</t>
  </si>
  <si>
    <t>g1) Provisión para Demandas y Juicios a Corto Plazo</t>
  </si>
  <si>
    <t>f2) Estimación por Deterioro de Inventarios</t>
  </si>
  <si>
    <t>g2) Provisión para Contingencias a Corto Plazo</t>
  </si>
  <si>
    <t>g. Otros Activos Circulantes (g=g1+g2+g3+g4)</t>
  </si>
  <si>
    <t>g3) Otras Provisiones a Corto Plazo</t>
  </si>
  <si>
    <t>g1) Valores en Garantía</t>
  </si>
  <si>
    <t>h. Otros Pasivos a Corto Plazo (h=h1+h2+h3)</t>
  </si>
  <si>
    <t>g2) Bienes en Garantía (excluye depósitos de fondos)</t>
  </si>
  <si>
    <t>h1) Ingresos por Clasificar</t>
  </si>
  <si>
    <t>g3) Bienes Derivados de Embargos, Decomisos, Aseguramientos y Dación en Pago</t>
  </si>
  <si>
    <t>h2) Recaudación por Participar</t>
  </si>
  <si>
    <t>g4) Adquisición con Fondos de Terceros</t>
  </si>
  <si>
    <t>h3) Otros Pasivos Circulantes</t>
  </si>
  <si>
    <t>IA. Total de Activos Circulantes (IA = a + b + c + d + e + f + g)</t>
  </si>
  <si>
    <t>IIA. Total de Pasivos Circulantes (IIA = a + b + c + d + e + f + g + h)</t>
  </si>
  <si>
    <t>Activo No Circulante</t>
  </si>
  <si>
    <t>Pasivo No Circulante</t>
  </si>
  <si>
    <t>a. Inversiones Financieras a Largo Plazo</t>
  </si>
  <si>
    <t>a. Cuentas por Pagar a Largo Plazo</t>
  </si>
  <si>
    <t xml:space="preserve">b. Derechos a Recibir Efectivo o Equivalentes a Largo Plazo </t>
  </si>
  <si>
    <t>b. Documentos por Pagar a Largo Plazo</t>
  </si>
  <si>
    <t xml:space="preserve">c. Bienes Inmuebles, Infraestructura y Construcciones en Proceso </t>
  </si>
  <si>
    <t>c. Deuda Pública a Largo Plazo</t>
  </si>
  <si>
    <t xml:space="preserve">d. Bienes Muebles </t>
  </si>
  <si>
    <t>d. Pasivos Diferidos a Largo Plazo</t>
  </si>
  <si>
    <t xml:space="preserve">e. Activos Intangibles </t>
  </si>
  <si>
    <t>e. Fondos y Bienes de Terceros en Garantía y/o en Administración a Largo Plazo</t>
  </si>
  <si>
    <t xml:space="preserve">f. Depreciación, Deterioro y Amortización Acumulada de Bienes </t>
  </si>
  <si>
    <t>f. Provisiones a Largo Plazo</t>
  </si>
  <si>
    <t>g. Activos Diferidos</t>
  </si>
  <si>
    <t>h. Estimación por Pérdida o Deterioro de Activos no Circulantes</t>
  </si>
  <si>
    <t>IIB. Total de Pasivos No Circulantes (IIB = a + b + c + d + e + f)</t>
  </si>
  <si>
    <t>i. Otros Activos no Circulantes</t>
  </si>
  <si>
    <t>II. Total del Pasivo (II = IIA + IIB)</t>
  </si>
  <si>
    <t>IB. Total de Activos No Circulantes (IB = a + b + c + d + e + f + g + h + i)</t>
  </si>
  <si>
    <t>HACIENDA PÚBLICA/PATRIMONIO</t>
  </si>
  <si>
    <t>I. Total del Activo (I = IA + IB)</t>
  </si>
  <si>
    <t>IIIA. Hacienda Pública/Patrimonio Contribuido (IIIA = a + b + c)</t>
  </si>
  <si>
    <t>a. Aportaciones</t>
  </si>
  <si>
    <t>b. Donaciones de Capital</t>
  </si>
  <si>
    <t>c. Actualización de la Hacienda Pública/Patrimonio</t>
  </si>
  <si>
    <t>IIIB. Hacienda Pública/Patrimonio Generado (IIIB = a + b + c + d + e)</t>
  </si>
  <si>
    <t>a. Resultados del Ejercicio (Ahorro/ Desahorro)</t>
  </si>
  <si>
    <t>b. Resultados de Ejercicios Anteriores</t>
  </si>
  <si>
    <t>c. Revalúos</t>
  </si>
  <si>
    <t>d. Reservas</t>
  </si>
  <si>
    <t>e. Rectificaciones de Resultados de Ejercicios Anteriores</t>
  </si>
  <si>
    <t>IIIC. Exceso o Insuficiencia en la Actualización de la Hacienda Pública/Patrimonio (IIIC=a+b)</t>
  </si>
  <si>
    <t>a. Resultado por Posición Monetaria</t>
  </si>
  <si>
    <t>b. Resultado por Tenencia de Activos no Monetarios</t>
  </si>
  <si>
    <t>III. Total Hacienda Pública/Patrimonio (III = IIIA + IIIB + IIIC)</t>
  </si>
  <si>
    <t>IV. Total del Pasivo y Hacienda Pública/Patrimonio (IV = II + III)</t>
  </si>
  <si>
    <t>Informe Analítico de la Deuda Pública y Otros Pasivos - LDF</t>
  </si>
  <si>
    <t>Del 1 de Enero al 31 de Diciembre de 2023 (b)</t>
  </si>
  <si>
    <t>Denominación de la Deuda Pública y Otros Pasivos</t>
  </si>
  <si>
    <t>Saldo al 31 de diciembre de 2022 (d)</t>
  </si>
  <si>
    <t>Disposiciones del Periodo</t>
  </si>
  <si>
    <t>Amortizaciones del Periodo</t>
  </si>
  <si>
    <t>Revaluaciones, Reclasificaciones y Otros Ajustes</t>
  </si>
  <si>
    <t>Saldo Final del Periodo (h)</t>
  </si>
  <si>
    <t>Pago de Intereses del Periodo</t>
  </si>
  <si>
    <t>Pago de Comisiones y demás costos asociados durante el Periodo</t>
  </si>
  <si>
    <t>(c)</t>
  </si>
  <si>
    <t>(d)</t>
  </si>
  <si>
    <t>(e)</t>
  </si>
  <si>
    <t>(f)</t>
  </si>
  <si>
    <t>(g)</t>
  </si>
  <si>
    <t>h=d+e-f+g</t>
  </si>
  <si>
    <t>(i)</t>
  </si>
  <si>
    <t>(j)</t>
  </si>
  <si>
    <t>1. Deuda Pública (1=A+B)</t>
  </si>
  <si>
    <t>A. Corto Plazo (A=a1+a2+a3)</t>
  </si>
  <si>
    <t>a1) Instituciones de Crédito</t>
  </si>
  <si>
    <t>a2) Títulos y Valores</t>
  </si>
  <si>
    <t>a3) Arrendamientos Financieros</t>
  </si>
  <si>
    <t>B. Largo Plazo (B=b1+b2+b3)</t>
  </si>
  <si>
    <t>b1) Instituciones de Crédito</t>
  </si>
  <si>
    <t>b2) Títulos y Valores</t>
  </si>
  <si>
    <t>b3) Arrendamientos Financieros</t>
  </si>
  <si>
    <t xml:space="preserve">2. Otros Pasivos </t>
  </si>
  <si>
    <t>3. Total de la Deuda Pública y Otros Pasivos (3=1+2)</t>
  </si>
  <si>
    <t>4. Deuda Contingente 1 (informativo)</t>
  </si>
  <si>
    <t>A. Deuda Contingente 1</t>
  </si>
  <si>
    <t>B. Deuda Contingente 2</t>
  </si>
  <si>
    <t>C. Deuda Contingente XX</t>
  </si>
  <si>
    <t>5. Valor de Instrumentos Bono Cupón Cero 2 (Informativo)</t>
  </si>
  <si>
    <t>A. Instrumento Bono Cupón Cero 1</t>
  </si>
  <si>
    <t>B. Instrumento Bono Cupón Cero 2</t>
  </si>
  <si>
    <t>C. Instrumento Bono Cupón Cero XX</t>
  </si>
  <si>
    <t>1. Se refiere a cualquier Financiamiento sin fuente o garantía de pago definida, que sea asumida de manera solidaria o subsidiaria por las Entidades Federativas con sus Municipios, organismos descentralizados y empresas de participación estatal mayoritaria y fideicomisos, locales o municipales, y por los Municipios con sus respectivos organismos descentralizados y empresas de participación municipal mayoritaria.</t>
  </si>
  <si>
    <t>2. Se refiere al valor del Bono Cupón Cero que respalda el pago de los créditos asociados al mismo (Activo).</t>
  </si>
  <si>
    <t>Obligaciones a Corto Plazo (k)</t>
  </si>
  <si>
    <t>Monto Contratado (l)</t>
  </si>
  <si>
    <t>Plazo Pactado                (m)</t>
  </si>
  <si>
    <t>Tasa de Interés</t>
  </si>
  <si>
    <t>Comisiones y Costos Relacionados (o)</t>
  </si>
  <si>
    <t>Tasa Efectiva</t>
  </si>
  <si>
    <t>(n)</t>
  </si>
  <si>
    <t>(p)</t>
  </si>
  <si>
    <t>6. Obligaciones a Corto Plazo (Informativo)</t>
  </si>
  <si>
    <t>A. Crédito 1</t>
  </si>
  <si>
    <t>B. Crédito 2</t>
  </si>
  <si>
    <t>C. Crédito XX</t>
  </si>
  <si>
    <t>Informe Analítico de Obligaciones Diferentes de Financiamientos – LDF</t>
  </si>
  <si>
    <t>Denominación de las Obligaciones Diferentes de Financiamiento</t>
  </si>
  <si>
    <t>Fecha del Contrato</t>
  </si>
  <si>
    <t>Fecha de inicio de operación del proyecto</t>
  </si>
  <si>
    <t>Fecha de vencimiento</t>
  </si>
  <si>
    <t>Monto de la inversión pactado</t>
  </si>
  <si>
    <t>Plazo pactado</t>
  </si>
  <si>
    <t>Monto promedio mensual del pago de la contraprestación</t>
  </si>
  <si>
    <t>Monto promedio mensual del pago de la contraprestación correspondiente al pago de inversión</t>
  </si>
  <si>
    <t>Monto pagado de la inversión al XX de XXXX de 20XN</t>
  </si>
  <si>
    <t>Monto pagado de la inversión actualizado al XX de XXXX de 20XN</t>
  </si>
  <si>
    <t>Saldo pendiente por pagar de la inversión al XX de XXXX de 20XN</t>
  </si>
  <si>
    <t>(h)</t>
  </si>
  <si>
    <t>(k)</t>
  </si>
  <si>
    <t>(l)</t>
  </si>
  <si>
    <t>(m = g – l)</t>
  </si>
  <si>
    <t>A. Asociaciones Público Privadas (APP’s) (A=a+b+c+d)</t>
  </si>
  <si>
    <t>a) APP 1</t>
  </si>
  <si>
    <t>b) APP 2</t>
  </si>
  <si>
    <t>c) APP 3</t>
  </si>
  <si>
    <t>d) APP XX</t>
  </si>
  <si>
    <t>B. Otros Instrumentos (B=a+b+c+d)</t>
  </si>
  <si>
    <t>a) Otro Instrumento 1</t>
  </si>
  <si>
    <t>b) Otro Instrumento 2</t>
  </si>
  <si>
    <t>c) Otro Instrumento 3</t>
  </si>
  <si>
    <t>d) Otro Instrumento XX</t>
  </si>
  <si>
    <t>C. Total de Obligaciones Diferentes de Financiamiento (C=A+B)</t>
  </si>
  <si>
    <t>Balance Presupuestario - LDF</t>
  </si>
  <si>
    <t>Estimado/</t>
  </si>
  <si>
    <t>Recaudado/</t>
  </si>
  <si>
    <t xml:space="preserve">Pagado </t>
  </si>
  <si>
    <t>A. Ingresos Totales (A = A1+A2+A3)</t>
  </si>
  <si>
    <t>A1. Ingresos de Libre Disposición</t>
  </si>
  <si>
    <t>A2. Transferencias Federales Etiquetadas</t>
  </si>
  <si>
    <t>A3. Financiamiento Neto</t>
  </si>
  <si>
    <r>
      <t>B. Egresos Presupuestarios</t>
    </r>
    <r>
      <rPr>
        <b/>
        <vertAlign val="superscript"/>
        <sz val="10"/>
        <color indexed="8"/>
        <rFont val="Arial Narrow"/>
        <family val="2"/>
      </rPr>
      <t>1</t>
    </r>
    <r>
      <rPr>
        <b/>
        <sz val="10"/>
        <color indexed="8"/>
        <rFont val="Arial Narrow"/>
        <family val="2"/>
      </rPr>
      <t xml:space="preserve"> (B = B1+B2)</t>
    </r>
  </si>
  <si>
    <t>B1. Gasto No Etiquetado (sin incluir Amortización de la Deuda Pública)</t>
  </si>
  <si>
    <t xml:space="preserve">B2. Gasto Etiquetado (sin incluir Amortización de la Deuda Pública) </t>
  </si>
  <si>
    <t>C. Remanentes del Ejercicio Anterior ( C = C1 + C2 )</t>
  </si>
  <si>
    <t>C1. Remanentes de Ingresos de Libre Disposición aplicados en el periodo</t>
  </si>
  <si>
    <t>C2. Remanentes de Transferencias Federales Etiquetadas aplicados en el periodo</t>
  </si>
  <si>
    <t>I. Balance Presupuestario (I = A – B + C)</t>
  </si>
  <si>
    <t>II. Balance Presupuestario sin Financiamiento Neto (II = I - A3)</t>
  </si>
  <si>
    <t>III. Balance Presupuestario sin Financiamiento Neto y sin Remanentes del Ejercicio Anterior (III= II - C)</t>
  </si>
  <si>
    <t>Concepto</t>
  </si>
  <si>
    <t>Aprobado</t>
  </si>
  <si>
    <t>E. Intereses, Comisiones y Gastos de la Deuda (E = E1+E2)</t>
  </si>
  <si>
    <t>E1. Intereses, Comisiones y Gastos de la Deuda con Gasto No Etiquetado</t>
  </si>
  <si>
    <t>E2. Intereses, Comisiones y Gastos de la Deuda con Gasto Etiquetado</t>
  </si>
  <si>
    <t>IV. Balance Primario (IV = III + E)</t>
  </si>
  <si>
    <t>Estimado/ Aprobado</t>
  </si>
  <si>
    <t>F. Financiamiento (F = F1 + F2)</t>
  </si>
  <si>
    <t>F1. Financiamiento con Fuente de Pago de Ingresos de Libre Disposición</t>
  </si>
  <si>
    <t>F2. Financiamiento con Fuente de Pago de Transferencias Federales Etiquetadas</t>
  </si>
  <si>
    <t>G. Amortización de la Deuda (G = G1 + G2)</t>
  </si>
  <si>
    <t>G1. Amortización de la Deuda Pública con Gasto No Etiquetado</t>
  </si>
  <si>
    <t>G2. Amortización de la Deuda Pública con Gasto Etiquetado</t>
  </si>
  <si>
    <t>A3. Financiamiento Neto (A3 = F – G )</t>
  </si>
  <si>
    <t xml:space="preserve">A1. Ingresos de Libre Disposición </t>
  </si>
  <si>
    <t>A3.1 Financiamiento Neto con Fuente de Pago de Ingresos de Libre Disposición (A3.1 = F1 – G1)</t>
  </si>
  <si>
    <t>V. Balance Presupuestario de Recursos Disponibles (V = A1 + A3.1 – B 1 + C1)</t>
  </si>
  <si>
    <t>VI. Balance Presupuestario de Recursos Disponibles sin Financiamiento Neto (VI = V – A3.1)</t>
  </si>
  <si>
    <t>A3.2 Financiamiento Neto con Fuente de Pago de Transferencias Federales Etiquetadas (A3.2 = F2 – G2)</t>
  </si>
  <si>
    <t>B2. Gasto Etiquetado (sin incluir Amortización de la Deuda Pública)</t>
  </si>
  <si>
    <t>VII. Balance Presupuestario de Recursos Etiquetados (VII = A2 + A3.2 – B2 + C2)</t>
  </si>
  <si>
    <t>VIII. Balance Presupuestario de Recursos Etiquetados sin Financiamiento Neto (VIII = VII – A3.2)</t>
  </si>
  <si>
    <t>Estado Analítico de Ingresos Detallado - LDF</t>
  </si>
  <si>
    <t>Ingreso</t>
  </si>
  <si>
    <t>Diferencia (e)</t>
  </si>
  <si>
    <t>Estimado (d)</t>
  </si>
  <si>
    <t>Ampliaciones/ (Reducciones)</t>
  </si>
  <si>
    <t>Recaudado</t>
  </si>
  <si>
    <t>Ingresos de Libre Disposición</t>
  </si>
  <si>
    <t>A. Impuestos</t>
  </si>
  <si>
    <t>B. Cuotas y Aportaciones de Seguridad Social</t>
  </si>
  <si>
    <t>C. Contribuciones de Mejoras</t>
  </si>
  <si>
    <t>D. Derechos</t>
  </si>
  <si>
    <t>E. Productos</t>
  </si>
  <si>
    <t>F. Aprovechamientos</t>
  </si>
  <si>
    <t>G. Ingresos por Ventas de Bienes y Prestación Servicios</t>
  </si>
  <si>
    <t>H. Participaciones   (H=h1+h2+h3+h4+h5+h6+h7+h8+h9+h10+h11)</t>
  </si>
  <si>
    <t xml:space="preserve">h1) Fondo General de Participaciones </t>
  </si>
  <si>
    <t>h2) Fondo de Fomento Municipal</t>
  </si>
  <si>
    <t>h3) Fondo de Fiscalización y Recaudación</t>
  </si>
  <si>
    <t>h4) Fondo de Compensación</t>
  </si>
  <si>
    <t>h5) Fondo de Extracción de Hidrocarburos</t>
  </si>
  <si>
    <t>h6) Impuesto Especial Sobre Producción y Servicios</t>
  </si>
  <si>
    <t>h7) 0.136% de la Recaudación Federal Participable</t>
  </si>
  <si>
    <t>h8) 3.17% Sobre Extracción de Petróleo</t>
  </si>
  <si>
    <t>h9) Gasolinas y Diésel</t>
  </si>
  <si>
    <t>h10) Fondo del Impuesto Sobre la Renta</t>
  </si>
  <si>
    <t>h11) Fondo de Estabilización de los Ingresos de las Entidades Federativas</t>
  </si>
  <si>
    <t>I. Incentivos Derivados de la Colaboración Fiscal (I=i1+i2+i3+i4+i5)</t>
  </si>
  <si>
    <t>i1) Tenencia o Uso de Vehículos</t>
  </si>
  <si>
    <t>i2) Fondo de Compensación ISAN</t>
  </si>
  <si>
    <t>i3) Impuesto Sobre Automóviles Nuevos</t>
  </si>
  <si>
    <t>i4) Fondo de Compensación de Repecos-Intermedios</t>
  </si>
  <si>
    <t>i5) Otros Incentivos Económicos</t>
  </si>
  <si>
    <t>J. Transferencias y Asignaciones</t>
  </si>
  <si>
    <t>K. Convenios</t>
  </si>
  <si>
    <t>k1) Otros Convenios y Subsidios</t>
  </si>
  <si>
    <t>L. Otros Ingresos de Libre Disposición (L=l1+l2)</t>
  </si>
  <si>
    <t xml:space="preserve">l1) Participaciones en Ingresos Locales </t>
  </si>
  <si>
    <t>l2) Otros Ingresos de Libre Disposición</t>
  </si>
  <si>
    <t>I. Total de Ingresos de Libre Disposición  (I=A+B+C+D+E+F+G+H+I+J+K+L)</t>
  </si>
  <si>
    <t>Ingresos Excedentes de Ingresos de Libre Disposición</t>
  </si>
  <si>
    <t xml:space="preserve">Transferencias Federales Etiquetadas </t>
  </si>
  <si>
    <t>A. Aportaciones (A=a1+a2+a3+a4+a5+a6+a7+a8)</t>
  </si>
  <si>
    <t>a1) Fondo de Aportaciones para la Nómina Educativa y Gasto Operativo</t>
  </si>
  <si>
    <t>a2) Fondo de Aportaciones para los Servicios de Salud</t>
  </si>
  <si>
    <t>a3) Fondo de Aportaciones para la Infraestructura Social</t>
  </si>
  <si>
    <t>a4) Fondo de Aportaciones para el Fortalecimiento de los Municipios y de las Demarcaciones Territoriales del Distrito Federal</t>
  </si>
  <si>
    <t>a5) Fondo de Aportaciones Múltiples</t>
  </si>
  <si>
    <t>a6) Fondo de Aportaciones para la Educación Tecnológica y de Adultos</t>
  </si>
  <si>
    <t>a7) Fondo de Aportaciones para la Seguridad Pública de los Estados y del Distrito Federal</t>
  </si>
  <si>
    <t>a8) Fondo de Aportaciones para el Fortalecimiento de las Entidades Federativas</t>
  </si>
  <si>
    <t>B. Convenios (B=b1+b2+b3+b4)</t>
  </si>
  <si>
    <t>b1) Convenios de Protección Social en Salud</t>
  </si>
  <si>
    <t>b2) Convenios de Descentralización</t>
  </si>
  <si>
    <t>b3) Convenios de Reasignación</t>
  </si>
  <si>
    <t>b4) Otros Convenios y Subsidios</t>
  </si>
  <si>
    <t>C. Fondos Distintos de Aportaciones (C=c1+c2)</t>
  </si>
  <si>
    <t>c1) Fondo para Entidades Federativas y Municipios Productores de Hidrocarburos</t>
  </si>
  <si>
    <t>c2) Fondo Minero</t>
  </si>
  <si>
    <t>D.  Transferencias, Asignaciones, Subsidios y Subvenciones,
y Pensiones y Jubilaciones</t>
  </si>
  <si>
    <t>E. Otras Transferencias Federales Etiquetadas</t>
  </si>
  <si>
    <t>II. Total de Transferencias Federales Etiquetadas (II = A + B + C + D + E)</t>
  </si>
  <si>
    <t>III. Ingresos Derivados de Financiamientos (III = A)</t>
  </si>
  <si>
    <t>A. Ingresos Derivados de Financiamientos</t>
  </si>
  <si>
    <t>IV. Total de Ingresos (IV = I + II + III)</t>
  </si>
  <si>
    <t>Datos Informativos</t>
  </si>
  <si>
    <t>1. Ingresos Derivados de Financiamientos con Fuente de Pago de Ingresos de Libre Disposición</t>
  </si>
  <si>
    <t>2. Ingresos Derivados de Financiamientos con Fuente de Pago de Transferencias Federales Etiquetadas</t>
  </si>
  <si>
    <t>3. Ingresos Derivados de Financiamientos (3 = 1 + 2)</t>
  </si>
  <si>
    <t xml:space="preserve">Clasificación por Objeto del Gasto (Capítulo y Concepto) </t>
  </si>
  <si>
    <t xml:space="preserve">Ampliaciones/ (Reducciones) </t>
  </si>
  <si>
    <t xml:space="preserve">Modificado </t>
  </si>
  <si>
    <t>I. Gasto No Etiquetado (I=A+B+C+D+E+F+G+H+I)</t>
  </si>
  <si>
    <t>A. Servicios Personales (A=a1+a2+a3+a4+a5+a6+a7)</t>
  </si>
  <si>
    <t>a1) Remuneraciones al Personal de Carácter Permanente</t>
  </si>
  <si>
    <t>a2) Remuneraciones al Personal de Carácter Transitorio</t>
  </si>
  <si>
    <t>a3) Remuneraciones Adicionales y Especiales</t>
  </si>
  <si>
    <t>a4) Seguridad Social</t>
  </si>
  <si>
    <t>a5) Otras Prestaciones Sociales y Económicas</t>
  </si>
  <si>
    <t>a6) Previsiones</t>
  </si>
  <si>
    <t>a7) Pago de Estímulos a Servidores Públicos</t>
  </si>
  <si>
    <t>B. Materiales y Suministros (B=b1+b2+b3+b4+b5+b6+b7+b8+b9)</t>
  </si>
  <si>
    <t>b1) Materiales de Administración, Emisión de Documentos y Artículos Oficiales</t>
  </si>
  <si>
    <t>b2) Alimentos y Utensilios</t>
  </si>
  <si>
    <t>b3) Materias Primas y Materiales de Producción y Comercialización</t>
  </si>
  <si>
    <t>b4) Materiales y Artículos de Construcción y de Reparación</t>
  </si>
  <si>
    <t>b5) Productos Químicos, Farmacéuticos y de Laboratorio</t>
  </si>
  <si>
    <t>b6) Combustibles, Lubricantes y Aditivos</t>
  </si>
  <si>
    <t>b7) Vestuario, Blancos, Prendas de Protección y Artículos Deportivos</t>
  </si>
  <si>
    <t>b8) Materiales y Suministros Para Seguridad</t>
  </si>
  <si>
    <t>b9) Herramientas, Refacciones y Accesorios Menores</t>
  </si>
  <si>
    <t>C. Servicios Generales (C=c1+c2+c3+c4+c5+c6+c7+c8+c9)</t>
  </si>
  <si>
    <t>c1) Servicios Básicos</t>
  </si>
  <si>
    <t>c2) Servicios de Arrendamiento</t>
  </si>
  <si>
    <t>c3) Servicios Profesionales, Científicos, Técnicos y Otros Servicios</t>
  </si>
  <si>
    <t>c4) Servicios Financieros, Bancarios y Comerciales</t>
  </si>
  <si>
    <t>c5) Servicios de Instalación, Reparación, Mantenimiento y Conservación</t>
  </si>
  <si>
    <t>c6) Servicios de Comunicación Social y Publicidad</t>
  </si>
  <si>
    <t>c7) Servicios de Traslado y Viáticos</t>
  </si>
  <si>
    <t>c8) Servicios Oficiales</t>
  </si>
  <si>
    <t>c9) Otros Servicios Generales</t>
  </si>
  <si>
    <t>D. Transferencias, Asignaciones, Subsidios y Otras Ayudas (D=d1+d2+d3+d4+d5+d6+d7+d8+d9)</t>
  </si>
  <si>
    <t>d1) Transferencias Internas y Asignaciones al Sector Público</t>
  </si>
  <si>
    <t>d2) Transferencias al Resto del Sector Público</t>
  </si>
  <si>
    <t>d3) Subsidios y Subvenciones</t>
  </si>
  <si>
    <t>d4) Ayudas Sociales</t>
  </si>
  <si>
    <t>d5) Pensiones y Jubilaciones</t>
  </si>
  <si>
    <t>d6) Transferencias a Fideicomisos, Mandatos y Otros Análogos</t>
  </si>
  <si>
    <t>d7) Transferencias a la Seguridad Social</t>
  </si>
  <si>
    <t>d8) Donativos</t>
  </si>
  <si>
    <t>d9) Transferencias al Exterior</t>
  </si>
  <si>
    <t>E. Bienes Muebles, Inmuebles e Intangibles (E=e1+e2+e3+e4+e5+e6+e7+e8+e9)</t>
  </si>
  <si>
    <t>e1) Mobiliario y Equipo de Administración</t>
  </si>
  <si>
    <t>e2) Mobiliario y Equipo Educacional y Recreativo</t>
  </si>
  <si>
    <t>e3) Equipo e Instrumental Médico y de Laboratorio</t>
  </si>
  <si>
    <t>e4) Vehículos y Equipo de Transporte</t>
  </si>
  <si>
    <t>e5) Equipo de Defensa y Seguridad</t>
  </si>
  <si>
    <t>e6) Maquinaria, Otros Equipos y Herramientas</t>
  </si>
  <si>
    <t>e7) Activos Biológicos</t>
  </si>
  <si>
    <t>e8) Bienes Inmuebles</t>
  </si>
  <si>
    <t>e9) Activos Intangibles</t>
  </si>
  <si>
    <t>F. Inversión Pública (F=f1+f2+f3)</t>
  </si>
  <si>
    <t>f1) Obra Pública en Bienes de Dominio Público</t>
  </si>
  <si>
    <t>f2) Obra Pública en Bienes Propios</t>
  </si>
  <si>
    <t>f3) Proyectos Productivos y Acciones de Fomento</t>
  </si>
  <si>
    <t>G. Inversiones Financieras y Otras Provisiones (G=g1+g2+g3+g4+g5+g6+g7)</t>
  </si>
  <si>
    <t>g1) Inversiones Para el Fomento de Actividades Productivas</t>
  </si>
  <si>
    <t>g2) Acciones y Participaciones de Capital</t>
  </si>
  <si>
    <t>g3) Compra de Títulos y Valores</t>
  </si>
  <si>
    <t>g4) Concesión de Préstamos</t>
  </si>
  <si>
    <t>g5) Inversiones en Fideicomisos, Mandatos y Otros Análogos</t>
  </si>
  <si>
    <t>Fideicomiso de Desastres Naturales (Informativo)</t>
  </si>
  <si>
    <t>g6) Otras Inversiones Financieras</t>
  </si>
  <si>
    <t>g7) Provisiones para Contingencias y Otras Erogaciones Especiales</t>
  </si>
  <si>
    <t>H. Participaciones y Aportaciones (H=h1+h2+h3)</t>
  </si>
  <si>
    <t>h1) Participaciones</t>
  </si>
  <si>
    <t>h2) Aportaciones</t>
  </si>
  <si>
    <t>h3) Convenios</t>
  </si>
  <si>
    <t>I. Deuda Pública (I=i1+i2+i3+i4+i5+i6+i7)</t>
  </si>
  <si>
    <t>i1) Amortización de la Deuda Pública</t>
  </si>
  <si>
    <t>i2) Intereses de la Deuda Pública</t>
  </si>
  <si>
    <t>i3) Comisiones de la Deuda Pública</t>
  </si>
  <si>
    <t>i4) Gastos de la Deuda Pública</t>
  </si>
  <si>
    <t>i5) Costo por Coberturas</t>
  </si>
  <si>
    <t>i6) Apoyos Financieros</t>
  </si>
  <si>
    <t>i7) Adeudos de Ejercicios Fiscales Anteriores (ADEFAS)</t>
  </si>
  <si>
    <t>II. Gasto Etiquetado (II=A+B+C+D+E+F+G+H+I)</t>
  </si>
  <si>
    <t>III. Total de Egresos (III = I + II)</t>
  </si>
  <si>
    <t>Clasificación Administrativa</t>
  </si>
  <si>
    <t>I. Gasto No Etiquetado  (I=A+B+C+D+E+F+G+H)</t>
  </si>
  <si>
    <t>ADMINISTRACION</t>
  </si>
  <si>
    <t>II. Gasto Etiquetado     (II=A+B+C+D+E+F+G+H)</t>
  </si>
  <si>
    <t>Clasificación Funcional (Finalidad y Función)</t>
  </si>
  <si>
    <t>I. Gasto No Etiquetado (I=A+B+C+D)</t>
  </si>
  <si>
    <t>A. Gobierno (A=a1+a2+a3+a4+a5+a6+a7+a8)</t>
  </si>
  <si>
    <t>a1) Legislación</t>
  </si>
  <si>
    <t>a2) Justicia</t>
  </si>
  <si>
    <t>a3) Coordinación de la Política de Gobierno</t>
  </si>
  <si>
    <t>a4) Relaciones Exteriores</t>
  </si>
  <si>
    <t>a5) Asuntos Financieros y Hacendarios</t>
  </si>
  <si>
    <t>a6) Seguridad Nacional</t>
  </si>
  <si>
    <t>a7) Asuntos de Orden Público y de Seguridad Interior</t>
  </si>
  <si>
    <t>a8) Otros Servicios Generales</t>
  </si>
  <si>
    <t>B. Desarrollo Social (B=b1+b2+b3+b4+b5+b6+b7)</t>
  </si>
  <si>
    <t>b1) Protección Ambiental</t>
  </si>
  <si>
    <t>b2) Vivienda y Servicios a la Comunidad</t>
  </si>
  <si>
    <t>b3) Salud</t>
  </si>
  <si>
    <t>b4) Recreación, Cultura y Otras Manifestaciones Sociales</t>
  </si>
  <si>
    <t>b5) Educación</t>
  </si>
  <si>
    <t>b6) Protección Social</t>
  </si>
  <si>
    <t>b7) Otros Asuntos Sociales</t>
  </si>
  <si>
    <t>C. Desarrollo Económico (C=c1+c2+c3+c4+c5+c6+c7+c8+c9)</t>
  </si>
  <si>
    <t>c1) Asuntos Económicos, Comerciales y Laborales en General</t>
  </si>
  <si>
    <t>c2) Agropecuaria, Silvicultura, Pesca y Caza</t>
  </si>
  <si>
    <t>c3) Combustibles y Energía</t>
  </si>
  <si>
    <t>c4) Minería, Manufacturas y Construcción</t>
  </si>
  <si>
    <t>c5) Transporte</t>
  </si>
  <si>
    <t>c6) Comunicaciones</t>
  </si>
  <si>
    <t>c7) Turismo</t>
  </si>
  <si>
    <t>c8) Ciencia, Tecnología e Innovación</t>
  </si>
  <si>
    <t>c9) Otras Industrias y Otros Asuntos Económicos</t>
  </si>
  <si>
    <t>D. Otras No Clasificadas en Funciones Anteriores (D=d1+d2+d3+d4)</t>
  </si>
  <si>
    <t>d1) Transacciones de la Deuda Publica / Costo Financiero de la Deuda</t>
  </si>
  <si>
    <t>d2) Transferencias, Participaciones y Aportaciones Entre Diferentes Niveles y Ordenes de Gobierno</t>
  </si>
  <si>
    <t>d3) Saneamiento del Sistema Financiero</t>
  </si>
  <si>
    <t>d4) Adeudos de Ejercicios Fiscales Anteriores</t>
  </si>
  <si>
    <t>II. Gasto Etiquetado (II=A+B+C+D)</t>
  </si>
  <si>
    <t>NOMBRE DEL ENTE PÚBLICO (a)</t>
  </si>
  <si>
    <t>Guía de Cumplimiento de la Ley de Disciplina Financiera de las Entidades Federativas y Municipios</t>
  </si>
  <si>
    <t>Del 1 de enero al 31 de diciembre de 20XN (b)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</si>
  <si>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</si>
  <si>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</si>
  <si>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</si>
  <si>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</si>
  <si>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</si>
  <si>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</si>
  <si>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</si>
  <si>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</si>
  <si>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 xml:space="preserve">Fecha estimada de cumplimiento (e) </t>
  </si>
  <si>
    <t>Monto o valor (f)</t>
  </si>
  <si>
    <t>Unidad (pesos/porcentaje) (g)</t>
  </si>
  <si>
    <t>INDICADORES PRESUPUESTARIOS</t>
  </si>
  <si>
    <t>A. INDICADORES CUANTITATIVOS</t>
  </si>
  <si>
    <t>Balance Presupuestario Sostenible (j)</t>
  </si>
  <si>
    <t>a.</t>
  </si>
  <si>
    <t>Propuesto</t>
  </si>
  <si>
    <t>Iniciativa de Ley de Ingresos y Proyecto de Presupuesto de Egresos</t>
  </si>
  <si>
    <t>pesos</t>
  </si>
  <si>
    <t>Art. 6 y 19 de la LDF</t>
  </si>
  <si>
    <t>b.</t>
  </si>
  <si>
    <t>Estimada/Aprobado</t>
  </si>
  <si>
    <t>Ley de Ingresos y Presupuesto de Egresos</t>
  </si>
  <si>
    <t>c.</t>
  </si>
  <si>
    <t>Cuenta Pública / Formato 4 LDF</t>
  </si>
  <si>
    <t>Balance Presupuestario de Recursos Disponibles Sostenible (k)</t>
  </si>
  <si>
    <t>Financiamiento Neto dentro del Techo de Financiamiento Neto (l)</t>
  </si>
  <si>
    <t xml:space="preserve">Iniciativa de Ley de Ingresos </t>
  </si>
  <si>
    <t>Art. 6, 19 y 46 de la LDF</t>
  </si>
  <si>
    <t>Estimada</t>
  </si>
  <si>
    <t xml:space="preserve">Ley de Ingresos </t>
  </si>
  <si>
    <t>Recursos destinados a la atención de desastres naturales</t>
  </si>
  <si>
    <t>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</si>
  <si>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</si>
  <si>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</si>
  <si>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</si>
  <si>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</si>
  <si>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</si>
  <si>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t>Aportación promedio realizada por la Entidad Federativa durante los 5 ejercicios previos, para infraestructura dañada por desastres naturales (n)</t>
  </si>
  <si>
    <t>Autorizaciones de recursos aprobados por el FONDEN</t>
  </si>
  <si>
    <t>Saldo del fideicomiso para desastres naturales (o)</t>
  </si>
  <si>
    <t>Cuenta Pública / Auxiliar de Cuentas</t>
  </si>
  <si>
    <t>d.</t>
  </si>
  <si>
    <t>Costo promedio de los últimos 5 ejercicios de la reconstrucción de infraestructura dañada por desastres naturales (p)</t>
  </si>
  <si>
    <t>Techo para servicios personales (q)</t>
  </si>
  <si>
    <t xml:space="preserve">a. </t>
  </si>
  <si>
    <t>Asignación en el Presupuesto de Egresos</t>
  </si>
  <si>
    <t>Reporte Trim. Formato 6 d)</t>
  </si>
  <si>
    <t>Art. 10 y 21 de la LDF</t>
  </si>
  <si>
    <t xml:space="preserve">b. </t>
  </si>
  <si>
    <t>Art. 13 fracc. V y 21 de la LDF</t>
  </si>
  <si>
    <t xml:space="preserve">Previsiones de gasto para compromisos de pago derivados de APPs (r) </t>
  </si>
  <si>
    <t>Presupuesto de Egresos</t>
  </si>
  <si>
    <t>Art. 11 y 21 de la LDF</t>
  </si>
  <si>
    <t>Techo de ADEFAS para el ejercicio fiscal (s)</t>
  </si>
  <si>
    <t>Proyecto de Presupuesto de Egresos</t>
  </si>
  <si>
    <t>Art. 12 y 20 de la LDF</t>
  </si>
  <si>
    <t>B. INDICADORES CUALITATIVOS</t>
  </si>
  <si>
    <t>Objetivos anuales, estrategias y metas para el ejercicio fiscal (t)</t>
  </si>
  <si>
    <t>Art. 5 y 18 de la LDF</t>
  </si>
  <si>
    <t>Proyecciones de ejercicios posteriores (u)</t>
  </si>
  <si>
    <t>Iniciativa de Ley de Ingresos y Proyecto de Presupuesto de Egresos / Formatos 7 a) y b)</t>
  </si>
  <si>
    <t>Descripción de riesgos relevantes y propuestas de acción para enfrentarlos (v)</t>
  </si>
  <si>
    <t>Resultados de ejercicios fiscales anteriores y el ejercicio fiscal en cuestión (w)</t>
  </si>
  <si>
    <t>Iniciativa de Ley de Ingresos y Proyecto de Presupuesto de Egresos / Formatos 7 c) y d)</t>
  </si>
  <si>
    <t>e.</t>
  </si>
  <si>
    <t>Estudio actuarial de las pensiones de sus trabajadores (x)</t>
  </si>
  <si>
    <t>Proyecto de Presupuesto de Egresos / Formato 8</t>
  </si>
  <si>
    <t>Balance Presupuestario de Recursos Disponibles, en caso de ser negativo</t>
  </si>
  <si>
    <t>Razones excepcionales que justifican el Balance Presupuestario de Recursos Disponibles negativo (y)</t>
  </si>
  <si>
    <t>Iniciativa de Ley de Ingresos o Proyecto de Presupuesto de Egresos</t>
  </si>
  <si>
    <t>Fuente de recursos para cubrir el Balance Presupuestario de Recursos Disponibles negativo (z)</t>
  </si>
  <si>
    <t>Número de ejercicios fiscales y acciones necesarias para cubrir el Balance Presupuestario de Recursos Disponibles negativo (aa)</t>
  </si>
  <si>
    <t>Informes Trimestrales sobre el avance de las acciones para recuperar el Balance Presupuestario de Recursos Disponibles (bb)</t>
  </si>
  <si>
    <t>Reporte Trim. y Cuenta Pública</t>
  </si>
  <si>
    <t>Servicios Personales</t>
  </si>
  <si>
    <t>Remuneraciones de los servidores públicos (cc)</t>
  </si>
  <si>
    <t>Proyecto de Presupuesto</t>
  </si>
  <si>
    <t>Previsiones salariales y económicas para cubrir incrementos salariales, creación de plazas y otros (dd)</t>
  </si>
  <si>
    <t>INDICADORES DEL EJERCICIO PRESUPUESTARIO</t>
  </si>
  <si>
    <t>Ingresos Excedentes derivados de Ingresos de Libre Disposición</t>
  </si>
  <si>
    <t>Monto de Ingresos Excedentes derivados de ILD (ee)</t>
  </si>
  <si>
    <t xml:space="preserve">Cuenta Pública / Formato 5 </t>
  </si>
  <si>
    <t>Art. 14 y 21 de la LDF</t>
  </si>
  <si>
    <t>Monto de Ingresos Excedentes derivados de ILD destinados al fin del A.14, fracción I de la LDF (ff)</t>
  </si>
  <si>
    <t>Cuenta Pública</t>
  </si>
  <si>
    <t>Monto de Ingresos Excedentes derivados de ILD destinados al fin del A.14, fracción II, a) de la LDF (gg)</t>
  </si>
  <si>
    <t>Monto de Ingresos Excedentes derivados de ILD destinados al fin del A.14, fracción II, b) de la LDF (hh)</t>
  </si>
  <si>
    <t>Monto de Ingresos Excedentes derivados de ILD destinados al fin del artículo noveno transitorio de la LDF (ii)</t>
  </si>
  <si>
    <t>Art. Noveno Transitorio de la LDF</t>
  </si>
  <si>
    <t xml:space="preserve">f. </t>
  </si>
  <si>
    <r>
      <t>Monto de Ingresos Excedentes derivados de ILD destinados al fin señalado por el Artículo 14, párrafo segundo y en el artículo 21 y Noveno Transitorio de la LDF</t>
    </r>
    <r>
      <rPr>
        <sz val="10"/>
        <color indexed="8"/>
        <rFont val="Calibri"/>
        <family val="2"/>
      </rPr>
      <t xml:space="preserve"> </t>
    </r>
    <r>
      <rPr>
        <i/>
        <sz val="10"/>
        <color indexed="8"/>
        <rFont val="Arial"/>
        <family val="2"/>
      </rPr>
      <t>(jj)</t>
    </r>
    <r>
      <rPr>
        <sz val="12"/>
        <color indexed="8"/>
        <rFont val="Arial"/>
        <family val="2"/>
      </rPr>
      <t xml:space="preserve"> </t>
    </r>
  </si>
  <si>
    <t>g.</t>
  </si>
  <si>
    <t>Monto de Ingresos Excedentes derivados de ILD en un nivel de endeudamiento sostenible de acuerdo al Sistema de Alertas hasta por el 5% de los recursos para cubrir el Gasto Corriente (kk)</t>
  </si>
  <si>
    <t>Análisis Costo-Beneficio para programas o proyectos de inversión mayores a 10 millones de UDIS (jj)</t>
  </si>
  <si>
    <t>Página de internet de la Secretaría de Finanzas o Tesorería Municipal</t>
  </si>
  <si>
    <t>Art. 13 frac. III y 21 de la LDF</t>
  </si>
  <si>
    <t>Análisis de conveniencia y análisis de transferencia de riesgos de los proyectos APPs (kk)</t>
  </si>
  <si>
    <t>Identificación de población objetivo, destino y temporalidad de subsidios (ll)</t>
  </si>
  <si>
    <t>Art. 13 frac. VII y 21 de la LDF</t>
  </si>
  <si>
    <t>INDICADORES DE DEUDA PÚBLICA</t>
  </si>
  <si>
    <t>Obligaciones a Corto Plazo</t>
  </si>
  <si>
    <t>Límite de Obligaciones a Corto Plazo (mm)</t>
  </si>
  <si>
    <t>Art. 30 frac. I de la LDF</t>
  </si>
  <si>
    <t>Obligaciones a Corto Plazo (nn)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</si>
</sst>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#,##0_ ;[Red]\-#,##0\ 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b/>
      <i/>
      <sz val="10"/>
      <color theme="1"/>
      <name val="Arial Narrow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i/>
      <sz val="10"/>
      <color theme="1"/>
      <name val="Arial"/>
      <family val="2"/>
    </font>
    <font>
      <sz val="7"/>
      <color theme="1"/>
      <name val="Arial"/>
      <family val="2"/>
    </font>
    <font>
      <sz val="6"/>
      <color theme="1"/>
      <name val="Arial"/>
      <family val="2"/>
    </font>
    <font>
      <b/>
      <vertAlign val="superscript"/>
      <sz val="10"/>
      <color indexed="8"/>
      <name val="Arial Narrow"/>
      <family val="2"/>
    </font>
    <font>
      <b/>
      <sz val="10"/>
      <color indexed="8"/>
      <name val="Arial Narrow"/>
      <family val="2"/>
    </font>
    <font>
      <b/>
      <sz val="10"/>
      <color rgb="FF000000"/>
      <name val="Arial Narrow"/>
      <family val="2"/>
    </font>
    <font>
      <i/>
      <sz val="10"/>
      <color theme="1"/>
      <name val="Arial Narrow"/>
      <family val="2"/>
    </font>
    <font>
      <sz val="10"/>
      <color indexed="8"/>
      <name val="Calibri"/>
      <family val="2"/>
    </font>
    <font>
      <i/>
      <sz val="10"/>
      <color indexed="8"/>
      <name val="Arial"/>
      <family val="2"/>
    </font>
    <font>
      <sz val="12"/>
      <color indexed="8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D9D9D9"/>
        <bgColor indexed="64"/>
      </patternFill>
    </fill>
    <fill>
      <patternFill patternType="lightGray">
        <bgColor rgb="FFBFBFBF"/>
      </patternFill>
    </fill>
    <fill>
      <patternFill patternType="solid">
        <fgColor rgb="FFA6A6A6"/>
        <bgColor indexed="64"/>
      </patternFill>
    </fill>
    <fill>
      <patternFill patternType="solid">
        <fgColor rgb="FFF2F2F2"/>
        <bgColor indexed="64"/>
      </patternFill>
    </fill>
  </fills>
  <borders count="41">
    <border>
      <left/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/>
      <bottom/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medium">
        <color rgb="FF000000"/>
      </left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08">
    <xf numFmtId="0" fontId="0" fillId="0" borderId="0" xfId="0"/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indent="3"/>
    </xf>
    <xf numFmtId="0" fontId="2" fillId="0" borderId="5" xfId="0" applyFont="1" applyBorder="1" applyAlignment="1" applyProtection="1">
      <alignment horizontal="right" vertical="center"/>
      <protection locked="0"/>
    </xf>
    <xf numFmtId="0" fontId="0" fillId="0" borderId="13" xfId="0" applyBorder="1" applyAlignment="1">
      <alignment horizontal="left" vertical="center" indent="6"/>
    </xf>
    <xf numFmtId="0" fontId="0" fillId="0" borderId="5" xfId="0" applyBorder="1" applyAlignment="1" applyProtection="1">
      <alignment horizontal="right" vertical="center"/>
      <protection locked="0"/>
    </xf>
    <xf numFmtId="0" fontId="0" fillId="0" borderId="13" xfId="0" applyBorder="1" applyAlignment="1">
      <alignment horizontal="left" vertical="center" indent="9"/>
    </xf>
    <xf numFmtId="0" fontId="0" fillId="0" borderId="13" xfId="0" applyBorder="1" applyAlignment="1">
      <alignment horizontal="left" vertical="center" wrapText="1" indent="6"/>
    </xf>
    <xf numFmtId="0" fontId="0" fillId="0" borderId="13" xfId="0" applyBorder="1" applyAlignment="1">
      <alignment vertical="center"/>
    </xf>
    <xf numFmtId="0" fontId="0" fillId="0" borderId="5" xfId="0" applyBorder="1" applyAlignment="1">
      <alignment horizontal="right" vertical="center"/>
    </xf>
    <xf numFmtId="0" fontId="2" fillId="0" borderId="13" xfId="0" applyFont="1" applyBorder="1" applyAlignment="1">
      <alignment horizontal="left" indent="3"/>
    </xf>
    <xf numFmtId="0" fontId="2" fillId="0" borderId="13" xfId="0" applyFont="1" applyBorder="1" applyAlignment="1">
      <alignment horizontal="left" vertical="center" indent="3"/>
    </xf>
    <xf numFmtId="0" fontId="0" fillId="0" borderId="11" xfId="0" applyBorder="1" applyAlignment="1">
      <alignment vertical="center"/>
    </xf>
    <xf numFmtId="0" fontId="0" fillId="0" borderId="8" xfId="0" applyBorder="1" applyAlignment="1">
      <alignment horizontal="center"/>
    </xf>
    <xf numFmtId="43" fontId="0" fillId="0" borderId="5" xfId="1" applyFont="1" applyBorder="1" applyAlignment="1" applyProtection="1">
      <alignment horizontal="right" vertical="center"/>
      <protection locked="0"/>
    </xf>
    <xf numFmtId="43" fontId="2" fillId="0" borderId="5" xfId="1" applyFont="1" applyBorder="1" applyAlignment="1" applyProtection="1">
      <alignment horizontal="right" vertical="center"/>
      <protection locked="0"/>
    </xf>
    <xf numFmtId="0" fontId="2" fillId="2" borderId="9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 wrapText="1"/>
    </xf>
    <xf numFmtId="0" fontId="2" fillId="2" borderId="12" xfId="0" applyFont="1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4" fillId="0" borderId="0" xfId="0" applyFont="1"/>
    <xf numFmtId="0" fontId="4" fillId="0" borderId="0" xfId="0" applyFont="1" applyAlignment="1">
      <alignment horizontal="center"/>
    </xf>
    <xf numFmtId="0" fontId="5" fillId="3" borderId="14" xfId="0" applyFont="1" applyFill="1" applyBorder="1" applyAlignment="1">
      <alignment horizontal="center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 wrapText="1"/>
    </xf>
    <xf numFmtId="0" fontId="5" fillId="3" borderId="0" xfId="0" applyFont="1" applyFill="1" applyBorder="1" applyAlignment="1">
      <alignment horizontal="center" vertical="center" wrapText="1"/>
    </xf>
    <xf numFmtId="0" fontId="5" fillId="3" borderId="18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horizontal="center" vertical="center" wrapText="1"/>
    </xf>
    <xf numFmtId="0" fontId="5" fillId="3" borderId="20" xfId="0" applyFont="1" applyFill="1" applyBorder="1" applyAlignment="1">
      <alignment horizontal="center" vertical="center" wrapText="1"/>
    </xf>
    <xf numFmtId="0" fontId="5" fillId="3" borderId="21" xfId="0" applyFont="1" applyFill="1" applyBorder="1" applyAlignment="1">
      <alignment horizontal="center" vertical="center" wrapText="1"/>
    </xf>
    <xf numFmtId="0" fontId="5" fillId="0" borderId="22" xfId="0" applyFont="1" applyBorder="1" applyAlignment="1">
      <alignment horizontal="left" vertical="center" wrapText="1"/>
    </xf>
    <xf numFmtId="0" fontId="5" fillId="0" borderId="21" xfId="0" applyFont="1" applyBorder="1" applyAlignment="1">
      <alignment horizontal="center" vertical="center" wrapText="1"/>
    </xf>
    <xf numFmtId="0" fontId="5" fillId="0" borderId="21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 indent="2"/>
    </xf>
    <xf numFmtId="164" fontId="5" fillId="0" borderId="18" xfId="0" applyNumberFormat="1" applyFont="1" applyBorder="1" applyAlignment="1">
      <alignment horizontal="right" vertical="center" wrapText="1"/>
    </xf>
    <xf numFmtId="164" fontId="5" fillId="0" borderId="18" xfId="0" applyNumberFormat="1" applyFont="1" applyBorder="1" applyAlignment="1">
      <alignment horizontal="left" vertical="center" wrapText="1" indent="2"/>
    </xf>
    <xf numFmtId="164" fontId="4" fillId="0" borderId="18" xfId="0" applyNumberFormat="1" applyFont="1" applyBorder="1" applyAlignment="1">
      <alignment horizontal="right" vertical="center" wrapText="1"/>
    </xf>
    <xf numFmtId="0" fontId="4" fillId="0" borderId="23" xfId="0" applyFont="1" applyBorder="1" applyAlignment="1">
      <alignment horizontal="left" vertical="center" wrapText="1" indent="2"/>
    </xf>
    <xf numFmtId="164" fontId="4" fillId="0" borderId="18" xfId="0" applyNumberFormat="1" applyFont="1" applyBorder="1" applyAlignment="1">
      <alignment horizontal="left" vertical="center" wrapText="1" indent="2"/>
    </xf>
    <xf numFmtId="0" fontId="4" fillId="0" borderId="23" xfId="0" applyFont="1" applyBorder="1" applyAlignment="1">
      <alignment horizontal="left" vertical="center" wrapText="1" indent="4"/>
    </xf>
    <xf numFmtId="164" fontId="4" fillId="0" borderId="23" xfId="0" applyNumberFormat="1" applyFont="1" applyBorder="1" applyAlignment="1">
      <alignment horizontal="left" vertical="center" wrapText="1" indent="4"/>
    </xf>
    <xf numFmtId="164" fontId="4" fillId="0" borderId="23" xfId="0" applyNumberFormat="1" applyFont="1" applyBorder="1" applyAlignment="1">
      <alignment horizontal="left" vertical="center" indent="4"/>
    </xf>
    <xf numFmtId="164" fontId="6" fillId="0" borderId="18" xfId="0" applyNumberFormat="1" applyFont="1" applyBorder="1" applyAlignment="1">
      <alignment horizontal="left" vertical="center" wrapText="1" indent="2"/>
    </xf>
    <xf numFmtId="0" fontId="4" fillId="0" borderId="22" xfId="0" applyFont="1" applyBorder="1" applyAlignment="1">
      <alignment horizontal="left" vertical="center" wrapText="1" indent="2"/>
    </xf>
    <xf numFmtId="164" fontId="4" fillId="0" borderId="21" xfId="0" applyNumberFormat="1" applyFont="1" applyBorder="1" applyAlignment="1">
      <alignment horizontal="center" vertical="center" wrapText="1"/>
    </xf>
    <xf numFmtId="164" fontId="4" fillId="0" borderId="21" xfId="0" applyNumberFormat="1" applyFont="1" applyBorder="1" applyAlignment="1">
      <alignment horizontal="left" vertical="center" wrapText="1" indent="2"/>
    </xf>
    <xf numFmtId="164" fontId="4" fillId="0" borderId="21" xfId="0" applyNumberFormat="1" applyFont="1" applyBorder="1" applyAlignment="1">
      <alignment horizontal="right" vertical="center" wrapText="1"/>
    </xf>
    <xf numFmtId="0" fontId="7" fillId="0" borderId="0" xfId="0" applyFont="1"/>
    <xf numFmtId="0" fontId="8" fillId="3" borderId="24" xfId="0" applyFont="1" applyFill="1" applyBorder="1" applyAlignment="1">
      <alignment horizontal="center" vertical="center"/>
    </xf>
    <xf numFmtId="0" fontId="8" fillId="3" borderId="25" xfId="0" applyFont="1" applyFill="1" applyBorder="1" applyAlignment="1">
      <alignment horizontal="center" vertical="center"/>
    </xf>
    <xf numFmtId="0" fontId="8" fillId="3" borderId="26" xfId="0" applyFont="1" applyFill="1" applyBorder="1" applyAlignment="1">
      <alignment horizontal="center" vertical="center"/>
    </xf>
    <xf numFmtId="0" fontId="8" fillId="3" borderId="24" xfId="0" applyFont="1" applyFill="1" applyBorder="1" applyAlignment="1">
      <alignment horizontal="center" vertical="center" wrapText="1"/>
    </xf>
    <xf numFmtId="0" fontId="8" fillId="3" borderId="25" xfId="0" applyFont="1" applyFill="1" applyBorder="1" applyAlignment="1">
      <alignment horizontal="center" vertical="center" wrapText="1"/>
    </xf>
    <xf numFmtId="0" fontId="8" fillId="3" borderId="26" xfId="0" applyFont="1" applyFill="1" applyBorder="1" applyAlignment="1">
      <alignment horizontal="center" vertical="center" wrapText="1"/>
    </xf>
    <xf numFmtId="0" fontId="8" fillId="3" borderId="27" xfId="0" applyFont="1" applyFill="1" applyBorder="1" applyAlignment="1">
      <alignment horizontal="center" vertical="center" wrapText="1"/>
    </xf>
    <xf numFmtId="0" fontId="8" fillId="3" borderId="22" xfId="0" applyFont="1" applyFill="1" applyBorder="1" applyAlignment="1">
      <alignment horizontal="center" vertical="center"/>
    </xf>
    <xf numFmtId="164" fontId="8" fillId="0" borderId="23" xfId="0" applyNumberFormat="1" applyFont="1" applyBorder="1" applyAlignment="1">
      <alignment horizontal="justify" vertical="center" wrapText="1"/>
    </xf>
    <xf numFmtId="164" fontId="8" fillId="0" borderId="18" xfId="0" applyNumberFormat="1" applyFont="1" applyBorder="1" applyAlignment="1">
      <alignment horizontal="right" vertical="center" wrapText="1"/>
    </xf>
    <xf numFmtId="164" fontId="7" fillId="0" borderId="23" xfId="0" applyNumberFormat="1" applyFont="1" applyBorder="1" applyAlignment="1">
      <alignment horizontal="left" vertical="center" wrapText="1" indent="2"/>
    </xf>
    <xf numFmtId="164" fontId="7" fillId="0" borderId="18" xfId="0" applyNumberFormat="1" applyFont="1" applyBorder="1" applyAlignment="1">
      <alignment horizontal="right" vertical="center" wrapText="1"/>
    </xf>
    <xf numFmtId="164" fontId="7" fillId="3" borderId="18" xfId="0" applyNumberFormat="1" applyFont="1" applyFill="1" applyBorder="1" applyAlignment="1">
      <alignment horizontal="right" vertical="center" wrapText="1"/>
    </xf>
    <xf numFmtId="164" fontId="7" fillId="0" borderId="18" xfId="0" applyNumberFormat="1" applyFont="1" applyFill="1" applyBorder="1" applyAlignment="1">
      <alignment horizontal="right" vertical="center" wrapText="1"/>
    </xf>
    <xf numFmtId="164" fontId="7" fillId="0" borderId="23" xfId="0" applyNumberFormat="1" applyFont="1" applyBorder="1" applyAlignment="1">
      <alignment horizontal="justify" vertical="center" wrapText="1"/>
    </xf>
    <xf numFmtId="164" fontId="8" fillId="0" borderId="23" xfId="0" applyNumberFormat="1" applyFont="1" applyBorder="1" applyAlignment="1">
      <alignment horizontal="justify" vertical="center"/>
    </xf>
    <xf numFmtId="164" fontId="9" fillId="0" borderId="23" xfId="0" applyNumberFormat="1" applyFont="1" applyBorder="1" applyAlignment="1">
      <alignment horizontal="justify" vertical="center" wrapText="1"/>
    </xf>
    <xf numFmtId="164" fontId="9" fillId="0" borderId="18" xfId="0" applyNumberFormat="1" applyFont="1" applyBorder="1" applyAlignment="1">
      <alignment horizontal="right" vertical="center" wrapText="1"/>
    </xf>
    <xf numFmtId="164" fontId="9" fillId="0" borderId="22" xfId="0" applyNumberFormat="1" applyFont="1" applyBorder="1" applyAlignment="1">
      <alignment horizontal="justify" vertical="center" wrapText="1"/>
    </xf>
    <xf numFmtId="164" fontId="9" fillId="0" borderId="21" xfId="0" applyNumberFormat="1" applyFont="1" applyBorder="1" applyAlignment="1">
      <alignment horizontal="right" vertical="center" wrapText="1"/>
    </xf>
    <xf numFmtId="164" fontId="10" fillId="0" borderId="15" xfId="0" applyNumberFormat="1" applyFont="1" applyBorder="1" applyAlignment="1">
      <alignment horizontal="left" vertical="top" wrapText="1"/>
    </xf>
    <xf numFmtId="164" fontId="10" fillId="0" borderId="0" xfId="0" applyNumberFormat="1" applyFont="1" applyAlignment="1">
      <alignment vertical="center"/>
    </xf>
    <xf numFmtId="164" fontId="7" fillId="0" borderId="0" xfId="0" applyNumberFormat="1" applyFont="1"/>
    <xf numFmtId="164" fontId="9" fillId="0" borderId="0" xfId="0" applyNumberFormat="1" applyFont="1" applyBorder="1" applyAlignment="1">
      <alignment horizontal="right" vertical="center" wrapText="1"/>
    </xf>
    <xf numFmtId="164" fontId="11" fillId="0" borderId="0" xfId="0" applyNumberFormat="1" applyFont="1" applyAlignment="1">
      <alignment vertical="center"/>
    </xf>
    <xf numFmtId="164" fontId="8" fillId="3" borderId="27" xfId="0" applyNumberFormat="1" applyFont="1" applyFill="1" applyBorder="1" applyAlignment="1">
      <alignment horizontal="center" vertical="center" wrapText="1"/>
    </xf>
    <xf numFmtId="164" fontId="8" fillId="3" borderId="16" xfId="0" applyNumberFormat="1" applyFont="1" applyFill="1" applyBorder="1" applyAlignment="1">
      <alignment horizontal="center" vertical="center" wrapText="1"/>
    </xf>
    <xf numFmtId="164" fontId="8" fillId="3" borderId="22" xfId="0" applyNumberFormat="1" applyFont="1" applyFill="1" applyBorder="1" applyAlignment="1">
      <alignment horizontal="center" vertical="center" wrapText="1"/>
    </xf>
    <xf numFmtId="164" fontId="8" fillId="3" borderId="21" xfId="0" applyNumberFormat="1" applyFont="1" applyFill="1" applyBorder="1" applyAlignment="1">
      <alignment horizontal="center" vertical="center" wrapText="1"/>
    </xf>
    <xf numFmtId="164" fontId="8" fillId="0" borderId="23" xfId="0" applyNumberFormat="1" applyFont="1" applyBorder="1" applyAlignment="1">
      <alignment horizontal="left" vertical="center" wrapText="1"/>
    </xf>
    <xf numFmtId="164" fontId="7" fillId="0" borderId="22" xfId="0" applyNumberFormat="1" applyFont="1" applyBorder="1" applyAlignment="1">
      <alignment horizontal="justify" vertical="center" wrapText="1"/>
    </xf>
    <xf numFmtId="164" fontId="7" fillId="0" borderId="21" xfId="0" applyNumberFormat="1" applyFont="1" applyBorder="1" applyAlignment="1">
      <alignment horizontal="right" vertical="center" wrapText="1"/>
    </xf>
    <xf numFmtId="0" fontId="8" fillId="3" borderId="23" xfId="0" applyFont="1" applyFill="1" applyBorder="1" applyAlignment="1">
      <alignment horizontal="center" vertical="center" wrapText="1"/>
    </xf>
    <xf numFmtId="0" fontId="8" fillId="3" borderId="18" xfId="0" applyFont="1" applyFill="1" applyBorder="1" applyAlignment="1">
      <alignment horizontal="center" vertical="center" wrapText="1"/>
    </xf>
    <xf numFmtId="0" fontId="8" fillId="0" borderId="23" xfId="0" applyFont="1" applyBorder="1" applyAlignment="1">
      <alignment horizontal="justify" vertical="center" wrapText="1"/>
    </xf>
    <xf numFmtId="0" fontId="9" fillId="0" borderId="18" xfId="0" applyFont="1" applyBorder="1" applyAlignment="1">
      <alignment horizontal="justify" vertical="center" wrapText="1"/>
    </xf>
    <xf numFmtId="0" fontId="8" fillId="0" borderId="23" xfId="0" applyFont="1" applyBorder="1" applyAlignment="1">
      <alignment horizontal="left" vertical="center" wrapText="1"/>
    </xf>
    <xf numFmtId="0" fontId="7" fillId="0" borderId="23" xfId="0" applyFont="1" applyBorder="1" applyAlignment="1">
      <alignment horizontal="left" vertical="center" wrapText="1" indent="1"/>
    </xf>
    <xf numFmtId="0" fontId="7" fillId="0" borderId="23" xfId="0" applyFont="1" applyBorder="1" applyAlignment="1">
      <alignment horizontal="left" vertical="center" wrapText="1"/>
    </xf>
    <xf numFmtId="0" fontId="7" fillId="0" borderId="22" xfId="0" applyFont="1" applyBorder="1" applyAlignment="1">
      <alignment horizontal="justify" vertical="center" wrapText="1"/>
    </xf>
    <xf numFmtId="164" fontId="8" fillId="0" borderId="21" xfId="0" applyNumberFormat="1" applyFont="1" applyBorder="1" applyAlignment="1">
      <alignment horizontal="justify" vertical="center" wrapText="1"/>
    </xf>
    <xf numFmtId="0" fontId="5" fillId="3" borderId="17" xfId="0" applyFont="1" applyFill="1" applyBorder="1" applyAlignment="1">
      <alignment horizontal="center" vertical="center"/>
    </xf>
    <xf numFmtId="0" fontId="5" fillId="3" borderId="0" xfId="0" applyFont="1" applyFill="1" applyBorder="1" applyAlignment="1">
      <alignment horizontal="center" vertical="center"/>
    </xf>
    <xf numFmtId="0" fontId="5" fillId="3" borderId="18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4" fillId="0" borderId="20" xfId="0" applyFont="1" applyBorder="1" applyAlignment="1">
      <alignment vertical="center"/>
    </xf>
    <xf numFmtId="0" fontId="5" fillId="3" borderId="14" xfId="0" applyFont="1" applyFill="1" applyBorder="1" applyAlignment="1">
      <alignment vertical="center"/>
    </xf>
    <xf numFmtId="0" fontId="5" fillId="3" borderId="18" xfId="0" applyFont="1" applyFill="1" applyBorder="1" applyAlignment="1">
      <alignment horizontal="center" vertical="center" wrapText="1"/>
    </xf>
    <xf numFmtId="0" fontId="5" fillId="3" borderId="27" xfId="0" applyFont="1" applyFill="1" applyBorder="1" applyAlignment="1">
      <alignment horizontal="center" vertical="center" wrapText="1"/>
    </xf>
    <xf numFmtId="0" fontId="5" fillId="3" borderId="19" xfId="0" applyFont="1" applyFill="1" applyBorder="1" applyAlignment="1">
      <alignment vertical="center"/>
    </xf>
    <xf numFmtId="0" fontId="5" fillId="3" borderId="21" xfId="0" applyFont="1" applyFill="1" applyBorder="1" applyAlignment="1">
      <alignment horizontal="center" vertical="center" wrapText="1"/>
    </xf>
    <xf numFmtId="0" fontId="5" fillId="3" borderId="22" xfId="0" applyFont="1" applyFill="1" applyBorder="1" applyAlignment="1">
      <alignment horizontal="center" vertical="center" wrapText="1"/>
    </xf>
    <xf numFmtId="164" fontId="5" fillId="0" borderId="23" xfId="0" applyNumberFormat="1" applyFont="1" applyBorder="1" applyAlignment="1">
      <alignment vertical="center" wrapText="1"/>
    </xf>
    <xf numFmtId="164" fontId="5" fillId="0" borderId="18" xfId="0" applyNumberFormat="1" applyFont="1" applyBorder="1" applyAlignment="1">
      <alignment vertical="center" wrapText="1"/>
    </xf>
    <xf numFmtId="164" fontId="4" fillId="0" borderId="23" xfId="0" applyNumberFormat="1" applyFont="1" applyBorder="1" applyAlignment="1">
      <alignment horizontal="left" vertical="center" wrapText="1" indent="5"/>
    </xf>
    <xf numFmtId="164" fontId="4" fillId="0" borderId="18" xfId="0" applyNumberFormat="1" applyFont="1" applyBorder="1" applyAlignment="1">
      <alignment vertical="center" wrapText="1"/>
    </xf>
    <xf numFmtId="164" fontId="4" fillId="0" borderId="23" xfId="0" applyNumberFormat="1" applyFont="1" applyBorder="1" applyAlignment="1">
      <alignment vertical="center" wrapText="1"/>
    </xf>
    <xf numFmtId="164" fontId="4" fillId="3" borderId="18" xfId="0" applyNumberFormat="1" applyFont="1" applyFill="1" applyBorder="1" applyAlignment="1">
      <alignment vertical="center" wrapText="1"/>
    </xf>
    <xf numFmtId="164" fontId="4" fillId="0" borderId="22" xfId="0" applyNumberFormat="1" applyFont="1" applyBorder="1" applyAlignment="1">
      <alignment vertical="center" wrapText="1"/>
    </xf>
    <xf numFmtId="164" fontId="4" fillId="0" borderId="21" xfId="0" applyNumberFormat="1" applyFont="1" applyBorder="1" applyAlignment="1">
      <alignment vertical="center" wrapText="1"/>
    </xf>
    <xf numFmtId="164" fontId="4" fillId="0" borderId="25" xfId="0" applyNumberFormat="1" applyFont="1" applyBorder="1" applyAlignment="1">
      <alignment vertical="center"/>
    </xf>
    <xf numFmtId="164" fontId="5" fillId="3" borderId="24" xfId="0" applyNumberFormat="1" applyFont="1" applyFill="1" applyBorder="1" applyAlignment="1">
      <alignment vertical="center"/>
    </xf>
    <xf numFmtId="164" fontId="5" fillId="3" borderId="26" xfId="0" applyNumberFormat="1" applyFont="1" applyFill="1" applyBorder="1" applyAlignment="1">
      <alignment horizontal="center" vertical="center" wrapText="1"/>
    </xf>
    <xf numFmtId="164" fontId="4" fillId="0" borderId="27" xfId="0" applyNumberFormat="1" applyFont="1" applyBorder="1" applyAlignment="1">
      <alignment vertical="center" wrapText="1"/>
    </xf>
    <xf numFmtId="164" fontId="5" fillId="0" borderId="22" xfId="0" applyNumberFormat="1" applyFont="1" applyBorder="1" applyAlignment="1">
      <alignment vertical="center" wrapText="1"/>
    </xf>
    <xf numFmtId="164" fontId="5" fillId="0" borderId="21" xfId="0" applyNumberFormat="1" applyFont="1" applyBorder="1" applyAlignment="1">
      <alignment vertical="center" wrapText="1"/>
    </xf>
    <xf numFmtId="164" fontId="4" fillId="0" borderId="0" xfId="0" applyNumberFormat="1" applyFont="1"/>
    <xf numFmtId="164" fontId="5" fillId="3" borderId="14" xfId="0" applyNumberFormat="1" applyFont="1" applyFill="1" applyBorder="1" applyAlignment="1">
      <alignment vertical="center"/>
    </xf>
    <xf numFmtId="164" fontId="5" fillId="3" borderId="27" xfId="0" applyNumberFormat="1" applyFont="1" applyFill="1" applyBorder="1" applyAlignment="1">
      <alignment horizontal="center" vertical="center" wrapText="1"/>
    </xf>
    <xf numFmtId="164" fontId="5" fillId="3" borderId="27" xfId="0" applyNumberFormat="1" applyFont="1" applyFill="1" applyBorder="1" applyAlignment="1">
      <alignment horizontal="center" vertical="center"/>
    </xf>
    <xf numFmtId="164" fontId="5" fillId="3" borderId="16" xfId="0" applyNumberFormat="1" applyFont="1" applyFill="1" applyBorder="1" applyAlignment="1">
      <alignment horizontal="center" vertical="center"/>
    </xf>
    <xf numFmtId="164" fontId="5" fillId="3" borderId="19" xfId="0" applyNumberFormat="1" applyFont="1" applyFill="1" applyBorder="1" applyAlignment="1">
      <alignment vertical="center"/>
    </xf>
    <xf numFmtId="164" fontId="5" fillId="3" borderId="22" xfId="0" applyNumberFormat="1" applyFont="1" applyFill="1" applyBorder="1" applyAlignment="1">
      <alignment horizontal="center" vertical="center" wrapText="1"/>
    </xf>
    <xf numFmtId="164" fontId="5" fillId="3" borderId="22" xfId="0" applyNumberFormat="1" applyFont="1" applyFill="1" applyBorder="1" applyAlignment="1">
      <alignment horizontal="center" vertical="center"/>
    </xf>
    <xf numFmtId="164" fontId="5" fillId="3" borderId="21" xfId="0" applyNumberFormat="1" applyFont="1" applyFill="1" applyBorder="1" applyAlignment="1">
      <alignment horizontal="center" vertical="center"/>
    </xf>
    <xf numFmtId="164" fontId="4" fillId="0" borderId="27" xfId="0" applyNumberFormat="1" applyFont="1" applyBorder="1" applyAlignment="1">
      <alignment vertical="center"/>
    </xf>
    <xf numFmtId="164" fontId="4" fillId="0" borderId="18" xfId="0" applyNumberFormat="1" applyFont="1" applyBorder="1" applyAlignment="1">
      <alignment vertical="center"/>
    </xf>
    <xf numFmtId="164" fontId="5" fillId="0" borderId="23" xfId="0" applyNumberFormat="1" applyFont="1" applyBorder="1" applyAlignment="1">
      <alignment vertical="center"/>
    </xf>
    <xf numFmtId="164" fontId="5" fillId="0" borderId="18" xfId="0" applyNumberFormat="1" applyFont="1" applyBorder="1" applyAlignment="1">
      <alignment vertical="center"/>
    </xf>
    <xf numFmtId="164" fontId="4" fillId="0" borderId="23" xfId="0" applyNumberFormat="1" applyFont="1" applyBorder="1" applyAlignment="1">
      <alignment horizontal="left" vertical="center" indent="5"/>
    </xf>
    <xf numFmtId="164" fontId="4" fillId="0" borderId="23" xfId="0" applyNumberFormat="1" applyFont="1" applyBorder="1" applyAlignment="1">
      <alignment vertical="center"/>
    </xf>
    <xf numFmtId="164" fontId="5" fillId="0" borderId="22" xfId="0" applyNumberFormat="1" applyFont="1" applyBorder="1" applyAlignment="1">
      <alignment vertical="center"/>
    </xf>
    <xf numFmtId="164" fontId="5" fillId="0" borderId="21" xfId="0" applyNumberFormat="1" applyFont="1" applyBorder="1" applyAlignment="1">
      <alignment vertical="center"/>
    </xf>
    <xf numFmtId="164" fontId="4" fillId="0" borderId="23" xfId="0" applyNumberFormat="1" applyFont="1" applyBorder="1" applyAlignment="1">
      <alignment horizontal="justify" vertical="center"/>
    </xf>
    <xf numFmtId="164" fontId="4" fillId="0" borderId="23" xfId="0" applyNumberFormat="1" applyFont="1" applyBorder="1" applyAlignment="1">
      <alignment horizontal="left" vertical="center" indent="1"/>
    </xf>
    <xf numFmtId="164" fontId="4" fillId="4" borderId="18" xfId="0" applyNumberFormat="1" applyFont="1" applyFill="1" applyBorder="1" applyAlignment="1">
      <alignment vertical="center"/>
    </xf>
    <xf numFmtId="164" fontId="5" fillId="0" borderId="23" xfId="0" applyNumberFormat="1" applyFont="1" applyBorder="1" applyAlignment="1">
      <alignment horizontal="left" vertical="center" indent="1"/>
    </xf>
    <xf numFmtId="164" fontId="5" fillId="0" borderId="23" xfId="0" applyNumberFormat="1" applyFont="1" applyBorder="1" applyAlignment="1">
      <alignment horizontal="left" vertical="center" wrapText="1" indent="1"/>
    </xf>
    <xf numFmtId="164" fontId="4" fillId="0" borderId="23" xfId="0" applyNumberFormat="1" applyFont="1" applyBorder="1" applyAlignment="1">
      <alignment horizontal="left" vertical="center" wrapText="1" indent="1"/>
    </xf>
    <xf numFmtId="0" fontId="4" fillId="0" borderId="0" xfId="0" applyFont="1" applyAlignment="1">
      <alignment horizontal="right"/>
    </xf>
    <xf numFmtId="0" fontId="5" fillId="3" borderId="14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27" xfId="0" applyFont="1" applyFill="1" applyBorder="1" applyAlignment="1">
      <alignment horizontal="center" vertical="center"/>
    </xf>
    <xf numFmtId="0" fontId="5" fillId="3" borderId="17" xfId="0" applyFont="1" applyFill="1" applyBorder="1" applyAlignment="1">
      <alignment horizontal="center" vertical="center"/>
    </xf>
    <xf numFmtId="0" fontId="5" fillId="3" borderId="23" xfId="0" applyFont="1" applyFill="1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164" fontId="4" fillId="0" borderId="18" xfId="0" applyNumberFormat="1" applyFont="1" applyBorder="1" applyAlignment="1">
      <alignment horizontal="right" vertical="center"/>
    </xf>
    <xf numFmtId="164" fontId="4" fillId="0" borderId="18" xfId="0" applyNumberFormat="1" applyFont="1" applyBorder="1" applyAlignment="1">
      <alignment horizontal="center" vertical="center"/>
    </xf>
    <xf numFmtId="164" fontId="4" fillId="0" borderId="28" xfId="0" applyNumberFormat="1" applyFont="1" applyBorder="1" applyAlignment="1">
      <alignment horizontal="right" vertical="center"/>
    </xf>
    <xf numFmtId="164" fontId="4" fillId="0" borderId="23" xfId="0" applyNumberFormat="1" applyFont="1" applyBorder="1" applyAlignment="1">
      <alignment horizontal="left" vertical="center" indent="3"/>
    </xf>
    <xf numFmtId="164" fontId="4" fillId="0" borderId="23" xfId="0" applyNumberFormat="1" applyFont="1" applyBorder="1" applyAlignment="1">
      <alignment horizontal="left" vertical="center" wrapText="1" indent="3"/>
    </xf>
    <xf numFmtId="164" fontId="4" fillId="0" borderId="23" xfId="0" applyNumberFormat="1" applyFont="1" applyBorder="1" applyAlignment="1">
      <alignment horizontal="left" vertical="center"/>
    </xf>
    <xf numFmtId="164" fontId="5" fillId="0" borderId="18" xfId="0" applyNumberFormat="1" applyFont="1" applyBorder="1" applyAlignment="1">
      <alignment horizontal="right" vertical="center"/>
    </xf>
    <xf numFmtId="164" fontId="5" fillId="0" borderId="28" xfId="0" applyNumberFormat="1" applyFont="1" applyBorder="1" applyAlignment="1">
      <alignment horizontal="right" vertical="center"/>
    </xf>
    <xf numFmtId="164" fontId="4" fillId="0" borderId="23" xfId="0" applyNumberFormat="1" applyFont="1" applyBorder="1" applyAlignment="1">
      <alignment horizontal="right" vertical="center"/>
    </xf>
    <xf numFmtId="164" fontId="4" fillId="3" borderId="18" xfId="0" applyNumberFormat="1" applyFont="1" applyFill="1" applyBorder="1" applyAlignment="1">
      <alignment horizontal="right" vertical="center"/>
    </xf>
    <xf numFmtId="164" fontId="4" fillId="3" borderId="18" xfId="0" applyNumberFormat="1" applyFont="1" applyFill="1" applyBorder="1" applyAlignment="1">
      <alignment horizontal="center" vertical="center"/>
    </xf>
    <xf numFmtId="164" fontId="4" fillId="0" borderId="18" xfId="0" applyNumberFormat="1" applyFont="1" applyBorder="1" applyAlignment="1">
      <alignment horizontal="justify" vertical="center"/>
    </xf>
    <xf numFmtId="164" fontId="4" fillId="0" borderId="29" xfId="0" applyNumberFormat="1" applyFont="1" applyBorder="1" applyAlignment="1">
      <alignment horizontal="left" vertical="center" indent="1"/>
    </xf>
    <xf numFmtId="164" fontId="4" fillId="0" borderId="30" xfId="0" applyNumberFormat="1" applyFont="1" applyBorder="1" applyAlignment="1">
      <alignment horizontal="right" vertical="center"/>
    </xf>
    <xf numFmtId="164" fontId="4" fillId="0" borderId="30" xfId="0" applyNumberFormat="1" applyFont="1" applyBorder="1" applyAlignment="1">
      <alignment horizontal="center" vertical="center"/>
    </xf>
    <xf numFmtId="164" fontId="4" fillId="0" borderId="23" xfId="0" applyNumberFormat="1" applyFont="1" applyBorder="1" applyAlignment="1">
      <alignment horizontal="left" vertical="center" wrapText="1"/>
    </xf>
    <xf numFmtId="164" fontId="4" fillId="0" borderId="22" xfId="0" applyNumberFormat="1" applyFont="1" applyBorder="1" applyAlignment="1">
      <alignment horizontal="left" vertical="center" wrapText="1"/>
    </xf>
    <xf numFmtId="164" fontId="4" fillId="0" borderId="21" xfId="0" applyNumberFormat="1" applyFont="1" applyBorder="1" applyAlignment="1">
      <alignment horizontal="right" vertical="center"/>
    </xf>
    <xf numFmtId="164" fontId="4" fillId="0" borderId="21" xfId="0" applyNumberFormat="1" applyFont="1" applyBorder="1" applyAlignment="1">
      <alignment horizontal="justify" vertical="center"/>
    </xf>
    <xf numFmtId="0" fontId="5" fillId="3" borderId="31" xfId="0" applyFont="1" applyFill="1" applyBorder="1" applyAlignment="1">
      <alignment horizontal="center" vertical="center"/>
    </xf>
    <xf numFmtId="0" fontId="5" fillId="3" borderId="32" xfId="0" applyFont="1" applyFill="1" applyBorder="1" applyAlignment="1">
      <alignment horizontal="center" vertical="center"/>
    </xf>
    <xf numFmtId="0" fontId="5" fillId="3" borderId="33" xfId="0" applyFont="1" applyFill="1" applyBorder="1" applyAlignment="1">
      <alignment horizontal="center" vertical="center"/>
    </xf>
    <xf numFmtId="0" fontId="5" fillId="3" borderId="21" xfId="0" applyFont="1" applyFill="1" applyBorder="1" applyAlignment="1">
      <alignment horizontal="center" vertical="center"/>
    </xf>
    <xf numFmtId="0" fontId="5" fillId="0" borderId="14" xfId="0" applyFont="1" applyBorder="1" applyAlignment="1">
      <alignment horizontal="left" vertical="center"/>
    </xf>
    <xf numFmtId="0" fontId="5" fillId="0" borderId="16" xfId="0" applyFont="1" applyBorder="1" applyAlignment="1">
      <alignment horizontal="left" vertical="center"/>
    </xf>
    <xf numFmtId="164" fontId="5" fillId="0" borderId="23" xfId="0" applyNumberFormat="1" applyFont="1" applyBorder="1" applyAlignment="1">
      <alignment horizontal="right" vertical="center"/>
    </xf>
    <xf numFmtId="0" fontId="4" fillId="0" borderId="17" xfId="0" applyFont="1" applyBorder="1" applyAlignment="1">
      <alignment horizontal="left" vertical="center"/>
    </xf>
    <xf numFmtId="0" fontId="4" fillId="0" borderId="18" xfId="0" applyFont="1" applyBorder="1" applyAlignment="1">
      <alignment horizontal="left" vertical="center"/>
    </xf>
    <xf numFmtId="0" fontId="4" fillId="0" borderId="17" xfId="0" applyFont="1" applyBorder="1" applyAlignment="1">
      <alignment horizontal="left" vertical="center" indent="3"/>
    </xf>
    <xf numFmtId="0" fontId="4" fillId="0" borderId="18" xfId="0" applyFont="1" applyBorder="1"/>
    <xf numFmtId="0" fontId="4" fillId="0" borderId="17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164" fontId="4" fillId="0" borderId="29" xfId="0" applyNumberFormat="1" applyFont="1" applyBorder="1" applyAlignment="1">
      <alignment horizontal="right" vertical="center"/>
    </xf>
    <xf numFmtId="0" fontId="5" fillId="0" borderId="35" xfId="0" applyFont="1" applyBorder="1" applyAlignment="1">
      <alignment horizontal="left" vertical="center"/>
    </xf>
    <xf numFmtId="0" fontId="4" fillId="0" borderId="36" xfId="0" applyFont="1" applyBorder="1" applyAlignment="1">
      <alignment horizontal="left" vertical="center"/>
    </xf>
    <xf numFmtId="164" fontId="5" fillId="0" borderId="37" xfId="0" applyNumberFormat="1" applyFont="1" applyBorder="1" applyAlignment="1">
      <alignment horizontal="right" vertical="center"/>
    </xf>
    <xf numFmtId="0" fontId="5" fillId="0" borderId="17" xfId="0" applyFont="1" applyBorder="1" applyAlignment="1">
      <alignment horizontal="left" vertical="center"/>
    </xf>
    <xf numFmtId="0" fontId="5" fillId="0" borderId="18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164" fontId="4" fillId="0" borderId="22" xfId="0" applyNumberFormat="1" applyFont="1" applyBorder="1" applyAlignment="1">
      <alignment horizontal="right" vertical="center"/>
    </xf>
    <xf numFmtId="0" fontId="5" fillId="3" borderId="14" xfId="0" applyFont="1" applyFill="1" applyBorder="1" applyAlignment="1">
      <alignment horizontal="center" vertical="center" wrapText="1"/>
    </xf>
    <xf numFmtId="0" fontId="5" fillId="3" borderId="15" xfId="0" applyFont="1" applyFill="1" applyBorder="1" applyAlignment="1">
      <alignment horizontal="center" vertical="center" wrapText="1"/>
    </xf>
    <xf numFmtId="0" fontId="5" fillId="3" borderId="16" xfId="0" applyFont="1" applyFill="1" applyBorder="1" applyAlignment="1">
      <alignment horizontal="center" vertical="center" wrapText="1"/>
    </xf>
    <xf numFmtId="0" fontId="5" fillId="3" borderId="24" xfId="0" applyFont="1" applyFill="1" applyBorder="1" applyAlignment="1">
      <alignment horizontal="center" vertical="center" wrapText="1"/>
    </xf>
    <xf numFmtId="0" fontId="5" fillId="3" borderId="25" xfId="0" applyFont="1" applyFill="1" applyBorder="1" applyAlignment="1">
      <alignment horizontal="center" vertical="center" wrapText="1"/>
    </xf>
    <xf numFmtId="0" fontId="5" fillId="3" borderId="26" xfId="0" applyFont="1" applyFill="1" applyBorder="1" applyAlignment="1">
      <alignment horizontal="center" vertical="center" wrapText="1"/>
    </xf>
    <xf numFmtId="0" fontId="5" fillId="0" borderId="23" xfId="0" applyFont="1" applyBorder="1" applyAlignment="1">
      <alignment horizontal="justify" vertical="center" wrapText="1"/>
    </xf>
    <xf numFmtId="164" fontId="5" fillId="0" borderId="27" xfId="0" applyNumberFormat="1" applyFont="1" applyBorder="1" applyAlignment="1">
      <alignment horizontal="right" vertical="center" wrapText="1"/>
    </xf>
    <xf numFmtId="0" fontId="4" fillId="0" borderId="23" xfId="0" applyFont="1" applyBorder="1" applyAlignment="1">
      <alignment horizontal="left" vertical="center" wrapText="1" indent="1"/>
    </xf>
    <xf numFmtId="164" fontId="4" fillId="0" borderId="23" xfId="0" applyNumberFormat="1" applyFont="1" applyBorder="1" applyAlignment="1">
      <alignment horizontal="right" vertical="center" wrapText="1"/>
    </xf>
    <xf numFmtId="0" fontId="4" fillId="0" borderId="23" xfId="0" applyFont="1" applyBorder="1" applyAlignment="1">
      <alignment horizontal="left" vertical="center" wrapText="1"/>
    </xf>
    <xf numFmtId="0" fontId="5" fillId="0" borderId="23" xfId="0" applyFont="1" applyBorder="1" applyAlignment="1">
      <alignment horizontal="left" vertical="center" wrapText="1"/>
    </xf>
    <xf numFmtId="164" fontId="5" fillId="0" borderId="23" xfId="0" applyNumberFormat="1" applyFont="1" applyBorder="1" applyAlignment="1">
      <alignment horizontal="right" vertical="center" wrapText="1"/>
    </xf>
    <xf numFmtId="0" fontId="4" fillId="0" borderId="22" xfId="0" applyFont="1" applyBorder="1" applyAlignment="1">
      <alignment horizontal="justify" vertical="center" wrapText="1"/>
    </xf>
    <xf numFmtId="0" fontId="5" fillId="3" borderId="23" xfId="0" applyFont="1" applyFill="1" applyBorder="1" applyAlignment="1">
      <alignment horizontal="center" vertical="center" wrapText="1"/>
    </xf>
    <xf numFmtId="0" fontId="5" fillId="3" borderId="38" xfId="0" applyFont="1" applyFill="1" applyBorder="1" applyAlignment="1">
      <alignment horizontal="center" vertical="center" wrapText="1"/>
    </xf>
    <xf numFmtId="0" fontId="5" fillId="0" borderId="27" xfId="0" applyFont="1" applyBorder="1" applyAlignment="1">
      <alignment horizontal="justify" vertical="center" wrapText="1"/>
    </xf>
    <xf numFmtId="0" fontId="4" fillId="0" borderId="18" xfId="0" applyFont="1" applyBorder="1" applyAlignment="1">
      <alignment horizontal="right" vertical="center" wrapText="1"/>
    </xf>
    <xf numFmtId="0" fontId="5" fillId="0" borderId="23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 indent="2"/>
    </xf>
    <xf numFmtId="0" fontId="4" fillId="0" borderId="23" xfId="0" applyFont="1" applyBorder="1" applyAlignment="1">
      <alignment horizontal="left" vertical="center"/>
    </xf>
    <xf numFmtId="0" fontId="4" fillId="0" borderId="29" xfId="0" applyFont="1" applyBorder="1" applyAlignment="1">
      <alignment horizontal="left" vertical="center" indent="2"/>
    </xf>
    <xf numFmtId="164" fontId="4" fillId="0" borderId="30" xfId="0" applyNumberFormat="1" applyFont="1" applyBorder="1" applyAlignment="1">
      <alignment vertical="center"/>
    </xf>
    <xf numFmtId="0" fontId="4" fillId="0" borderId="22" xfId="0" applyFont="1" applyBorder="1" applyAlignment="1">
      <alignment horizontal="left" vertical="center"/>
    </xf>
    <xf numFmtId="164" fontId="4" fillId="0" borderId="21" xfId="0" applyNumberFormat="1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/>
    </xf>
    <xf numFmtId="0" fontId="5" fillId="3" borderId="15" xfId="0" applyFont="1" applyFill="1" applyBorder="1" applyAlignment="1">
      <alignment horizontal="center" vertical="center"/>
    </xf>
    <xf numFmtId="0" fontId="5" fillId="3" borderId="16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3" borderId="39" xfId="0" applyFont="1" applyFill="1" applyBorder="1" applyAlignment="1">
      <alignment horizontal="center" vertical="center"/>
    </xf>
    <xf numFmtId="0" fontId="5" fillId="3" borderId="40" xfId="0" applyFont="1" applyFill="1" applyBorder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5" fillId="3" borderId="26" xfId="0" applyFont="1" applyFill="1" applyBorder="1" applyAlignment="1">
      <alignment horizontal="center" vertical="center"/>
    </xf>
    <xf numFmtId="0" fontId="5" fillId="3" borderId="22" xfId="0" applyFont="1" applyFill="1" applyBorder="1" applyAlignment="1">
      <alignment horizontal="center" vertical="center"/>
    </xf>
    <xf numFmtId="0" fontId="4" fillId="3" borderId="21" xfId="0" applyFont="1" applyFill="1" applyBorder="1" applyAlignment="1">
      <alignment horizontal="center" vertical="center" wrapText="1"/>
    </xf>
    <xf numFmtId="0" fontId="4" fillId="3" borderId="25" xfId="0" applyFont="1" applyFill="1" applyBorder="1" applyAlignment="1">
      <alignment horizontal="center" vertical="center" wrapText="1"/>
    </xf>
    <xf numFmtId="0" fontId="4" fillId="3" borderId="38" xfId="0" applyFont="1" applyFill="1" applyBorder="1" applyAlignment="1">
      <alignment horizontal="center" vertical="center" wrapText="1"/>
    </xf>
    <xf numFmtId="0" fontId="5" fillId="5" borderId="24" xfId="0" applyFont="1" applyFill="1" applyBorder="1" applyAlignment="1">
      <alignment horizontal="left" vertical="center"/>
    </xf>
    <xf numFmtId="0" fontId="5" fillId="5" borderId="25" xfId="0" applyFont="1" applyFill="1" applyBorder="1" applyAlignment="1">
      <alignment horizontal="center" vertical="center"/>
    </xf>
    <xf numFmtId="0" fontId="5" fillId="5" borderId="20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5" fillId="3" borderId="24" xfId="0" applyFont="1" applyFill="1" applyBorder="1" applyAlignment="1">
      <alignment horizontal="left" vertical="center"/>
    </xf>
    <xf numFmtId="0" fontId="5" fillId="3" borderId="25" xfId="0" applyFont="1" applyFill="1" applyBorder="1" applyAlignment="1">
      <alignment horizontal="center" vertical="center"/>
    </xf>
    <xf numFmtId="0" fontId="5" fillId="6" borderId="19" xfId="0" applyFont="1" applyFill="1" applyBorder="1" applyAlignment="1">
      <alignment horizontal="center" vertical="center"/>
    </xf>
    <xf numFmtId="0" fontId="5" fillId="6" borderId="25" xfId="0" applyFont="1" applyFill="1" applyBorder="1" applyAlignment="1">
      <alignment horizontal="left" vertical="center"/>
    </xf>
    <xf numFmtId="0" fontId="5" fillId="6" borderId="25" xfId="0" applyFont="1" applyFill="1" applyBorder="1" applyAlignment="1">
      <alignment horizontal="center" vertical="center"/>
    </xf>
    <xf numFmtId="0" fontId="4" fillId="6" borderId="20" xfId="0" applyFont="1" applyFill="1" applyBorder="1" applyAlignment="1">
      <alignment horizontal="center" vertical="center"/>
    </xf>
    <xf numFmtId="0" fontId="4" fillId="6" borderId="21" xfId="0" applyFont="1" applyFill="1" applyBorder="1" applyAlignment="1">
      <alignment horizontal="center" vertical="center"/>
    </xf>
    <xf numFmtId="0" fontId="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0" fontId="15" fillId="0" borderId="20" xfId="0" applyFont="1" applyBorder="1" applyAlignment="1">
      <alignment horizontal="left" vertical="center"/>
    </xf>
    <xf numFmtId="0" fontId="4" fillId="0" borderId="18" xfId="0" applyFont="1" applyBorder="1" applyAlignment="1">
      <alignment horizontal="center" vertical="center" wrapText="1"/>
    </xf>
    <xf numFmtId="14" fontId="4" fillId="0" borderId="18" xfId="0" applyNumberFormat="1" applyFont="1" applyBorder="1" applyAlignment="1">
      <alignment horizontal="center" vertical="center"/>
    </xf>
    <xf numFmtId="4" fontId="4" fillId="0" borderId="0" xfId="0" applyNumberFormat="1" applyFont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/>
    </xf>
    <xf numFmtId="0" fontId="4" fillId="0" borderId="16" xfId="0" applyFont="1" applyBorder="1" applyAlignment="1">
      <alignment horizontal="center" vertical="center" wrapText="1"/>
    </xf>
    <xf numFmtId="0" fontId="4" fillId="0" borderId="16" xfId="0" applyFont="1" applyBorder="1" applyAlignment="1">
      <alignment horizontal="left" vertical="center"/>
    </xf>
    <xf numFmtId="14" fontId="4" fillId="0" borderId="16" xfId="0" applyNumberFormat="1" applyFont="1" applyBorder="1" applyAlignment="1">
      <alignment horizontal="center" vertical="center"/>
    </xf>
    <xf numFmtId="4" fontId="4" fillId="0" borderId="15" xfId="0" applyNumberFormat="1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26" xfId="0" applyFont="1" applyBorder="1" applyAlignment="1">
      <alignment horizontal="center" vertical="center" wrapText="1"/>
    </xf>
    <xf numFmtId="0" fontId="4" fillId="6" borderId="25" xfId="0" applyFont="1" applyFill="1" applyBorder="1" applyAlignment="1">
      <alignment horizontal="center" vertical="center"/>
    </xf>
    <xf numFmtId="0" fontId="4" fillId="6" borderId="26" xfId="0" applyFont="1" applyFill="1" applyBorder="1" applyAlignment="1">
      <alignment horizontal="center" vertical="center"/>
    </xf>
    <xf numFmtId="0" fontId="15" fillId="6" borderId="19" xfId="0" applyFont="1" applyFill="1" applyBorder="1" applyAlignment="1">
      <alignment horizontal="center" vertical="center"/>
    </xf>
    <xf numFmtId="0" fontId="15" fillId="6" borderId="20" xfId="0" applyFont="1" applyFill="1" applyBorder="1" applyAlignment="1">
      <alignment horizontal="center" vertical="center"/>
    </xf>
    <xf numFmtId="0" fontId="15" fillId="6" borderId="20" xfId="0" applyFont="1" applyFill="1" applyBorder="1" applyAlignment="1">
      <alignment horizontal="left" vertical="center"/>
    </xf>
    <xf numFmtId="0" fontId="4" fillId="6" borderId="20" xfId="0" applyFont="1" applyFill="1" applyBorder="1" applyAlignment="1">
      <alignment horizontal="center" vertical="center" wrapText="1"/>
    </xf>
    <xf numFmtId="0" fontId="4" fillId="0" borderId="15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vertical="center" wrapText="1"/>
    </xf>
    <xf numFmtId="0" fontId="4" fillId="6" borderId="27" xfId="0" applyFont="1" applyFill="1" applyBorder="1" applyAlignment="1">
      <alignment horizontal="center" vertical="center"/>
    </xf>
    <xf numFmtId="0" fontId="4" fillId="6" borderId="16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0" borderId="26" xfId="0" applyFont="1" applyBorder="1" applyAlignment="1">
      <alignment horizontal="center" vertical="center"/>
    </xf>
    <xf numFmtId="0" fontId="4" fillId="0" borderId="25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6" borderId="22" xfId="0" applyFont="1" applyFill="1" applyBorder="1" applyAlignment="1">
      <alignment horizontal="center" vertical="center"/>
    </xf>
    <xf numFmtId="0" fontId="4" fillId="0" borderId="21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5" fillId="6" borderId="24" xfId="0" applyFont="1" applyFill="1" applyBorder="1" applyAlignment="1">
      <alignment horizontal="center" vertical="center"/>
    </xf>
    <xf numFmtId="0" fontId="4" fillId="6" borderId="0" xfId="0" applyFont="1" applyFill="1" applyAlignment="1">
      <alignment horizontal="center" vertical="center"/>
    </xf>
    <xf numFmtId="0" fontId="4" fillId="6" borderId="23" xfId="0" applyFont="1" applyFill="1" applyBorder="1" applyAlignment="1">
      <alignment horizontal="center" vertical="center"/>
    </xf>
    <xf numFmtId="0" fontId="4" fillId="6" borderId="15" xfId="0" applyFont="1" applyFill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5" fillId="5" borderId="26" xfId="0" applyFont="1" applyFill="1" applyBorder="1" applyAlignment="1">
      <alignment horizontal="center" vertical="center"/>
    </xf>
    <xf numFmtId="0" fontId="15" fillId="0" borderId="25" xfId="0" applyFont="1" applyBorder="1" applyAlignment="1">
      <alignment vertical="center" wrapText="1"/>
    </xf>
    <xf numFmtId="0" fontId="0" fillId="0" borderId="38" xfId="0" applyBorder="1" applyAlignment="1">
      <alignment vertical="center" wrapText="1"/>
    </xf>
    <xf numFmtId="0" fontId="7" fillId="0" borderId="26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5" fillId="0" borderId="25" xfId="0" applyFont="1" applyBorder="1" applyAlignment="1">
      <alignment horizontal="left" vertical="center" wrapText="1"/>
    </xf>
    <xf numFmtId="0" fontId="5" fillId="0" borderId="38" xfId="0" applyFont="1" applyBorder="1" applyAlignment="1">
      <alignment vertical="center" wrapText="1"/>
    </xf>
    <xf numFmtId="0" fontId="0" fillId="0" borderId="25" xfId="0" applyBorder="1" applyAlignment="1">
      <alignment horizontal="left" vertical="center" wrapText="1"/>
    </xf>
    <xf numFmtId="0" fontId="4" fillId="3" borderId="24" xfId="0" applyFont="1" applyFill="1" applyBorder="1" applyAlignment="1">
      <alignment horizontal="left" vertical="center"/>
    </xf>
    <xf numFmtId="0" fontId="4" fillId="3" borderId="25" xfId="0" applyFont="1" applyFill="1" applyBorder="1" applyAlignment="1">
      <alignment horizontal="center" vertical="center"/>
    </xf>
    <xf numFmtId="0" fontId="4" fillId="3" borderId="26" xfId="0" applyFont="1" applyFill="1" applyBorder="1" applyAlignment="1">
      <alignment horizontal="center" vertical="center"/>
    </xf>
    <xf numFmtId="0" fontId="15" fillId="0" borderId="21" xfId="0" applyFont="1" applyBorder="1" applyAlignment="1">
      <alignment vertical="center" wrapText="1"/>
    </xf>
    <xf numFmtId="0" fontId="5" fillId="0" borderId="0" xfId="0" applyFont="1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cintya.nu&#241;ez\Downloads\OTRO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 Generales"/>
      <sheetName val="Info General"/>
      <sheetName val="datos"/>
      <sheetName val="Formato 1"/>
      <sheetName val="F01"/>
      <sheetName val="Formato 2"/>
      <sheetName val="F02"/>
      <sheetName val="Formato 3"/>
      <sheetName val="F03"/>
      <sheetName val="Formato 4"/>
      <sheetName val="F04"/>
      <sheetName val="Formato 5"/>
      <sheetName val="F05"/>
      <sheetName val="Formato 6 a)"/>
      <sheetName val="F06a"/>
      <sheetName val="Formato 6 b)"/>
      <sheetName val="F06b"/>
      <sheetName val="Formato 6 c)"/>
      <sheetName val="F06c"/>
      <sheetName val="Formato 6 d)"/>
      <sheetName val="F06d"/>
      <sheetName val="Formato 7 a)"/>
      <sheetName val="F07a"/>
      <sheetName val="Formato 7 b)"/>
      <sheetName val="F07b"/>
      <sheetName val="Formato 7 c)"/>
      <sheetName val="F07c"/>
      <sheetName val="Formato 7 d)"/>
      <sheetName val="F07d"/>
      <sheetName val="Formato 8"/>
      <sheetName val="F08"/>
    </sheetNames>
    <sheetDataSet>
      <sheetData sheetId="0"/>
      <sheetData sheetId="1">
        <row r="7">
          <cell r="C7" t="str">
            <v>ORGANISMO, Gobierno del Estado de Aguascalientes (a)</v>
          </cell>
        </row>
        <row r="16">
          <cell r="C16" t="str">
            <v>Del 1 de enero al 30 de marzo de 2017 (b)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4"/>
  <sheetViews>
    <sheetView zoomScale="145" zoomScaleNormal="145" workbookViewId="0">
      <selection activeCell="A16" sqref="A16"/>
    </sheetView>
  </sheetViews>
  <sheetFormatPr baseColWidth="10" defaultColWidth="11.5703125" defaultRowHeight="15" x14ac:dyDescent="0.25"/>
  <cols>
    <col min="1" max="1" width="51.42578125" customWidth="1"/>
    <col min="2" max="2" width="14.42578125" bestFit="1" customWidth="1"/>
    <col min="3" max="3" width="16" customWidth="1"/>
    <col min="4" max="6" width="14.42578125" bestFit="1" customWidth="1"/>
    <col min="7" max="7" width="26.5703125" customWidth="1"/>
  </cols>
  <sheetData>
    <row r="1" spans="1:7" ht="21" x14ac:dyDescent="0.25">
      <c r="A1" s="21" t="s">
        <v>0</v>
      </c>
      <c r="B1" s="22"/>
      <c r="C1" s="22"/>
      <c r="D1" s="22"/>
      <c r="E1" s="22"/>
      <c r="F1" s="22"/>
      <c r="G1" s="22"/>
    </row>
    <row r="2" spans="1:7" x14ac:dyDescent="0.25">
      <c r="A2" s="23" t="s">
        <v>25</v>
      </c>
      <c r="B2" s="24"/>
      <c r="C2" s="24"/>
      <c r="D2" s="24"/>
      <c r="E2" s="24"/>
      <c r="F2" s="24"/>
      <c r="G2" s="25"/>
    </row>
    <row r="3" spans="1:7" x14ac:dyDescent="0.25">
      <c r="A3" s="26" t="s">
        <v>1</v>
      </c>
      <c r="B3" s="27"/>
      <c r="C3" s="27"/>
      <c r="D3" s="27"/>
      <c r="E3" s="27"/>
      <c r="F3" s="27"/>
      <c r="G3" s="28"/>
    </row>
    <row r="4" spans="1:7" x14ac:dyDescent="0.25">
      <c r="A4" s="26" t="s">
        <v>2</v>
      </c>
      <c r="B4" s="27"/>
      <c r="C4" s="27"/>
      <c r="D4" s="27"/>
      <c r="E4" s="27"/>
      <c r="F4" s="27"/>
      <c r="G4" s="28"/>
    </row>
    <row r="5" spans="1:7" x14ac:dyDescent="0.25">
      <c r="A5" s="26" t="s">
        <v>26</v>
      </c>
      <c r="B5" s="27"/>
      <c r="C5" s="27"/>
      <c r="D5" s="27"/>
      <c r="E5" s="27"/>
      <c r="F5" s="27"/>
      <c r="G5" s="28"/>
    </row>
    <row r="6" spans="1:7" x14ac:dyDescent="0.25">
      <c r="A6" s="29" t="s">
        <v>3</v>
      </c>
      <c r="B6" s="30"/>
      <c r="C6" s="30"/>
      <c r="D6" s="30"/>
      <c r="E6" s="30"/>
      <c r="F6" s="30"/>
      <c r="G6" s="31"/>
    </row>
    <row r="7" spans="1:7" x14ac:dyDescent="0.25">
      <c r="A7" s="17" t="s">
        <v>4</v>
      </c>
      <c r="B7" s="19" t="s">
        <v>5</v>
      </c>
      <c r="C7" s="19"/>
      <c r="D7" s="19"/>
      <c r="E7" s="19"/>
      <c r="F7" s="19"/>
      <c r="G7" s="19" t="s">
        <v>6</v>
      </c>
    </row>
    <row r="8" spans="1:7" ht="30" x14ac:dyDescent="0.25">
      <c r="A8" s="18"/>
      <c r="B8" s="1" t="s">
        <v>7</v>
      </c>
      <c r="C8" s="2" t="s">
        <v>8</v>
      </c>
      <c r="D8" s="2" t="s">
        <v>9</v>
      </c>
      <c r="E8" s="2" t="s">
        <v>10</v>
      </c>
      <c r="F8" s="2" t="s">
        <v>11</v>
      </c>
      <c r="G8" s="20"/>
    </row>
    <row r="9" spans="1:7" x14ac:dyDescent="0.25">
      <c r="A9" s="3" t="s">
        <v>12</v>
      </c>
      <c r="B9" s="16">
        <f>SUM(B10,B11,B12,B15,B16,B19)</f>
        <v>80476726</v>
      </c>
      <c r="C9" s="16">
        <f t="shared" ref="C9:F9" si="0">SUM(C10,C11,C12,C15,C16,C19)</f>
        <v>-10573430</v>
      </c>
      <c r="D9" s="16">
        <f t="shared" si="0"/>
        <v>69903296</v>
      </c>
      <c r="E9" s="16">
        <f t="shared" si="0"/>
        <v>69903296</v>
      </c>
      <c r="F9" s="16">
        <f t="shared" si="0"/>
        <v>69386159</v>
      </c>
      <c r="G9" s="4">
        <f>SUM(G10,G11,G12,G15,G16,G19)</f>
        <v>0</v>
      </c>
    </row>
    <row r="10" spans="1:7" x14ac:dyDescent="0.25">
      <c r="A10" s="5" t="s">
        <v>13</v>
      </c>
      <c r="B10" s="15">
        <v>80476726</v>
      </c>
      <c r="C10" s="15">
        <v>-10573430</v>
      </c>
      <c r="D10" s="15">
        <v>69903296</v>
      </c>
      <c r="E10" s="15">
        <v>69903296</v>
      </c>
      <c r="F10" s="15">
        <v>69386159</v>
      </c>
      <c r="G10" s="6">
        <f>D10-E10</f>
        <v>0</v>
      </c>
    </row>
    <row r="11" spans="1:7" x14ac:dyDescent="0.25">
      <c r="A11" s="5" t="s">
        <v>14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f>D11-E11</f>
        <v>0</v>
      </c>
    </row>
    <row r="12" spans="1:7" x14ac:dyDescent="0.25">
      <c r="A12" s="5" t="s">
        <v>15</v>
      </c>
      <c r="B12" s="6">
        <f>B13+B14</f>
        <v>0</v>
      </c>
      <c r="C12" s="6">
        <f t="shared" ref="C12:F12" si="1">C13+C14</f>
        <v>0</v>
      </c>
      <c r="D12" s="6">
        <f t="shared" si="1"/>
        <v>0</v>
      </c>
      <c r="E12" s="6">
        <f t="shared" si="1"/>
        <v>0</v>
      </c>
      <c r="F12" s="6">
        <f t="shared" si="1"/>
        <v>0</v>
      </c>
      <c r="G12" s="6">
        <f>G13+G14</f>
        <v>0</v>
      </c>
    </row>
    <row r="13" spans="1:7" x14ac:dyDescent="0.25">
      <c r="A13" s="7" t="s">
        <v>16</v>
      </c>
      <c r="B13" s="6">
        <v>0</v>
      </c>
      <c r="C13" s="6">
        <v>0</v>
      </c>
      <c r="D13" s="6">
        <v>0</v>
      </c>
      <c r="E13" s="6">
        <v>0</v>
      </c>
      <c r="F13" s="6">
        <v>0</v>
      </c>
      <c r="G13" s="6">
        <f>D13-E13</f>
        <v>0</v>
      </c>
    </row>
    <row r="14" spans="1:7" x14ac:dyDescent="0.25">
      <c r="A14" s="7" t="s">
        <v>17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f t="shared" ref="G14:G15" si="2">D14-E14</f>
        <v>0</v>
      </c>
    </row>
    <row r="15" spans="1:7" x14ac:dyDescent="0.25">
      <c r="A15" s="5" t="s">
        <v>18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f t="shared" si="2"/>
        <v>0</v>
      </c>
    </row>
    <row r="16" spans="1:7" ht="45" x14ac:dyDescent="0.25">
      <c r="A16" s="8" t="s">
        <v>19</v>
      </c>
      <c r="B16" s="6">
        <f>B17+B18</f>
        <v>0</v>
      </c>
      <c r="C16" s="6">
        <f t="shared" ref="C16:G16" si="3">C17+C18</f>
        <v>0</v>
      </c>
      <c r="D16" s="6">
        <f t="shared" si="3"/>
        <v>0</v>
      </c>
      <c r="E16" s="6">
        <f t="shared" si="3"/>
        <v>0</v>
      </c>
      <c r="F16" s="6">
        <f t="shared" si="3"/>
        <v>0</v>
      </c>
      <c r="G16" s="6">
        <f t="shared" si="3"/>
        <v>0</v>
      </c>
    </row>
    <row r="17" spans="1:7" x14ac:dyDescent="0.25">
      <c r="A17" s="7" t="s">
        <v>20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f>D17-E17</f>
        <v>0</v>
      </c>
    </row>
    <row r="18" spans="1:7" x14ac:dyDescent="0.25">
      <c r="A18" s="7" t="s">
        <v>21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f>D18-E18</f>
        <v>0</v>
      </c>
    </row>
    <row r="19" spans="1:7" x14ac:dyDescent="0.25">
      <c r="A19" s="5" t="s">
        <v>22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f>D19-E19</f>
        <v>0</v>
      </c>
    </row>
    <row r="20" spans="1:7" x14ac:dyDescent="0.25">
      <c r="A20" s="9"/>
      <c r="B20" s="10"/>
      <c r="C20" s="10"/>
      <c r="D20" s="10"/>
      <c r="E20" s="10"/>
      <c r="F20" s="10"/>
      <c r="G20" s="10"/>
    </row>
    <row r="21" spans="1:7" x14ac:dyDescent="0.25">
      <c r="A21" s="11" t="s">
        <v>23</v>
      </c>
      <c r="B21" s="4">
        <f>SUM(B22,B23,B24,B27,B28,B31)</f>
        <v>0</v>
      </c>
      <c r="C21" s="4">
        <f t="shared" ref="C21:F21" si="4">SUM(C22,C23,C24,C27,C28,C31)</f>
        <v>0</v>
      </c>
      <c r="D21" s="4">
        <f t="shared" si="4"/>
        <v>0</v>
      </c>
      <c r="E21" s="4">
        <f t="shared" si="4"/>
        <v>0</v>
      </c>
      <c r="F21" s="4">
        <f t="shared" si="4"/>
        <v>0</v>
      </c>
      <c r="G21" s="4">
        <f>SUM(G22,G23,G24,G27,G28,G31)</f>
        <v>0</v>
      </c>
    </row>
    <row r="22" spans="1:7" x14ac:dyDescent="0.25">
      <c r="A22" s="5" t="s">
        <v>13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f>D22-E22</f>
        <v>0</v>
      </c>
    </row>
    <row r="23" spans="1:7" x14ac:dyDescent="0.25">
      <c r="A23" s="5" t="s">
        <v>14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f>D23-E23</f>
        <v>0</v>
      </c>
    </row>
    <row r="24" spans="1:7" x14ac:dyDescent="0.25">
      <c r="A24" s="5" t="s">
        <v>15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f t="shared" ref="G24" si="5">G25+G26</f>
        <v>0</v>
      </c>
    </row>
    <row r="25" spans="1:7" x14ac:dyDescent="0.25">
      <c r="A25" s="7" t="s">
        <v>16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f>D25-E25</f>
        <v>0</v>
      </c>
    </row>
    <row r="26" spans="1:7" x14ac:dyDescent="0.25">
      <c r="A26" s="7" t="s">
        <v>17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f t="shared" ref="G26:G27" si="6">D26-E26</f>
        <v>0</v>
      </c>
    </row>
    <row r="27" spans="1:7" x14ac:dyDescent="0.25">
      <c r="A27" s="5" t="s">
        <v>18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f t="shared" si="6"/>
        <v>0</v>
      </c>
    </row>
    <row r="28" spans="1:7" ht="45" x14ac:dyDescent="0.25">
      <c r="A28" s="8" t="s">
        <v>19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f t="shared" ref="G28" si="7">G29+G30</f>
        <v>0</v>
      </c>
    </row>
    <row r="29" spans="1:7" x14ac:dyDescent="0.25">
      <c r="A29" s="7" t="s">
        <v>20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f>D29-E29</f>
        <v>0</v>
      </c>
    </row>
    <row r="30" spans="1:7" x14ac:dyDescent="0.25">
      <c r="A30" s="7" t="s">
        <v>21</v>
      </c>
      <c r="B30" s="6">
        <v>0</v>
      </c>
      <c r="C30" s="6">
        <v>0</v>
      </c>
      <c r="D30" s="6">
        <v>0</v>
      </c>
      <c r="E30" s="6">
        <v>0</v>
      </c>
      <c r="F30" s="6">
        <v>0</v>
      </c>
      <c r="G30" s="6">
        <f t="shared" ref="G30:G31" si="8">D30-E30</f>
        <v>0</v>
      </c>
    </row>
    <row r="31" spans="1:7" x14ac:dyDescent="0.25">
      <c r="A31" s="5" t="s">
        <v>22</v>
      </c>
      <c r="B31" s="6">
        <v>0</v>
      </c>
      <c r="C31" s="6">
        <v>0</v>
      </c>
      <c r="D31" s="6">
        <v>0</v>
      </c>
      <c r="E31" s="6">
        <v>0</v>
      </c>
      <c r="F31" s="6">
        <v>0</v>
      </c>
      <c r="G31" s="6">
        <f t="shared" si="8"/>
        <v>0</v>
      </c>
    </row>
    <row r="32" spans="1:7" x14ac:dyDescent="0.25">
      <c r="A32" s="9"/>
      <c r="B32" s="10"/>
      <c r="C32" s="10"/>
      <c r="D32" s="10"/>
      <c r="E32" s="10"/>
      <c r="F32" s="10"/>
      <c r="G32" s="10"/>
    </row>
    <row r="33" spans="1:7" x14ac:dyDescent="0.25">
      <c r="A33" s="12" t="s">
        <v>24</v>
      </c>
      <c r="B33" s="16">
        <f>B21+B9</f>
        <v>80476726</v>
      </c>
      <c r="C33" s="16">
        <f t="shared" ref="C33:G33" si="9">C21+C9</f>
        <v>-10573430</v>
      </c>
      <c r="D33" s="16">
        <f t="shared" si="9"/>
        <v>69903296</v>
      </c>
      <c r="E33" s="16">
        <f t="shared" si="9"/>
        <v>69903296</v>
      </c>
      <c r="F33" s="16">
        <f t="shared" si="9"/>
        <v>69386159</v>
      </c>
      <c r="G33" s="4">
        <f t="shared" si="9"/>
        <v>0</v>
      </c>
    </row>
    <row r="34" spans="1:7" x14ac:dyDescent="0.25">
      <c r="A34" s="13"/>
      <c r="B34" s="14"/>
      <c r="C34" s="14"/>
      <c r="D34" s="14"/>
      <c r="E34" s="14"/>
      <c r="F34" s="14"/>
      <c r="G34" s="14"/>
    </row>
  </sheetData>
  <mergeCells count="9">
    <mergeCell ref="A7:A8"/>
    <mergeCell ref="B7:F7"/>
    <mergeCell ref="G7:G8"/>
    <mergeCell ref="A1:G1"/>
    <mergeCell ref="A2:G2"/>
    <mergeCell ref="A3:G3"/>
    <mergeCell ref="A4:G4"/>
    <mergeCell ref="A5:G5"/>
    <mergeCell ref="A6:G6"/>
  </mergeCells>
  <dataValidations count="1">
    <dataValidation type="decimal" allowBlank="1" showInputMessage="1" showErrorMessage="1" sqref="B9:G33">
      <formula1>-1.79769313486231E+100</formula1>
      <formula2>1.79769313486231E+100</formula2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G82"/>
  <sheetViews>
    <sheetView zoomScaleNormal="100" workbookViewId="0">
      <pane ySplit="6" topLeftCell="A64" activePane="bottomLeft" state="frozen"/>
      <selection pane="bottomLeft" activeCell="G89" sqref="G89"/>
    </sheetView>
  </sheetViews>
  <sheetFormatPr baseColWidth="10" defaultRowHeight="12.75" x14ac:dyDescent="0.2"/>
  <cols>
    <col min="1" max="1" width="1.28515625" style="32" customWidth="1"/>
    <col min="2" max="2" width="56.42578125" style="32" customWidth="1"/>
    <col min="3" max="3" width="14.7109375" style="33" customWidth="1"/>
    <col min="4" max="4" width="15" style="33" customWidth="1"/>
    <col min="5" max="5" width="59.42578125" style="32" customWidth="1"/>
    <col min="6" max="6" width="12.28515625" style="33" customWidth="1"/>
    <col min="7" max="7" width="15.140625" style="33" customWidth="1"/>
    <col min="8" max="256" width="11.42578125" style="32"/>
    <col min="257" max="257" width="1.28515625" style="32" customWidth="1"/>
    <col min="258" max="258" width="56.42578125" style="32" customWidth="1"/>
    <col min="259" max="259" width="14.7109375" style="32" customWidth="1"/>
    <col min="260" max="260" width="15" style="32" customWidth="1"/>
    <col min="261" max="261" width="59.42578125" style="32" customWidth="1"/>
    <col min="262" max="262" width="12.28515625" style="32" customWidth="1"/>
    <col min="263" max="263" width="15.140625" style="32" customWidth="1"/>
    <col min="264" max="512" width="11.42578125" style="32"/>
    <col min="513" max="513" width="1.28515625" style="32" customWidth="1"/>
    <col min="514" max="514" width="56.42578125" style="32" customWidth="1"/>
    <col min="515" max="515" width="14.7109375" style="32" customWidth="1"/>
    <col min="516" max="516" width="15" style="32" customWidth="1"/>
    <col min="517" max="517" width="59.42578125" style="32" customWidth="1"/>
    <col min="518" max="518" width="12.28515625" style="32" customWidth="1"/>
    <col min="519" max="519" width="15.140625" style="32" customWidth="1"/>
    <col min="520" max="768" width="11.42578125" style="32"/>
    <col min="769" max="769" width="1.28515625" style="32" customWidth="1"/>
    <col min="770" max="770" width="56.42578125" style="32" customWidth="1"/>
    <col min="771" max="771" width="14.7109375" style="32" customWidth="1"/>
    <col min="772" max="772" width="15" style="32" customWidth="1"/>
    <col min="773" max="773" width="59.42578125" style="32" customWidth="1"/>
    <col min="774" max="774" width="12.28515625" style="32" customWidth="1"/>
    <col min="775" max="775" width="15.140625" style="32" customWidth="1"/>
    <col min="776" max="1024" width="11.42578125" style="32"/>
    <col min="1025" max="1025" width="1.28515625" style="32" customWidth="1"/>
    <col min="1026" max="1026" width="56.42578125" style="32" customWidth="1"/>
    <col min="1027" max="1027" width="14.7109375" style="32" customWidth="1"/>
    <col min="1028" max="1028" width="15" style="32" customWidth="1"/>
    <col min="1029" max="1029" width="59.42578125" style="32" customWidth="1"/>
    <col min="1030" max="1030" width="12.28515625" style="32" customWidth="1"/>
    <col min="1031" max="1031" width="15.140625" style="32" customWidth="1"/>
    <col min="1032" max="1280" width="11.42578125" style="32"/>
    <col min="1281" max="1281" width="1.28515625" style="32" customWidth="1"/>
    <col min="1282" max="1282" width="56.42578125" style="32" customWidth="1"/>
    <col min="1283" max="1283" width="14.7109375" style="32" customWidth="1"/>
    <col min="1284" max="1284" width="15" style="32" customWidth="1"/>
    <col min="1285" max="1285" width="59.42578125" style="32" customWidth="1"/>
    <col min="1286" max="1286" width="12.28515625" style="32" customWidth="1"/>
    <col min="1287" max="1287" width="15.140625" style="32" customWidth="1"/>
    <col min="1288" max="1536" width="11.42578125" style="32"/>
    <col min="1537" max="1537" width="1.28515625" style="32" customWidth="1"/>
    <col min="1538" max="1538" width="56.42578125" style="32" customWidth="1"/>
    <col min="1539" max="1539" width="14.7109375" style="32" customWidth="1"/>
    <col min="1540" max="1540" width="15" style="32" customWidth="1"/>
    <col min="1541" max="1541" width="59.42578125" style="32" customWidth="1"/>
    <col min="1542" max="1542" width="12.28515625" style="32" customWidth="1"/>
    <col min="1543" max="1543" width="15.140625" style="32" customWidth="1"/>
    <col min="1544" max="1792" width="11.42578125" style="32"/>
    <col min="1793" max="1793" width="1.28515625" style="32" customWidth="1"/>
    <col min="1794" max="1794" width="56.42578125" style="32" customWidth="1"/>
    <col min="1795" max="1795" width="14.7109375" style="32" customWidth="1"/>
    <col min="1796" max="1796" width="15" style="32" customWidth="1"/>
    <col min="1797" max="1797" width="59.42578125" style="32" customWidth="1"/>
    <col min="1798" max="1798" width="12.28515625" style="32" customWidth="1"/>
    <col min="1799" max="1799" width="15.140625" style="32" customWidth="1"/>
    <col min="1800" max="2048" width="11.42578125" style="32"/>
    <col min="2049" max="2049" width="1.28515625" style="32" customWidth="1"/>
    <col min="2050" max="2050" width="56.42578125" style="32" customWidth="1"/>
    <col min="2051" max="2051" width="14.7109375" style="32" customWidth="1"/>
    <col min="2052" max="2052" width="15" style="32" customWidth="1"/>
    <col min="2053" max="2053" width="59.42578125" style="32" customWidth="1"/>
    <col min="2054" max="2054" width="12.28515625" style="32" customWidth="1"/>
    <col min="2055" max="2055" width="15.140625" style="32" customWidth="1"/>
    <col min="2056" max="2304" width="11.42578125" style="32"/>
    <col min="2305" max="2305" width="1.28515625" style="32" customWidth="1"/>
    <col min="2306" max="2306" width="56.42578125" style="32" customWidth="1"/>
    <col min="2307" max="2307" width="14.7109375" style="32" customWidth="1"/>
    <col min="2308" max="2308" width="15" style="32" customWidth="1"/>
    <col min="2309" max="2309" width="59.42578125" style="32" customWidth="1"/>
    <col min="2310" max="2310" width="12.28515625" style="32" customWidth="1"/>
    <col min="2311" max="2311" width="15.140625" style="32" customWidth="1"/>
    <col min="2312" max="2560" width="11.42578125" style="32"/>
    <col min="2561" max="2561" width="1.28515625" style="32" customWidth="1"/>
    <col min="2562" max="2562" width="56.42578125" style="32" customWidth="1"/>
    <col min="2563" max="2563" width="14.7109375" style="32" customWidth="1"/>
    <col min="2564" max="2564" width="15" style="32" customWidth="1"/>
    <col min="2565" max="2565" width="59.42578125" style="32" customWidth="1"/>
    <col min="2566" max="2566" width="12.28515625" style="32" customWidth="1"/>
    <col min="2567" max="2567" width="15.140625" style="32" customWidth="1"/>
    <col min="2568" max="2816" width="11.42578125" style="32"/>
    <col min="2817" max="2817" width="1.28515625" style="32" customWidth="1"/>
    <col min="2818" max="2818" width="56.42578125" style="32" customWidth="1"/>
    <col min="2819" max="2819" width="14.7109375" style="32" customWidth="1"/>
    <col min="2820" max="2820" width="15" style="32" customWidth="1"/>
    <col min="2821" max="2821" width="59.42578125" style="32" customWidth="1"/>
    <col min="2822" max="2822" width="12.28515625" style="32" customWidth="1"/>
    <col min="2823" max="2823" width="15.140625" style="32" customWidth="1"/>
    <col min="2824" max="3072" width="11.42578125" style="32"/>
    <col min="3073" max="3073" width="1.28515625" style="32" customWidth="1"/>
    <col min="3074" max="3074" width="56.42578125" style="32" customWidth="1"/>
    <col min="3075" max="3075" width="14.7109375" style="32" customWidth="1"/>
    <col min="3076" max="3076" width="15" style="32" customWidth="1"/>
    <col min="3077" max="3077" width="59.42578125" style="32" customWidth="1"/>
    <col min="3078" max="3078" width="12.28515625" style="32" customWidth="1"/>
    <col min="3079" max="3079" width="15.140625" style="32" customWidth="1"/>
    <col min="3080" max="3328" width="11.42578125" style="32"/>
    <col min="3329" max="3329" width="1.28515625" style="32" customWidth="1"/>
    <col min="3330" max="3330" width="56.42578125" style="32" customWidth="1"/>
    <col min="3331" max="3331" width="14.7109375" style="32" customWidth="1"/>
    <col min="3332" max="3332" width="15" style="32" customWidth="1"/>
    <col min="3333" max="3333" width="59.42578125" style="32" customWidth="1"/>
    <col min="3334" max="3334" width="12.28515625" style="32" customWidth="1"/>
    <col min="3335" max="3335" width="15.140625" style="32" customWidth="1"/>
    <col min="3336" max="3584" width="11.42578125" style="32"/>
    <col min="3585" max="3585" width="1.28515625" style="32" customWidth="1"/>
    <col min="3586" max="3586" width="56.42578125" style="32" customWidth="1"/>
    <col min="3587" max="3587" width="14.7109375" style="32" customWidth="1"/>
    <col min="3588" max="3588" width="15" style="32" customWidth="1"/>
    <col min="3589" max="3589" width="59.42578125" style="32" customWidth="1"/>
    <col min="3590" max="3590" width="12.28515625" style="32" customWidth="1"/>
    <col min="3591" max="3591" width="15.140625" style="32" customWidth="1"/>
    <col min="3592" max="3840" width="11.42578125" style="32"/>
    <col min="3841" max="3841" width="1.28515625" style="32" customWidth="1"/>
    <col min="3842" max="3842" width="56.42578125" style="32" customWidth="1"/>
    <col min="3843" max="3843" width="14.7109375" style="32" customWidth="1"/>
    <col min="3844" max="3844" width="15" style="32" customWidth="1"/>
    <col min="3845" max="3845" width="59.42578125" style="32" customWidth="1"/>
    <col min="3846" max="3846" width="12.28515625" style="32" customWidth="1"/>
    <col min="3847" max="3847" width="15.140625" style="32" customWidth="1"/>
    <col min="3848" max="4096" width="11.42578125" style="32"/>
    <col min="4097" max="4097" width="1.28515625" style="32" customWidth="1"/>
    <col min="4098" max="4098" width="56.42578125" style="32" customWidth="1"/>
    <col min="4099" max="4099" width="14.7109375" style="32" customWidth="1"/>
    <col min="4100" max="4100" width="15" style="32" customWidth="1"/>
    <col min="4101" max="4101" width="59.42578125" style="32" customWidth="1"/>
    <col min="4102" max="4102" width="12.28515625" style="32" customWidth="1"/>
    <col min="4103" max="4103" width="15.140625" style="32" customWidth="1"/>
    <col min="4104" max="4352" width="11.42578125" style="32"/>
    <col min="4353" max="4353" width="1.28515625" style="32" customWidth="1"/>
    <col min="4354" max="4354" width="56.42578125" style="32" customWidth="1"/>
    <col min="4355" max="4355" width="14.7109375" style="32" customWidth="1"/>
    <col min="4356" max="4356" width="15" style="32" customWidth="1"/>
    <col min="4357" max="4357" width="59.42578125" style="32" customWidth="1"/>
    <col min="4358" max="4358" width="12.28515625" style="32" customWidth="1"/>
    <col min="4359" max="4359" width="15.140625" style="32" customWidth="1"/>
    <col min="4360" max="4608" width="11.42578125" style="32"/>
    <col min="4609" max="4609" width="1.28515625" style="32" customWidth="1"/>
    <col min="4610" max="4610" width="56.42578125" style="32" customWidth="1"/>
    <col min="4611" max="4611" width="14.7109375" style="32" customWidth="1"/>
    <col min="4612" max="4612" width="15" style="32" customWidth="1"/>
    <col min="4613" max="4613" width="59.42578125" style="32" customWidth="1"/>
    <col min="4614" max="4614" width="12.28515625" style="32" customWidth="1"/>
    <col min="4615" max="4615" width="15.140625" style="32" customWidth="1"/>
    <col min="4616" max="4864" width="11.42578125" style="32"/>
    <col min="4865" max="4865" width="1.28515625" style="32" customWidth="1"/>
    <col min="4866" max="4866" width="56.42578125" style="32" customWidth="1"/>
    <col min="4867" max="4867" width="14.7109375" style="32" customWidth="1"/>
    <col min="4868" max="4868" width="15" style="32" customWidth="1"/>
    <col min="4869" max="4869" width="59.42578125" style="32" customWidth="1"/>
    <col min="4870" max="4870" width="12.28515625" style="32" customWidth="1"/>
    <col min="4871" max="4871" width="15.140625" style="32" customWidth="1"/>
    <col min="4872" max="5120" width="11.42578125" style="32"/>
    <col min="5121" max="5121" width="1.28515625" style="32" customWidth="1"/>
    <col min="5122" max="5122" width="56.42578125" style="32" customWidth="1"/>
    <col min="5123" max="5123" width="14.7109375" style="32" customWidth="1"/>
    <col min="5124" max="5124" width="15" style="32" customWidth="1"/>
    <col min="5125" max="5125" width="59.42578125" style="32" customWidth="1"/>
    <col min="5126" max="5126" width="12.28515625" style="32" customWidth="1"/>
    <col min="5127" max="5127" width="15.140625" style="32" customWidth="1"/>
    <col min="5128" max="5376" width="11.42578125" style="32"/>
    <col min="5377" max="5377" width="1.28515625" style="32" customWidth="1"/>
    <col min="5378" max="5378" width="56.42578125" style="32" customWidth="1"/>
    <col min="5379" max="5379" width="14.7109375" style="32" customWidth="1"/>
    <col min="5380" max="5380" width="15" style="32" customWidth="1"/>
    <col min="5381" max="5381" width="59.42578125" style="32" customWidth="1"/>
    <col min="5382" max="5382" width="12.28515625" style="32" customWidth="1"/>
    <col min="5383" max="5383" width="15.140625" style="32" customWidth="1"/>
    <col min="5384" max="5632" width="11.42578125" style="32"/>
    <col min="5633" max="5633" width="1.28515625" style="32" customWidth="1"/>
    <col min="5634" max="5634" width="56.42578125" style="32" customWidth="1"/>
    <col min="5635" max="5635" width="14.7109375" style="32" customWidth="1"/>
    <col min="5636" max="5636" width="15" style="32" customWidth="1"/>
    <col min="5637" max="5637" width="59.42578125" style="32" customWidth="1"/>
    <col min="5638" max="5638" width="12.28515625" style="32" customWidth="1"/>
    <col min="5639" max="5639" width="15.140625" style="32" customWidth="1"/>
    <col min="5640" max="5888" width="11.42578125" style="32"/>
    <col min="5889" max="5889" width="1.28515625" style="32" customWidth="1"/>
    <col min="5890" max="5890" width="56.42578125" style="32" customWidth="1"/>
    <col min="5891" max="5891" width="14.7109375" style="32" customWidth="1"/>
    <col min="5892" max="5892" width="15" style="32" customWidth="1"/>
    <col min="5893" max="5893" width="59.42578125" style="32" customWidth="1"/>
    <col min="5894" max="5894" width="12.28515625" style="32" customWidth="1"/>
    <col min="5895" max="5895" width="15.140625" style="32" customWidth="1"/>
    <col min="5896" max="6144" width="11.42578125" style="32"/>
    <col min="6145" max="6145" width="1.28515625" style="32" customWidth="1"/>
    <col min="6146" max="6146" width="56.42578125" style="32" customWidth="1"/>
    <col min="6147" max="6147" width="14.7109375" style="32" customWidth="1"/>
    <col min="6148" max="6148" width="15" style="32" customWidth="1"/>
    <col min="6149" max="6149" width="59.42578125" style="32" customWidth="1"/>
    <col min="6150" max="6150" width="12.28515625" style="32" customWidth="1"/>
    <col min="6151" max="6151" width="15.140625" style="32" customWidth="1"/>
    <col min="6152" max="6400" width="11.42578125" style="32"/>
    <col min="6401" max="6401" width="1.28515625" style="32" customWidth="1"/>
    <col min="6402" max="6402" width="56.42578125" style="32" customWidth="1"/>
    <col min="6403" max="6403" width="14.7109375" style="32" customWidth="1"/>
    <col min="6404" max="6404" width="15" style="32" customWidth="1"/>
    <col min="6405" max="6405" width="59.42578125" style="32" customWidth="1"/>
    <col min="6406" max="6406" width="12.28515625" style="32" customWidth="1"/>
    <col min="6407" max="6407" width="15.140625" style="32" customWidth="1"/>
    <col min="6408" max="6656" width="11.42578125" style="32"/>
    <col min="6657" max="6657" width="1.28515625" style="32" customWidth="1"/>
    <col min="6658" max="6658" width="56.42578125" style="32" customWidth="1"/>
    <col min="6659" max="6659" width="14.7109375" style="32" customWidth="1"/>
    <col min="6660" max="6660" width="15" style="32" customWidth="1"/>
    <col min="6661" max="6661" width="59.42578125" style="32" customWidth="1"/>
    <col min="6662" max="6662" width="12.28515625" style="32" customWidth="1"/>
    <col min="6663" max="6663" width="15.140625" style="32" customWidth="1"/>
    <col min="6664" max="6912" width="11.42578125" style="32"/>
    <col min="6913" max="6913" width="1.28515625" style="32" customWidth="1"/>
    <col min="6914" max="6914" width="56.42578125" style="32" customWidth="1"/>
    <col min="6915" max="6915" width="14.7109375" style="32" customWidth="1"/>
    <col min="6916" max="6916" width="15" style="32" customWidth="1"/>
    <col min="6917" max="6917" width="59.42578125" style="32" customWidth="1"/>
    <col min="6918" max="6918" width="12.28515625" style="32" customWidth="1"/>
    <col min="6919" max="6919" width="15.140625" style="32" customWidth="1"/>
    <col min="6920" max="7168" width="11.42578125" style="32"/>
    <col min="7169" max="7169" width="1.28515625" style="32" customWidth="1"/>
    <col min="7170" max="7170" width="56.42578125" style="32" customWidth="1"/>
    <col min="7171" max="7171" width="14.7109375" style="32" customWidth="1"/>
    <col min="7172" max="7172" width="15" style="32" customWidth="1"/>
    <col min="7173" max="7173" width="59.42578125" style="32" customWidth="1"/>
    <col min="7174" max="7174" width="12.28515625" style="32" customWidth="1"/>
    <col min="7175" max="7175" width="15.140625" style="32" customWidth="1"/>
    <col min="7176" max="7424" width="11.42578125" style="32"/>
    <col min="7425" max="7425" width="1.28515625" style="32" customWidth="1"/>
    <col min="7426" max="7426" width="56.42578125" style="32" customWidth="1"/>
    <col min="7427" max="7427" width="14.7109375" style="32" customWidth="1"/>
    <col min="7428" max="7428" width="15" style="32" customWidth="1"/>
    <col min="7429" max="7429" width="59.42578125" style="32" customWidth="1"/>
    <col min="7430" max="7430" width="12.28515625" style="32" customWidth="1"/>
    <col min="7431" max="7431" width="15.140625" style="32" customWidth="1"/>
    <col min="7432" max="7680" width="11.42578125" style="32"/>
    <col min="7681" max="7681" width="1.28515625" style="32" customWidth="1"/>
    <col min="7682" max="7682" width="56.42578125" style="32" customWidth="1"/>
    <col min="7683" max="7683" width="14.7109375" style="32" customWidth="1"/>
    <col min="7684" max="7684" width="15" style="32" customWidth="1"/>
    <col min="7685" max="7685" width="59.42578125" style="32" customWidth="1"/>
    <col min="7686" max="7686" width="12.28515625" style="32" customWidth="1"/>
    <col min="7687" max="7687" width="15.140625" style="32" customWidth="1"/>
    <col min="7688" max="7936" width="11.42578125" style="32"/>
    <col min="7937" max="7937" width="1.28515625" style="32" customWidth="1"/>
    <col min="7938" max="7938" width="56.42578125" style="32" customWidth="1"/>
    <col min="7939" max="7939" width="14.7109375" style="32" customWidth="1"/>
    <col min="7940" max="7940" width="15" style="32" customWidth="1"/>
    <col min="7941" max="7941" width="59.42578125" style="32" customWidth="1"/>
    <col min="7942" max="7942" width="12.28515625" style="32" customWidth="1"/>
    <col min="7943" max="7943" width="15.140625" style="32" customWidth="1"/>
    <col min="7944" max="8192" width="11.42578125" style="32"/>
    <col min="8193" max="8193" width="1.28515625" style="32" customWidth="1"/>
    <col min="8194" max="8194" width="56.42578125" style="32" customWidth="1"/>
    <col min="8195" max="8195" width="14.7109375" style="32" customWidth="1"/>
    <col min="8196" max="8196" width="15" style="32" customWidth="1"/>
    <col min="8197" max="8197" width="59.42578125" style="32" customWidth="1"/>
    <col min="8198" max="8198" width="12.28515625" style="32" customWidth="1"/>
    <col min="8199" max="8199" width="15.140625" style="32" customWidth="1"/>
    <col min="8200" max="8448" width="11.42578125" style="32"/>
    <col min="8449" max="8449" width="1.28515625" style="32" customWidth="1"/>
    <col min="8450" max="8450" width="56.42578125" style="32" customWidth="1"/>
    <col min="8451" max="8451" width="14.7109375" style="32" customWidth="1"/>
    <col min="8452" max="8452" width="15" style="32" customWidth="1"/>
    <col min="8453" max="8453" width="59.42578125" style="32" customWidth="1"/>
    <col min="8454" max="8454" width="12.28515625" style="32" customWidth="1"/>
    <col min="8455" max="8455" width="15.140625" style="32" customWidth="1"/>
    <col min="8456" max="8704" width="11.42578125" style="32"/>
    <col min="8705" max="8705" width="1.28515625" style="32" customWidth="1"/>
    <col min="8706" max="8706" width="56.42578125" style="32" customWidth="1"/>
    <col min="8707" max="8707" width="14.7109375" style="32" customWidth="1"/>
    <col min="8708" max="8708" width="15" style="32" customWidth="1"/>
    <col min="8709" max="8709" width="59.42578125" style="32" customWidth="1"/>
    <col min="8710" max="8710" width="12.28515625" style="32" customWidth="1"/>
    <col min="8711" max="8711" width="15.140625" style="32" customWidth="1"/>
    <col min="8712" max="8960" width="11.42578125" style="32"/>
    <col min="8961" max="8961" width="1.28515625" style="32" customWidth="1"/>
    <col min="8962" max="8962" width="56.42578125" style="32" customWidth="1"/>
    <col min="8963" max="8963" width="14.7109375" style="32" customWidth="1"/>
    <col min="8964" max="8964" width="15" style="32" customWidth="1"/>
    <col min="8965" max="8965" width="59.42578125" style="32" customWidth="1"/>
    <col min="8966" max="8966" width="12.28515625" style="32" customWidth="1"/>
    <col min="8967" max="8967" width="15.140625" style="32" customWidth="1"/>
    <col min="8968" max="9216" width="11.42578125" style="32"/>
    <col min="9217" max="9217" width="1.28515625" style="32" customWidth="1"/>
    <col min="9218" max="9218" width="56.42578125" style="32" customWidth="1"/>
    <col min="9219" max="9219" width="14.7109375" style="32" customWidth="1"/>
    <col min="9220" max="9220" width="15" style="32" customWidth="1"/>
    <col min="9221" max="9221" width="59.42578125" style="32" customWidth="1"/>
    <col min="9222" max="9222" width="12.28515625" style="32" customWidth="1"/>
    <col min="9223" max="9223" width="15.140625" style="32" customWidth="1"/>
    <col min="9224" max="9472" width="11.42578125" style="32"/>
    <col min="9473" max="9473" width="1.28515625" style="32" customWidth="1"/>
    <col min="9474" max="9474" width="56.42578125" style="32" customWidth="1"/>
    <col min="9475" max="9475" width="14.7109375" style="32" customWidth="1"/>
    <col min="9476" max="9476" width="15" style="32" customWidth="1"/>
    <col min="9477" max="9477" width="59.42578125" style="32" customWidth="1"/>
    <col min="9478" max="9478" width="12.28515625" style="32" customWidth="1"/>
    <col min="9479" max="9479" width="15.140625" style="32" customWidth="1"/>
    <col min="9480" max="9728" width="11.42578125" style="32"/>
    <col min="9729" max="9729" width="1.28515625" style="32" customWidth="1"/>
    <col min="9730" max="9730" width="56.42578125" style="32" customWidth="1"/>
    <col min="9731" max="9731" width="14.7109375" style="32" customWidth="1"/>
    <col min="9732" max="9732" width="15" style="32" customWidth="1"/>
    <col min="9733" max="9733" width="59.42578125" style="32" customWidth="1"/>
    <col min="9734" max="9734" width="12.28515625" style="32" customWidth="1"/>
    <col min="9735" max="9735" width="15.140625" style="32" customWidth="1"/>
    <col min="9736" max="9984" width="11.42578125" style="32"/>
    <col min="9985" max="9985" width="1.28515625" style="32" customWidth="1"/>
    <col min="9986" max="9986" width="56.42578125" style="32" customWidth="1"/>
    <col min="9987" max="9987" width="14.7109375" style="32" customWidth="1"/>
    <col min="9988" max="9988" width="15" style="32" customWidth="1"/>
    <col min="9989" max="9989" width="59.42578125" style="32" customWidth="1"/>
    <col min="9990" max="9990" width="12.28515625" style="32" customWidth="1"/>
    <col min="9991" max="9991" width="15.140625" style="32" customWidth="1"/>
    <col min="9992" max="10240" width="11.42578125" style="32"/>
    <col min="10241" max="10241" width="1.28515625" style="32" customWidth="1"/>
    <col min="10242" max="10242" width="56.42578125" style="32" customWidth="1"/>
    <col min="10243" max="10243" width="14.7109375" style="32" customWidth="1"/>
    <col min="10244" max="10244" width="15" style="32" customWidth="1"/>
    <col min="10245" max="10245" width="59.42578125" style="32" customWidth="1"/>
    <col min="10246" max="10246" width="12.28515625" style="32" customWidth="1"/>
    <col min="10247" max="10247" width="15.140625" style="32" customWidth="1"/>
    <col min="10248" max="10496" width="11.42578125" style="32"/>
    <col min="10497" max="10497" width="1.28515625" style="32" customWidth="1"/>
    <col min="10498" max="10498" width="56.42578125" style="32" customWidth="1"/>
    <col min="10499" max="10499" width="14.7109375" style="32" customWidth="1"/>
    <col min="10500" max="10500" width="15" style="32" customWidth="1"/>
    <col min="10501" max="10501" width="59.42578125" style="32" customWidth="1"/>
    <col min="10502" max="10502" width="12.28515625" style="32" customWidth="1"/>
    <col min="10503" max="10503" width="15.140625" style="32" customWidth="1"/>
    <col min="10504" max="10752" width="11.42578125" style="32"/>
    <col min="10753" max="10753" width="1.28515625" style="32" customWidth="1"/>
    <col min="10754" max="10754" width="56.42578125" style="32" customWidth="1"/>
    <col min="10755" max="10755" width="14.7109375" style="32" customWidth="1"/>
    <col min="10756" max="10756" width="15" style="32" customWidth="1"/>
    <col min="10757" max="10757" width="59.42578125" style="32" customWidth="1"/>
    <col min="10758" max="10758" width="12.28515625" style="32" customWidth="1"/>
    <col min="10759" max="10759" width="15.140625" style="32" customWidth="1"/>
    <col min="10760" max="11008" width="11.42578125" style="32"/>
    <col min="11009" max="11009" width="1.28515625" style="32" customWidth="1"/>
    <col min="11010" max="11010" width="56.42578125" style="32" customWidth="1"/>
    <col min="11011" max="11011" width="14.7109375" style="32" customWidth="1"/>
    <col min="11012" max="11012" width="15" style="32" customWidth="1"/>
    <col min="11013" max="11013" width="59.42578125" style="32" customWidth="1"/>
    <col min="11014" max="11014" width="12.28515625" style="32" customWidth="1"/>
    <col min="11015" max="11015" width="15.140625" style="32" customWidth="1"/>
    <col min="11016" max="11264" width="11.42578125" style="32"/>
    <col min="11265" max="11265" width="1.28515625" style="32" customWidth="1"/>
    <col min="11266" max="11266" width="56.42578125" style="32" customWidth="1"/>
    <col min="11267" max="11267" width="14.7109375" style="32" customWidth="1"/>
    <col min="11268" max="11268" width="15" style="32" customWidth="1"/>
    <col min="11269" max="11269" width="59.42578125" style="32" customWidth="1"/>
    <col min="11270" max="11270" width="12.28515625" style="32" customWidth="1"/>
    <col min="11271" max="11271" width="15.140625" style="32" customWidth="1"/>
    <col min="11272" max="11520" width="11.42578125" style="32"/>
    <col min="11521" max="11521" width="1.28515625" style="32" customWidth="1"/>
    <col min="11522" max="11522" width="56.42578125" style="32" customWidth="1"/>
    <col min="11523" max="11523" width="14.7109375" style="32" customWidth="1"/>
    <col min="11524" max="11524" width="15" style="32" customWidth="1"/>
    <col min="11525" max="11525" width="59.42578125" style="32" customWidth="1"/>
    <col min="11526" max="11526" width="12.28515625" style="32" customWidth="1"/>
    <col min="11527" max="11527" width="15.140625" style="32" customWidth="1"/>
    <col min="11528" max="11776" width="11.42578125" style="32"/>
    <col min="11777" max="11777" width="1.28515625" style="32" customWidth="1"/>
    <col min="11778" max="11778" width="56.42578125" style="32" customWidth="1"/>
    <col min="11779" max="11779" width="14.7109375" style="32" customWidth="1"/>
    <col min="11780" max="11780" width="15" style="32" customWidth="1"/>
    <col min="11781" max="11781" width="59.42578125" style="32" customWidth="1"/>
    <col min="11782" max="11782" width="12.28515625" style="32" customWidth="1"/>
    <col min="11783" max="11783" width="15.140625" style="32" customWidth="1"/>
    <col min="11784" max="12032" width="11.42578125" style="32"/>
    <col min="12033" max="12033" width="1.28515625" style="32" customWidth="1"/>
    <col min="12034" max="12034" width="56.42578125" style="32" customWidth="1"/>
    <col min="12035" max="12035" width="14.7109375" style="32" customWidth="1"/>
    <col min="12036" max="12036" width="15" style="32" customWidth="1"/>
    <col min="12037" max="12037" width="59.42578125" style="32" customWidth="1"/>
    <col min="12038" max="12038" width="12.28515625" style="32" customWidth="1"/>
    <col min="12039" max="12039" width="15.140625" style="32" customWidth="1"/>
    <col min="12040" max="12288" width="11.42578125" style="32"/>
    <col min="12289" max="12289" width="1.28515625" style="32" customWidth="1"/>
    <col min="12290" max="12290" width="56.42578125" style="32" customWidth="1"/>
    <col min="12291" max="12291" width="14.7109375" style="32" customWidth="1"/>
    <col min="12292" max="12292" width="15" style="32" customWidth="1"/>
    <col min="12293" max="12293" width="59.42578125" style="32" customWidth="1"/>
    <col min="12294" max="12294" width="12.28515625" style="32" customWidth="1"/>
    <col min="12295" max="12295" width="15.140625" style="32" customWidth="1"/>
    <col min="12296" max="12544" width="11.42578125" style="32"/>
    <col min="12545" max="12545" width="1.28515625" style="32" customWidth="1"/>
    <col min="12546" max="12546" width="56.42578125" style="32" customWidth="1"/>
    <col min="12547" max="12547" width="14.7109375" style="32" customWidth="1"/>
    <col min="12548" max="12548" width="15" style="32" customWidth="1"/>
    <col min="12549" max="12549" width="59.42578125" style="32" customWidth="1"/>
    <col min="12550" max="12550" width="12.28515625" style="32" customWidth="1"/>
    <col min="12551" max="12551" width="15.140625" style="32" customWidth="1"/>
    <col min="12552" max="12800" width="11.42578125" style="32"/>
    <col min="12801" max="12801" width="1.28515625" style="32" customWidth="1"/>
    <col min="12802" max="12802" width="56.42578125" style="32" customWidth="1"/>
    <col min="12803" max="12803" width="14.7109375" style="32" customWidth="1"/>
    <col min="12804" max="12804" width="15" style="32" customWidth="1"/>
    <col min="12805" max="12805" width="59.42578125" style="32" customWidth="1"/>
    <col min="12806" max="12806" width="12.28515625" style="32" customWidth="1"/>
    <col min="12807" max="12807" width="15.140625" style="32" customWidth="1"/>
    <col min="12808" max="13056" width="11.42578125" style="32"/>
    <col min="13057" max="13057" width="1.28515625" style="32" customWidth="1"/>
    <col min="13058" max="13058" width="56.42578125" style="32" customWidth="1"/>
    <col min="13059" max="13059" width="14.7109375" style="32" customWidth="1"/>
    <col min="13060" max="13060" width="15" style="32" customWidth="1"/>
    <col min="13061" max="13061" width="59.42578125" style="32" customWidth="1"/>
    <col min="13062" max="13062" width="12.28515625" style="32" customWidth="1"/>
    <col min="13063" max="13063" width="15.140625" style="32" customWidth="1"/>
    <col min="13064" max="13312" width="11.42578125" style="32"/>
    <col min="13313" max="13313" width="1.28515625" style="32" customWidth="1"/>
    <col min="13314" max="13314" width="56.42578125" style="32" customWidth="1"/>
    <col min="13315" max="13315" width="14.7109375" style="32" customWidth="1"/>
    <col min="13316" max="13316" width="15" style="32" customWidth="1"/>
    <col min="13317" max="13317" width="59.42578125" style="32" customWidth="1"/>
    <col min="13318" max="13318" width="12.28515625" style="32" customWidth="1"/>
    <col min="13319" max="13319" width="15.140625" style="32" customWidth="1"/>
    <col min="13320" max="13568" width="11.42578125" style="32"/>
    <col min="13569" max="13569" width="1.28515625" style="32" customWidth="1"/>
    <col min="13570" max="13570" width="56.42578125" style="32" customWidth="1"/>
    <col min="13571" max="13571" width="14.7109375" style="32" customWidth="1"/>
    <col min="13572" max="13572" width="15" style="32" customWidth="1"/>
    <col min="13573" max="13573" width="59.42578125" style="32" customWidth="1"/>
    <col min="13574" max="13574" width="12.28515625" style="32" customWidth="1"/>
    <col min="13575" max="13575" width="15.140625" style="32" customWidth="1"/>
    <col min="13576" max="13824" width="11.42578125" style="32"/>
    <col min="13825" max="13825" width="1.28515625" style="32" customWidth="1"/>
    <col min="13826" max="13826" width="56.42578125" style="32" customWidth="1"/>
    <col min="13827" max="13827" width="14.7109375" style="32" customWidth="1"/>
    <col min="13828" max="13828" width="15" style="32" customWidth="1"/>
    <col min="13829" max="13829" width="59.42578125" style="32" customWidth="1"/>
    <col min="13830" max="13830" width="12.28515625" style="32" customWidth="1"/>
    <col min="13831" max="13831" width="15.140625" style="32" customWidth="1"/>
    <col min="13832" max="14080" width="11.42578125" style="32"/>
    <col min="14081" max="14081" width="1.28515625" style="32" customWidth="1"/>
    <col min="14082" max="14082" width="56.42578125" style="32" customWidth="1"/>
    <col min="14083" max="14083" width="14.7109375" style="32" customWidth="1"/>
    <col min="14084" max="14084" width="15" style="32" customWidth="1"/>
    <col min="14085" max="14085" width="59.42578125" style="32" customWidth="1"/>
    <col min="14086" max="14086" width="12.28515625" style="32" customWidth="1"/>
    <col min="14087" max="14087" width="15.140625" style="32" customWidth="1"/>
    <col min="14088" max="14336" width="11.42578125" style="32"/>
    <col min="14337" max="14337" width="1.28515625" style="32" customWidth="1"/>
    <col min="14338" max="14338" width="56.42578125" style="32" customWidth="1"/>
    <col min="14339" max="14339" width="14.7109375" style="32" customWidth="1"/>
    <col min="14340" max="14340" width="15" style="32" customWidth="1"/>
    <col min="14341" max="14341" width="59.42578125" style="32" customWidth="1"/>
    <col min="14342" max="14342" width="12.28515625" style="32" customWidth="1"/>
    <col min="14343" max="14343" width="15.140625" style="32" customWidth="1"/>
    <col min="14344" max="14592" width="11.42578125" style="32"/>
    <col min="14593" max="14593" width="1.28515625" style="32" customWidth="1"/>
    <col min="14594" max="14594" width="56.42578125" style="32" customWidth="1"/>
    <col min="14595" max="14595" width="14.7109375" style="32" customWidth="1"/>
    <col min="14596" max="14596" width="15" style="32" customWidth="1"/>
    <col min="14597" max="14597" width="59.42578125" style="32" customWidth="1"/>
    <col min="14598" max="14598" width="12.28515625" style="32" customWidth="1"/>
    <col min="14599" max="14599" width="15.140625" style="32" customWidth="1"/>
    <col min="14600" max="14848" width="11.42578125" style="32"/>
    <col min="14849" max="14849" width="1.28515625" style="32" customWidth="1"/>
    <col min="14850" max="14850" width="56.42578125" style="32" customWidth="1"/>
    <col min="14851" max="14851" width="14.7109375" style="32" customWidth="1"/>
    <col min="14852" max="14852" width="15" style="32" customWidth="1"/>
    <col min="14853" max="14853" width="59.42578125" style="32" customWidth="1"/>
    <col min="14854" max="14854" width="12.28515625" style="32" customWidth="1"/>
    <col min="14855" max="14855" width="15.140625" style="32" customWidth="1"/>
    <col min="14856" max="15104" width="11.42578125" style="32"/>
    <col min="15105" max="15105" width="1.28515625" style="32" customWidth="1"/>
    <col min="15106" max="15106" width="56.42578125" style="32" customWidth="1"/>
    <col min="15107" max="15107" width="14.7109375" style="32" customWidth="1"/>
    <col min="15108" max="15108" width="15" style="32" customWidth="1"/>
    <col min="15109" max="15109" width="59.42578125" style="32" customWidth="1"/>
    <col min="15110" max="15110" width="12.28515625" style="32" customWidth="1"/>
    <col min="15111" max="15111" width="15.140625" style="32" customWidth="1"/>
    <col min="15112" max="15360" width="11.42578125" style="32"/>
    <col min="15361" max="15361" width="1.28515625" style="32" customWidth="1"/>
    <col min="15362" max="15362" width="56.42578125" style="32" customWidth="1"/>
    <col min="15363" max="15363" width="14.7109375" style="32" customWidth="1"/>
    <col min="15364" max="15364" width="15" style="32" customWidth="1"/>
    <col min="15365" max="15365" width="59.42578125" style="32" customWidth="1"/>
    <col min="15366" max="15366" width="12.28515625" style="32" customWidth="1"/>
    <col min="15367" max="15367" width="15.140625" style="32" customWidth="1"/>
    <col min="15368" max="15616" width="11.42578125" style="32"/>
    <col min="15617" max="15617" width="1.28515625" style="32" customWidth="1"/>
    <col min="15618" max="15618" width="56.42578125" style="32" customWidth="1"/>
    <col min="15619" max="15619" width="14.7109375" style="32" customWidth="1"/>
    <col min="15620" max="15620" width="15" style="32" customWidth="1"/>
    <col min="15621" max="15621" width="59.42578125" style="32" customWidth="1"/>
    <col min="15622" max="15622" width="12.28515625" style="32" customWidth="1"/>
    <col min="15623" max="15623" width="15.140625" style="32" customWidth="1"/>
    <col min="15624" max="15872" width="11.42578125" style="32"/>
    <col min="15873" max="15873" width="1.28515625" style="32" customWidth="1"/>
    <col min="15874" max="15874" width="56.42578125" style="32" customWidth="1"/>
    <col min="15875" max="15875" width="14.7109375" style="32" customWidth="1"/>
    <col min="15876" max="15876" width="15" style="32" customWidth="1"/>
    <col min="15877" max="15877" width="59.42578125" style="32" customWidth="1"/>
    <col min="15878" max="15878" width="12.28515625" style="32" customWidth="1"/>
    <col min="15879" max="15879" width="15.140625" style="32" customWidth="1"/>
    <col min="15880" max="16128" width="11.42578125" style="32"/>
    <col min="16129" max="16129" width="1.28515625" style="32" customWidth="1"/>
    <col min="16130" max="16130" width="56.42578125" style="32" customWidth="1"/>
    <col min="16131" max="16131" width="14.7109375" style="32" customWidth="1"/>
    <col min="16132" max="16132" width="15" style="32" customWidth="1"/>
    <col min="16133" max="16133" width="59.42578125" style="32" customWidth="1"/>
    <col min="16134" max="16134" width="12.28515625" style="32" customWidth="1"/>
    <col min="16135" max="16135" width="15.140625" style="32" customWidth="1"/>
    <col min="16136" max="16384" width="11.42578125" style="32"/>
  </cols>
  <sheetData>
    <row r="1" spans="2:7" ht="13.5" thickBot="1" x14ac:dyDescent="0.25"/>
    <row r="2" spans="2:7" x14ac:dyDescent="0.2">
      <c r="B2" s="34" t="s">
        <v>27</v>
      </c>
      <c r="C2" s="35"/>
      <c r="D2" s="35"/>
      <c r="E2" s="35"/>
      <c r="F2" s="35"/>
      <c r="G2" s="36"/>
    </row>
    <row r="3" spans="2:7" x14ac:dyDescent="0.2">
      <c r="B3" s="37" t="s">
        <v>28</v>
      </c>
      <c r="C3" s="38"/>
      <c r="D3" s="38"/>
      <c r="E3" s="38"/>
      <c r="F3" s="38"/>
      <c r="G3" s="39"/>
    </row>
    <row r="4" spans="2:7" x14ac:dyDescent="0.2">
      <c r="B4" s="37" t="s">
        <v>29</v>
      </c>
      <c r="C4" s="38"/>
      <c r="D4" s="38"/>
      <c r="E4" s="38"/>
      <c r="F4" s="38"/>
      <c r="G4" s="39"/>
    </row>
    <row r="5" spans="2:7" ht="13.5" thickBot="1" x14ac:dyDescent="0.25">
      <c r="B5" s="40" t="s">
        <v>3</v>
      </c>
      <c r="C5" s="41"/>
      <c r="D5" s="41"/>
      <c r="E5" s="41"/>
      <c r="F5" s="41"/>
      <c r="G5" s="42"/>
    </row>
    <row r="6" spans="2:7" ht="26.25" thickBot="1" x14ac:dyDescent="0.25">
      <c r="B6" s="43" t="s">
        <v>30</v>
      </c>
      <c r="C6" s="44" t="s">
        <v>31</v>
      </c>
      <c r="D6" s="44" t="s">
        <v>32</v>
      </c>
      <c r="E6" s="45" t="s">
        <v>30</v>
      </c>
      <c r="F6" s="44" t="s">
        <v>31</v>
      </c>
      <c r="G6" s="44" t="s">
        <v>32</v>
      </c>
    </row>
    <row r="7" spans="2:7" x14ac:dyDescent="0.2">
      <c r="B7" s="46" t="s">
        <v>33</v>
      </c>
      <c r="C7" s="47"/>
      <c r="D7" s="47"/>
      <c r="E7" s="48" t="s">
        <v>34</v>
      </c>
      <c r="F7" s="47"/>
      <c r="G7" s="47"/>
    </row>
    <row r="8" spans="2:7" x14ac:dyDescent="0.2">
      <c r="B8" s="46" t="s">
        <v>35</v>
      </c>
      <c r="C8" s="49"/>
      <c r="D8" s="49"/>
      <c r="E8" s="48" t="s">
        <v>36</v>
      </c>
      <c r="F8" s="49"/>
      <c r="G8" s="49"/>
    </row>
    <row r="9" spans="2:7" x14ac:dyDescent="0.2">
      <c r="B9" s="50" t="s">
        <v>37</v>
      </c>
      <c r="C9" s="49">
        <f>SUM(C10:C16)</f>
        <v>24090559.710000001</v>
      </c>
      <c r="D9" s="49">
        <f>SUM(D10:D16)</f>
        <v>7001473.4500000002</v>
      </c>
      <c r="E9" s="51" t="s">
        <v>38</v>
      </c>
      <c r="F9" s="49">
        <f>SUM(F10:F18)</f>
        <v>23510552.079999998</v>
      </c>
      <c r="G9" s="49">
        <f>SUM(G10:G18)</f>
        <v>6503681.4700000007</v>
      </c>
    </row>
    <row r="10" spans="2:7" x14ac:dyDescent="0.2">
      <c r="B10" s="52" t="s">
        <v>39</v>
      </c>
      <c r="C10" s="49">
        <v>0</v>
      </c>
      <c r="D10" s="49">
        <v>0</v>
      </c>
      <c r="E10" s="53" t="s">
        <v>40</v>
      </c>
      <c r="F10" s="49">
        <v>517138.27</v>
      </c>
      <c r="G10" s="49">
        <v>0</v>
      </c>
    </row>
    <row r="11" spans="2:7" x14ac:dyDescent="0.2">
      <c r="B11" s="52" t="s">
        <v>41</v>
      </c>
      <c r="C11" s="49">
        <v>24090559.710000001</v>
      </c>
      <c r="D11" s="49">
        <v>7001473.4500000002</v>
      </c>
      <c r="E11" s="53" t="s">
        <v>42</v>
      </c>
      <c r="F11" s="49">
        <v>18942053.780000001</v>
      </c>
      <c r="G11" s="49">
        <v>0</v>
      </c>
    </row>
    <row r="12" spans="2:7" x14ac:dyDescent="0.2">
      <c r="B12" s="52" t="s">
        <v>43</v>
      </c>
      <c r="C12" s="49">
        <v>0</v>
      </c>
      <c r="D12" s="49">
        <v>0</v>
      </c>
      <c r="E12" s="53" t="s">
        <v>44</v>
      </c>
      <c r="F12" s="49">
        <v>0</v>
      </c>
      <c r="G12" s="49">
        <v>0</v>
      </c>
    </row>
    <row r="13" spans="2:7" x14ac:dyDescent="0.2">
      <c r="B13" s="52" t="s">
        <v>45</v>
      </c>
      <c r="C13" s="49">
        <v>0</v>
      </c>
      <c r="D13" s="49">
        <v>0</v>
      </c>
      <c r="E13" s="53" t="s">
        <v>46</v>
      </c>
      <c r="F13" s="49">
        <v>0</v>
      </c>
      <c r="G13" s="49">
        <v>0</v>
      </c>
    </row>
    <row r="14" spans="2:7" x14ac:dyDescent="0.2">
      <c r="B14" s="52" t="s">
        <v>47</v>
      </c>
      <c r="C14" s="49">
        <v>0</v>
      </c>
      <c r="D14" s="49">
        <v>0</v>
      </c>
      <c r="E14" s="53" t="s">
        <v>48</v>
      </c>
      <c r="F14" s="49">
        <v>0</v>
      </c>
      <c r="G14" s="49">
        <v>0</v>
      </c>
    </row>
    <row r="15" spans="2:7" ht="25.5" x14ac:dyDescent="0.2">
      <c r="B15" s="52" t="s">
        <v>49</v>
      </c>
      <c r="C15" s="49">
        <v>0</v>
      </c>
      <c r="D15" s="49">
        <v>0</v>
      </c>
      <c r="E15" s="53" t="s">
        <v>50</v>
      </c>
      <c r="F15" s="49">
        <v>0</v>
      </c>
      <c r="G15" s="49">
        <v>0</v>
      </c>
    </row>
    <row r="16" spans="2:7" x14ac:dyDescent="0.2">
      <c r="B16" s="52" t="s">
        <v>51</v>
      </c>
      <c r="C16" s="49">
        <v>0</v>
      </c>
      <c r="D16" s="49">
        <v>0</v>
      </c>
      <c r="E16" s="53" t="s">
        <v>52</v>
      </c>
      <c r="F16" s="49">
        <v>3364990.72</v>
      </c>
      <c r="G16" s="49">
        <v>2160901.6</v>
      </c>
    </row>
    <row r="17" spans="2:7" x14ac:dyDescent="0.2">
      <c r="B17" s="50" t="s">
        <v>53</v>
      </c>
      <c r="C17" s="49">
        <f>SUM(C18:C24)</f>
        <v>0</v>
      </c>
      <c r="D17" s="49">
        <f>SUM(D18:D24)</f>
        <v>0</v>
      </c>
      <c r="E17" s="53" t="s">
        <v>54</v>
      </c>
      <c r="F17" s="49">
        <v>0</v>
      </c>
      <c r="G17" s="49">
        <v>0</v>
      </c>
    </row>
    <row r="18" spans="2:7" x14ac:dyDescent="0.2">
      <c r="B18" s="52" t="s">
        <v>55</v>
      </c>
      <c r="C18" s="49">
        <v>0</v>
      </c>
      <c r="D18" s="49">
        <v>0</v>
      </c>
      <c r="E18" s="53" t="s">
        <v>56</v>
      </c>
      <c r="F18" s="49">
        <v>686369.31</v>
      </c>
      <c r="G18" s="49">
        <v>4342779.87</v>
      </c>
    </row>
    <row r="19" spans="2:7" x14ac:dyDescent="0.2">
      <c r="B19" s="52" t="s">
        <v>57</v>
      </c>
      <c r="C19" s="49">
        <v>0</v>
      </c>
      <c r="D19" s="49">
        <v>0</v>
      </c>
      <c r="E19" s="51" t="s">
        <v>58</v>
      </c>
      <c r="F19" s="49">
        <f>SUM(F20:F22)</f>
        <v>0</v>
      </c>
      <c r="G19" s="49">
        <f>SUM(G20:G22)</f>
        <v>0</v>
      </c>
    </row>
    <row r="20" spans="2:7" x14ac:dyDescent="0.2">
      <c r="B20" s="52" t="s">
        <v>59</v>
      </c>
      <c r="C20" s="49">
        <v>0</v>
      </c>
      <c r="D20" s="49">
        <v>0</v>
      </c>
      <c r="E20" s="53" t="s">
        <v>60</v>
      </c>
      <c r="F20" s="49">
        <v>0</v>
      </c>
      <c r="G20" s="49">
        <v>0</v>
      </c>
    </row>
    <row r="21" spans="2:7" x14ac:dyDescent="0.2">
      <c r="B21" s="52" t="s">
        <v>61</v>
      </c>
      <c r="C21" s="49">
        <v>0</v>
      </c>
      <c r="D21" s="49">
        <v>0</v>
      </c>
      <c r="E21" s="54" t="s">
        <v>62</v>
      </c>
      <c r="F21" s="49">
        <v>0</v>
      </c>
      <c r="G21" s="49">
        <v>0</v>
      </c>
    </row>
    <row r="22" spans="2:7" x14ac:dyDescent="0.2">
      <c r="B22" s="52" t="s">
        <v>63</v>
      </c>
      <c r="C22" s="49">
        <v>0</v>
      </c>
      <c r="D22" s="49">
        <v>0</v>
      </c>
      <c r="E22" s="53" t="s">
        <v>64</v>
      </c>
      <c r="F22" s="49">
        <v>0</v>
      </c>
      <c r="G22" s="49">
        <v>0</v>
      </c>
    </row>
    <row r="23" spans="2:7" x14ac:dyDescent="0.2">
      <c r="B23" s="52" t="s">
        <v>65</v>
      </c>
      <c r="C23" s="49">
        <v>0</v>
      </c>
      <c r="D23" s="49">
        <v>0</v>
      </c>
      <c r="E23" s="51" t="s">
        <v>66</v>
      </c>
      <c r="F23" s="49">
        <f>SUM(F24:F25)</f>
        <v>0</v>
      </c>
      <c r="G23" s="49">
        <f>SUM(G24:G25)</f>
        <v>0</v>
      </c>
    </row>
    <row r="24" spans="2:7" x14ac:dyDescent="0.2">
      <c r="B24" s="52" t="s">
        <v>67</v>
      </c>
      <c r="C24" s="49">
        <v>0</v>
      </c>
      <c r="D24" s="49">
        <v>0</v>
      </c>
      <c r="E24" s="53" t="s">
        <v>68</v>
      </c>
      <c r="F24" s="49">
        <v>0</v>
      </c>
      <c r="G24" s="49">
        <v>0</v>
      </c>
    </row>
    <row r="25" spans="2:7" x14ac:dyDescent="0.2">
      <c r="B25" s="50" t="s">
        <v>69</v>
      </c>
      <c r="C25" s="49">
        <f>SUM(C26:C30)</f>
        <v>0</v>
      </c>
      <c r="D25" s="49">
        <f>SUM(D26:D30)</f>
        <v>0</v>
      </c>
      <c r="E25" s="53" t="s">
        <v>70</v>
      </c>
      <c r="F25" s="49">
        <v>0</v>
      </c>
      <c r="G25" s="49">
        <v>0</v>
      </c>
    </row>
    <row r="26" spans="2:7" ht="25.5" x14ac:dyDescent="0.2">
      <c r="B26" s="52" t="s">
        <v>71</v>
      </c>
      <c r="C26" s="49">
        <v>0</v>
      </c>
      <c r="D26" s="49">
        <v>0</v>
      </c>
      <c r="E26" s="51" t="s">
        <v>72</v>
      </c>
      <c r="F26" s="49">
        <v>0</v>
      </c>
      <c r="G26" s="49">
        <v>0</v>
      </c>
    </row>
    <row r="27" spans="2:7" ht="25.5" x14ac:dyDescent="0.2">
      <c r="B27" s="52" t="s">
        <v>73</v>
      </c>
      <c r="C27" s="49">
        <v>0</v>
      </c>
      <c r="D27" s="49">
        <v>0</v>
      </c>
      <c r="E27" s="51" t="s">
        <v>74</v>
      </c>
      <c r="F27" s="49">
        <f>SUM(F28:F30)</f>
        <v>0</v>
      </c>
      <c r="G27" s="49">
        <f>SUM(G28:G30)</f>
        <v>0</v>
      </c>
    </row>
    <row r="28" spans="2:7" ht="25.5" x14ac:dyDescent="0.2">
      <c r="B28" s="52" t="s">
        <v>75</v>
      </c>
      <c r="C28" s="49">
        <v>0</v>
      </c>
      <c r="D28" s="49">
        <v>0</v>
      </c>
      <c r="E28" s="53" t="s">
        <v>76</v>
      </c>
      <c r="F28" s="49">
        <v>0</v>
      </c>
      <c r="G28" s="49">
        <v>0</v>
      </c>
    </row>
    <row r="29" spans="2:7" x14ac:dyDescent="0.2">
      <c r="B29" s="52" t="s">
        <v>77</v>
      </c>
      <c r="C29" s="49">
        <v>0</v>
      </c>
      <c r="D29" s="49">
        <v>0</v>
      </c>
      <c r="E29" s="53" t="s">
        <v>78</v>
      </c>
      <c r="F29" s="49">
        <v>0</v>
      </c>
      <c r="G29" s="49">
        <v>0</v>
      </c>
    </row>
    <row r="30" spans="2:7" x14ac:dyDescent="0.2">
      <c r="B30" s="52" t="s">
        <v>79</v>
      </c>
      <c r="C30" s="49">
        <v>0</v>
      </c>
      <c r="D30" s="49">
        <v>0</v>
      </c>
      <c r="E30" s="53" t="s">
        <v>80</v>
      </c>
      <c r="F30" s="49">
        <v>0</v>
      </c>
      <c r="G30" s="49">
        <v>0</v>
      </c>
    </row>
    <row r="31" spans="2:7" ht="25.5" x14ac:dyDescent="0.2">
      <c r="B31" s="50" t="s">
        <v>81</v>
      </c>
      <c r="C31" s="49">
        <f>SUM(C32:C36)</f>
        <v>0</v>
      </c>
      <c r="D31" s="49">
        <f>SUM(D32:D36)</f>
        <v>0</v>
      </c>
      <c r="E31" s="51" t="s">
        <v>82</v>
      </c>
      <c r="F31" s="49">
        <f>SUM(F32:F37)</f>
        <v>0</v>
      </c>
      <c r="G31" s="49">
        <f>SUM(G32:G37)</f>
        <v>0</v>
      </c>
    </row>
    <row r="32" spans="2:7" x14ac:dyDescent="0.2">
      <c r="B32" s="52" t="s">
        <v>83</v>
      </c>
      <c r="C32" s="49">
        <v>0</v>
      </c>
      <c r="D32" s="49">
        <v>0</v>
      </c>
      <c r="E32" s="53" t="s">
        <v>84</v>
      </c>
      <c r="F32" s="49">
        <v>0</v>
      </c>
      <c r="G32" s="49">
        <v>0</v>
      </c>
    </row>
    <row r="33" spans="2:7" x14ac:dyDescent="0.2">
      <c r="B33" s="52" t="s">
        <v>85</v>
      </c>
      <c r="C33" s="49">
        <v>0</v>
      </c>
      <c r="D33" s="49">
        <v>0</v>
      </c>
      <c r="E33" s="53" t="s">
        <v>86</v>
      </c>
      <c r="F33" s="49">
        <v>0</v>
      </c>
      <c r="G33" s="49">
        <v>0</v>
      </c>
    </row>
    <row r="34" spans="2:7" x14ac:dyDescent="0.2">
      <c r="B34" s="52" t="s">
        <v>87</v>
      </c>
      <c r="C34" s="49">
        <v>0</v>
      </c>
      <c r="D34" s="49">
        <v>0</v>
      </c>
      <c r="E34" s="53" t="s">
        <v>88</v>
      </c>
      <c r="F34" s="49">
        <v>0</v>
      </c>
      <c r="G34" s="49">
        <v>0</v>
      </c>
    </row>
    <row r="35" spans="2:7" ht="25.5" x14ac:dyDescent="0.2">
      <c r="B35" s="52" t="s">
        <v>89</v>
      </c>
      <c r="C35" s="49">
        <v>0</v>
      </c>
      <c r="D35" s="49">
        <v>0</v>
      </c>
      <c r="E35" s="53" t="s">
        <v>90</v>
      </c>
      <c r="F35" s="49">
        <v>0</v>
      </c>
      <c r="G35" s="49">
        <v>0</v>
      </c>
    </row>
    <row r="36" spans="2:7" x14ac:dyDescent="0.2">
      <c r="B36" s="52" t="s">
        <v>91</v>
      </c>
      <c r="C36" s="49">
        <v>0</v>
      </c>
      <c r="D36" s="49">
        <v>0</v>
      </c>
      <c r="E36" s="53" t="s">
        <v>92</v>
      </c>
      <c r="F36" s="49">
        <v>0</v>
      </c>
      <c r="G36" s="49">
        <v>0</v>
      </c>
    </row>
    <row r="37" spans="2:7" x14ac:dyDescent="0.2">
      <c r="B37" s="50" t="s">
        <v>93</v>
      </c>
      <c r="C37" s="49">
        <v>0</v>
      </c>
      <c r="D37" s="49">
        <v>0</v>
      </c>
      <c r="E37" s="53" t="s">
        <v>94</v>
      </c>
      <c r="F37" s="49">
        <v>0</v>
      </c>
      <c r="G37" s="49">
        <v>0</v>
      </c>
    </row>
    <row r="38" spans="2:7" x14ac:dyDescent="0.2">
      <c r="B38" s="50" t="s">
        <v>95</v>
      </c>
      <c r="C38" s="49">
        <f>SUM(C39:C40)</f>
        <v>0</v>
      </c>
      <c r="D38" s="49">
        <f>SUM(D39:D40)</f>
        <v>0</v>
      </c>
      <c r="E38" s="51" t="s">
        <v>96</v>
      </c>
      <c r="F38" s="49">
        <f>SUM(F39:F41)</f>
        <v>0</v>
      </c>
      <c r="G38" s="49">
        <f>SUM(G39:G41)</f>
        <v>0</v>
      </c>
    </row>
    <row r="39" spans="2:7" ht="25.5" x14ac:dyDescent="0.2">
      <c r="B39" s="52" t="s">
        <v>97</v>
      </c>
      <c r="C39" s="49">
        <v>0</v>
      </c>
      <c r="D39" s="49">
        <v>0</v>
      </c>
      <c r="E39" s="53" t="s">
        <v>98</v>
      </c>
      <c r="F39" s="49">
        <v>0</v>
      </c>
      <c r="G39" s="49">
        <v>0</v>
      </c>
    </row>
    <row r="40" spans="2:7" x14ac:dyDescent="0.2">
      <c r="B40" s="52" t="s">
        <v>99</v>
      </c>
      <c r="C40" s="49">
        <v>0</v>
      </c>
      <c r="D40" s="49">
        <v>0</v>
      </c>
      <c r="E40" s="53" t="s">
        <v>100</v>
      </c>
      <c r="F40" s="49">
        <v>0</v>
      </c>
      <c r="G40" s="49">
        <v>0</v>
      </c>
    </row>
    <row r="41" spans="2:7" x14ac:dyDescent="0.2">
      <c r="B41" s="50" t="s">
        <v>101</v>
      </c>
      <c r="C41" s="49">
        <f>SUM(C42:C45)</f>
        <v>0</v>
      </c>
      <c r="D41" s="49">
        <f>SUM(D42:D45)</f>
        <v>0</v>
      </c>
      <c r="E41" s="53" t="s">
        <v>102</v>
      </c>
      <c r="F41" s="49">
        <v>0</v>
      </c>
      <c r="G41" s="49">
        <v>0</v>
      </c>
    </row>
    <row r="42" spans="2:7" x14ac:dyDescent="0.2">
      <c r="B42" s="52" t="s">
        <v>103</v>
      </c>
      <c r="C42" s="49">
        <v>0</v>
      </c>
      <c r="D42" s="49">
        <v>0</v>
      </c>
      <c r="E42" s="51" t="s">
        <v>104</v>
      </c>
      <c r="F42" s="49">
        <f>SUM(F43:F45)</f>
        <v>0</v>
      </c>
      <c r="G42" s="49">
        <f>SUM(G43:G45)</f>
        <v>0</v>
      </c>
    </row>
    <row r="43" spans="2:7" x14ac:dyDescent="0.2">
      <c r="B43" s="52" t="s">
        <v>105</v>
      </c>
      <c r="C43" s="49">
        <v>0</v>
      </c>
      <c r="D43" s="49">
        <v>0</v>
      </c>
      <c r="E43" s="53" t="s">
        <v>106</v>
      </c>
      <c r="F43" s="49">
        <v>0</v>
      </c>
      <c r="G43" s="49">
        <v>0</v>
      </c>
    </row>
    <row r="44" spans="2:7" ht="25.5" x14ac:dyDescent="0.2">
      <c r="B44" s="52" t="s">
        <v>107</v>
      </c>
      <c r="C44" s="49">
        <v>0</v>
      </c>
      <c r="D44" s="49">
        <v>0</v>
      </c>
      <c r="E44" s="53" t="s">
        <v>108</v>
      </c>
      <c r="F44" s="49">
        <v>0</v>
      </c>
      <c r="G44" s="49">
        <v>0</v>
      </c>
    </row>
    <row r="45" spans="2:7" x14ac:dyDescent="0.2">
      <c r="B45" s="52" t="s">
        <v>109</v>
      </c>
      <c r="C45" s="49">
        <v>0</v>
      </c>
      <c r="D45" s="49">
        <v>0</v>
      </c>
      <c r="E45" s="53" t="s">
        <v>110</v>
      </c>
      <c r="F45" s="49">
        <v>0</v>
      </c>
      <c r="G45" s="49">
        <v>0</v>
      </c>
    </row>
    <row r="46" spans="2:7" x14ac:dyDescent="0.2">
      <c r="B46" s="50"/>
      <c r="C46" s="49"/>
      <c r="D46" s="49"/>
      <c r="E46" s="51"/>
      <c r="F46" s="49"/>
      <c r="G46" s="49"/>
    </row>
    <row r="47" spans="2:7" x14ac:dyDescent="0.2">
      <c r="B47" s="46" t="s">
        <v>111</v>
      </c>
      <c r="C47" s="49">
        <f>C9+C17+C25+C31+C37+C38+C41</f>
        <v>24090559.710000001</v>
      </c>
      <c r="D47" s="49">
        <f>D9+D17+D25+D31+D37+D38+D41</f>
        <v>7001473.4500000002</v>
      </c>
      <c r="E47" s="48" t="s">
        <v>112</v>
      </c>
      <c r="F47" s="49">
        <f>F9+F19+F23+F26+F27+F31+F38+F42</f>
        <v>23510552.079999998</v>
      </c>
      <c r="G47" s="49">
        <f>G9+G19+G23+G26+G27+G31+G38+G42</f>
        <v>6503681.4700000007</v>
      </c>
    </row>
    <row r="48" spans="2:7" x14ac:dyDescent="0.2">
      <c r="B48" s="46"/>
      <c r="C48" s="49"/>
      <c r="D48" s="49"/>
      <c r="E48" s="48"/>
      <c r="F48" s="49"/>
      <c r="G48" s="49"/>
    </row>
    <row r="49" spans="2:7" x14ac:dyDescent="0.2">
      <c r="B49" s="46" t="s">
        <v>113</v>
      </c>
      <c r="C49" s="49"/>
      <c r="D49" s="49"/>
      <c r="E49" s="48" t="s">
        <v>114</v>
      </c>
      <c r="F49" s="49"/>
      <c r="G49" s="49"/>
    </row>
    <row r="50" spans="2:7" x14ac:dyDescent="0.2">
      <c r="B50" s="50" t="s">
        <v>115</v>
      </c>
      <c r="C50" s="49">
        <v>9314987.0800000001</v>
      </c>
      <c r="D50" s="49">
        <v>8443113.25</v>
      </c>
      <c r="E50" s="51" t="s">
        <v>116</v>
      </c>
      <c r="F50" s="49">
        <v>0</v>
      </c>
      <c r="G50" s="49">
        <v>0</v>
      </c>
    </row>
    <row r="51" spans="2:7" x14ac:dyDescent="0.2">
      <c r="B51" s="50" t="s">
        <v>117</v>
      </c>
      <c r="C51" s="49">
        <v>0</v>
      </c>
      <c r="D51" s="49">
        <v>0</v>
      </c>
      <c r="E51" s="51" t="s">
        <v>118</v>
      </c>
      <c r="F51" s="49">
        <v>0</v>
      </c>
      <c r="G51" s="49">
        <v>0</v>
      </c>
    </row>
    <row r="52" spans="2:7" x14ac:dyDescent="0.2">
      <c r="B52" s="50" t="s">
        <v>119</v>
      </c>
      <c r="C52" s="49">
        <v>63790806.149999999</v>
      </c>
      <c r="D52" s="49">
        <v>63054812.299999997</v>
      </c>
      <c r="E52" s="51" t="s">
        <v>120</v>
      </c>
      <c r="F52" s="49">
        <v>0</v>
      </c>
      <c r="G52" s="49">
        <v>0</v>
      </c>
    </row>
    <row r="53" spans="2:7" x14ac:dyDescent="0.2">
      <c r="B53" s="50" t="s">
        <v>121</v>
      </c>
      <c r="C53" s="49">
        <v>34276304.68</v>
      </c>
      <c r="D53" s="49">
        <v>28343819.140000001</v>
      </c>
      <c r="E53" s="51" t="s">
        <v>122</v>
      </c>
      <c r="F53" s="49">
        <v>0</v>
      </c>
      <c r="G53" s="49">
        <v>0</v>
      </c>
    </row>
    <row r="54" spans="2:7" x14ac:dyDescent="0.2">
      <c r="B54" s="50" t="s">
        <v>123</v>
      </c>
      <c r="C54" s="49">
        <v>328794.34000000003</v>
      </c>
      <c r="D54" s="49">
        <v>328794.34000000003</v>
      </c>
      <c r="E54" s="51" t="s">
        <v>124</v>
      </c>
      <c r="F54" s="49">
        <v>0</v>
      </c>
      <c r="G54" s="49">
        <v>0</v>
      </c>
    </row>
    <row r="55" spans="2:7" x14ac:dyDescent="0.2">
      <c r="B55" s="50" t="s">
        <v>125</v>
      </c>
      <c r="C55" s="49">
        <v>-22922472.800000001</v>
      </c>
      <c r="D55" s="49">
        <v>-19918437.699999999</v>
      </c>
      <c r="E55" s="51" t="s">
        <v>126</v>
      </c>
      <c r="F55" s="49">
        <v>0</v>
      </c>
      <c r="G55" s="49">
        <v>0</v>
      </c>
    </row>
    <row r="56" spans="2:7" x14ac:dyDescent="0.2">
      <c r="B56" s="50" t="s">
        <v>127</v>
      </c>
      <c r="C56" s="49">
        <v>0</v>
      </c>
      <c r="D56" s="49">
        <v>0</v>
      </c>
      <c r="E56" s="48"/>
      <c r="F56" s="49"/>
      <c r="G56" s="49"/>
    </row>
    <row r="57" spans="2:7" x14ac:dyDescent="0.2">
      <c r="B57" s="50" t="s">
        <v>128</v>
      </c>
      <c r="C57" s="49">
        <v>0</v>
      </c>
      <c r="D57" s="49">
        <v>0</v>
      </c>
      <c r="E57" s="48" t="s">
        <v>129</v>
      </c>
      <c r="F57" s="49">
        <f>SUM(F50:F55)</f>
        <v>0</v>
      </c>
      <c r="G57" s="49">
        <f>SUM(G50:G55)</f>
        <v>0</v>
      </c>
    </row>
    <row r="58" spans="2:7" x14ac:dyDescent="0.2">
      <c r="B58" s="50" t="s">
        <v>130</v>
      </c>
      <c r="C58" s="49">
        <v>0</v>
      </c>
      <c r="D58" s="49">
        <v>0</v>
      </c>
      <c r="E58" s="55"/>
      <c r="F58" s="49"/>
      <c r="G58" s="49"/>
    </row>
    <row r="59" spans="2:7" x14ac:dyDescent="0.2">
      <c r="B59" s="50"/>
      <c r="C59" s="49"/>
      <c r="D59" s="49"/>
      <c r="E59" s="48" t="s">
        <v>131</v>
      </c>
      <c r="F59" s="49">
        <f>F47+F57</f>
        <v>23510552.079999998</v>
      </c>
      <c r="G59" s="49">
        <f>G47+G57</f>
        <v>6503681.4700000007</v>
      </c>
    </row>
    <row r="60" spans="2:7" ht="25.5" x14ac:dyDescent="0.2">
      <c r="B60" s="46" t="s">
        <v>132</v>
      </c>
      <c r="C60" s="49">
        <f>SUM(C50:C58)</f>
        <v>84788419.450000003</v>
      </c>
      <c r="D60" s="49">
        <f>SUM(D50:D58)</f>
        <v>80252101.329999998</v>
      </c>
      <c r="E60" s="51"/>
      <c r="F60" s="49"/>
      <c r="G60" s="49"/>
    </row>
    <row r="61" spans="2:7" x14ac:dyDescent="0.2">
      <c r="B61" s="50"/>
      <c r="C61" s="49"/>
      <c r="D61" s="49"/>
      <c r="E61" s="48" t="s">
        <v>133</v>
      </c>
      <c r="F61" s="49"/>
      <c r="G61" s="49"/>
    </row>
    <row r="62" spans="2:7" x14ac:dyDescent="0.2">
      <c r="B62" s="46" t="s">
        <v>134</v>
      </c>
      <c r="C62" s="49">
        <f>C47+C60</f>
        <v>108878979.16</v>
      </c>
      <c r="D62" s="49">
        <f>D47+D60</f>
        <v>87253574.780000001</v>
      </c>
      <c r="E62" s="48"/>
      <c r="F62" s="49"/>
      <c r="G62" s="49"/>
    </row>
    <row r="63" spans="2:7" x14ac:dyDescent="0.2">
      <c r="B63" s="50"/>
      <c r="C63" s="49"/>
      <c r="D63" s="49"/>
      <c r="E63" s="48" t="s">
        <v>135</v>
      </c>
      <c r="F63" s="49">
        <f>SUM(F64:F66)</f>
        <v>-10408418.880000001</v>
      </c>
      <c r="G63" s="49">
        <f>SUM(G64:G66)</f>
        <v>-10408418.880000001</v>
      </c>
    </row>
    <row r="64" spans="2:7" x14ac:dyDescent="0.2">
      <c r="B64" s="50"/>
      <c r="C64" s="49"/>
      <c r="D64" s="49"/>
      <c r="E64" s="51" t="s">
        <v>136</v>
      </c>
      <c r="F64" s="49">
        <v>0</v>
      </c>
      <c r="G64" s="49">
        <v>0</v>
      </c>
    </row>
    <row r="65" spans="2:7" x14ac:dyDescent="0.2">
      <c r="B65" s="50"/>
      <c r="C65" s="49"/>
      <c r="D65" s="49"/>
      <c r="E65" s="51" t="s">
        <v>137</v>
      </c>
      <c r="F65" s="49">
        <v>0</v>
      </c>
      <c r="G65" s="49">
        <v>0</v>
      </c>
    </row>
    <row r="66" spans="2:7" x14ac:dyDescent="0.2">
      <c r="B66" s="50"/>
      <c r="C66" s="49"/>
      <c r="D66" s="49"/>
      <c r="E66" s="51" t="s">
        <v>138</v>
      </c>
      <c r="F66" s="49">
        <v>-10408418.880000001</v>
      </c>
      <c r="G66" s="49">
        <v>-10408418.880000001</v>
      </c>
    </row>
    <row r="67" spans="2:7" x14ac:dyDescent="0.2">
      <c r="B67" s="50"/>
      <c r="C67" s="49"/>
      <c r="D67" s="49"/>
      <c r="E67" s="51"/>
      <c r="F67" s="49"/>
      <c r="G67" s="49"/>
    </row>
    <row r="68" spans="2:7" x14ac:dyDescent="0.2">
      <c r="B68" s="50"/>
      <c r="C68" s="49"/>
      <c r="D68" s="49"/>
      <c r="E68" s="48" t="s">
        <v>139</v>
      </c>
      <c r="F68" s="49">
        <f>SUM(F69:F73)</f>
        <v>95776845.960000008</v>
      </c>
      <c r="G68" s="49">
        <f>SUM(G69:G73)</f>
        <v>91158312.189999998</v>
      </c>
    </row>
    <row r="69" spans="2:7" x14ac:dyDescent="0.2">
      <c r="B69" s="50"/>
      <c r="C69" s="49"/>
      <c r="D69" s="49"/>
      <c r="E69" s="51" t="s">
        <v>140</v>
      </c>
      <c r="F69" s="49">
        <v>3848117.77</v>
      </c>
      <c r="G69" s="49">
        <v>2211830.14</v>
      </c>
    </row>
    <row r="70" spans="2:7" x14ac:dyDescent="0.2">
      <c r="B70" s="50"/>
      <c r="C70" s="49"/>
      <c r="D70" s="49"/>
      <c r="E70" s="51" t="s">
        <v>141</v>
      </c>
      <c r="F70" s="49">
        <v>11254024.630000001</v>
      </c>
      <c r="G70" s="49">
        <v>9063452.3399999999</v>
      </c>
    </row>
    <row r="71" spans="2:7" x14ac:dyDescent="0.2">
      <c r="B71" s="50"/>
      <c r="C71" s="49"/>
      <c r="D71" s="49"/>
      <c r="E71" s="51" t="s">
        <v>142</v>
      </c>
      <c r="F71" s="49">
        <v>3958804.72</v>
      </c>
      <c r="G71" s="49">
        <v>3958804.72</v>
      </c>
    </row>
    <row r="72" spans="2:7" x14ac:dyDescent="0.2">
      <c r="B72" s="50"/>
      <c r="C72" s="49"/>
      <c r="D72" s="49"/>
      <c r="E72" s="51" t="s">
        <v>143</v>
      </c>
      <c r="F72" s="49">
        <v>75124226.079999998</v>
      </c>
      <c r="G72" s="49">
        <v>75124226.079999998</v>
      </c>
    </row>
    <row r="73" spans="2:7" x14ac:dyDescent="0.2">
      <c r="B73" s="50"/>
      <c r="C73" s="49"/>
      <c r="D73" s="49"/>
      <c r="E73" s="51" t="s">
        <v>144</v>
      </c>
      <c r="F73" s="49">
        <v>1591672.76</v>
      </c>
      <c r="G73" s="49">
        <v>799998.91</v>
      </c>
    </row>
    <row r="74" spans="2:7" x14ac:dyDescent="0.2">
      <c r="B74" s="50"/>
      <c r="C74" s="49"/>
      <c r="D74" s="49"/>
      <c r="E74" s="51"/>
      <c r="F74" s="49"/>
      <c r="G74" s="49"/>
    </row>
    <row r="75" spans="2:7" ht="25.5" x14ac:dyDescent="0.2">
      <c r="B75" s="50"/>
      <c r="C75" s="49"/>
      <c r="D75" s="49"/>
      <c r="E75" s="48" t="s">
        <v>145</v>
      </c>
      <c r="F75" s="49">
        <f>SUM(F76:F77)</f>
        <v>0</v>
      </c>
      <c r="G75" s="49">
        <f>SUM(G76:G77)</f>
        <v>0</v>
      </c>
    </row>
    <row r="76" spans="2:7" x14ac:dyDescent="0.2">
      <c r="B76" s="50"/>
      <c r="C76" s="49"/>
      <c r="D76" s="49"/>
      <c r="E76" s="51" t="s">
        <v>146</v>
      </c>
      <c r="F76" s="49">
        <v>0</v>
      </c>
      <c r="G76" s="49">
        <v>0</v>
      </c>
    </row>
    <row r="77" spans="2:7" x14ac:dyDescent="0.2">
      <c r="B77" s="50"/>
      <c r="C77" s="49"/>
      <c r="D77" s="49"/>
      <c r="E77" s="51" t="s">
        <v>147</v>
      </c>
      <c r="F77" s="49">
        <v>0</v>
      </c>
      <c r="G77" s="49">
        <v>0</v>
      </c>
    </row>
    <row r="78" spans="2:7" x14ac:dyDescent="0.2">
      <c r="B78" s="50"/>
      <c r="C78" s="49"/>
      <c r="D78" s="49"/>
      <c r="E78" s="51"/>
      <c r="F78" s="49"/>
      <c r="G78" s="49"/>
    </row>
    <row r="79" spans="2:7" x14ac:dyDescent="0.2">
      <c r="B79" s="50"/>
      <c r="C79" s="49"/>
      <c r="D79" s="49"/>
      <c r="E79" s="48" t="s">
        <v>148</v>
      </c>
      <c r="F79" s="49">
        <f>F63+F68+F75</f>
        <v>85368427.080000013</v>
      </c>
      <c r="G79" s="49">
        <f>G63+G68+G75</f>
        <v>80749893.310000002</v>
      </c>
    </row>
    <row r="80" spans="2:7" x14ac:dyDescent="0.2">
      <c r="B80" s="50"/>
      <c r="C80" s="49"/>
      <c r="D80" s="49"/>
      <c r="E80" s="51"/>
      <c r="F80" s="49"/>
      <c r="G80" s="49"/>
    </row>
    <row r="81" spans="2:7" x14ac:dyDescent="0.2">
      <c r="B81" s="50"/>
      <c r="C81" s="49"/>
      <c r="D81" s="49"/>
      <c r="E81" s="48" t="s">
        <v>149</v>
      </c>
      <c r="F81" s="49">
        <f>F59+F79</f>
        <v>108878979.16000001</v>
      </c>
      <c r="G81" s="49">
        <f>G59+G79</f>
        <v>87253574.780000001</v>
      </c>
    </row>
    <row r="82" spans="2:7" ht="13.5" thickBot="1" x14ac:dyDescent="0.25">
      <c r="B82" s="56"/>
      <c r="C82" s="57"/>
      <c r="D82" s="57"/>
      <c r="E82" s="58"/>
      <c r="F82" s="59"/>
      <c r="G82" s="59"/>
    </row>
  </sheetData>
  <mergeCells count="4">
    <mergeCell ref="B2:G2"/>
    <mergeCell ref="B3:G3"/>
    <mergeCell ref="B4:G4"/>
    <mergeCell ref="B5:G5"/>
  </mergeCells>
  <pageMargins left="0.70866141732283472" right="0.70866141732283472" top="0.74803149606299213" bottom="0.74803149606299213" header="0.31496062992125984" footer="0.31496062992125984"/>
  <pageSetup scale="51" fitToHeight="0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39"/>
  <sheetViews>
    <sheetView workbookViewId="0">
      <pane xSplit="1" ySplit="7" topLeftCell="B8" activePane="bottomRight" state="frozen"/>
      <selection pane="topRight" activeCell="B1" sqref="B1"/>
      <selection pane="bottomLeft" activeCell="A8" sqref="A8"/>
      <selection pane="bottomRight" activeCell="N16" sqref="N16"/>
    </sheetView>
  </sheetViews>
  <sheetFormatPr baseColWidth="10" defaultRowHeight="12.75" x14ac:dyDescent="0.2"/>
  <cols>
    <col min="1" max="1" width="5" style="60" customWidth="1"/>
    <col min="2" max="2" width="43" style="60" customWidth="1"/>
    <col min="3" max="3" width="12.85546875" style="60" customWidth="1"/>
    <col min="4" max="4" width="13.28515625" style="60" customWidth="1"/>
    <col min="5" max="5" width="15" style="60" customWidth="1"/>
    <col min="6" max="6" width="16.5703125" style="60" customWidth="1"/>
    <col min="7" max="7" width="13.42578125" style="60" customWidth="1"/>
    <col min="8" max="8" width="14" style="60" customWidth="1"/>
    <col min="9" max="9" width="15" style="60" customWidth="1"/>
    <col min="10" max="256" width="11.42578125" style="60"/>
    <col min="257" max="257" width="5" style="60" customWidth="1"/>
    <col min="258" max="258" width="43" style="60" customWidth="1"/>
    <col min="259" max="259" width="12.85546875" style="60" customWidth="1"/>
    <col min="260" max="260" width="13.28515625" style="60" customWidth="1"/>
    <col min="261" max="261" width="15" style="60" customWidth="1"/>
    <col min="262" max="262" width="16.5703125" style="60" customWidth="1"/>
    <col min="263" max="263" width="13.42578125" style="60" customWidth="1"/>
    <col min="264" max="264" width="14" style="60" customWidth="1"/>
    <col min="265" max="265" width="15" style="60" customWidth="1"/>
    <col min="266" max="512" width="11.42578125" style="60"/>
    <col min="513" max="513" width="5" style="60" customWidth="1"/>
    <col min="514" max="514" width="43" style="60" customWidth="1"/>
    <col min="515" max="515" width="12.85546875" style="60" customWidth="1"/>
    <col min="516" max="516" width="13.28515625" style="60" customWidth="1"/>
    <col min="517" max="517" width="15" style="60" customWidth="1"/>
    <col min="518" max="518" width="16.5703125" style="60" customWidth="1"/>
    <col min="519" max="519" width="13.42578125" style="60" customWidth="1"/>
    <col min="520" max="520" width="14" style="60" customWidth="1"/>
    <col min="521" max="521" width="15" style="60" customWidth="1"/>
    <col min="522" max="768" width="11.42578125" style="60"/>
    <col min="769" max="769" width="5" style="60" customWidth="1"/>
    <col min="770" max="770" width="43" style="60" customWidth="1"/>
    <col min="771" max="771" width="12.85546875" style="60" customWidth="1"/>
    <col min="772" max="772" width="13.28515625" style="60" customWidth="1"/>
    <col min="773" max="773" width="15" style="60" customWidth="1"/>
    <col min="774" max="774" width="16.5703125" style="60" customWidth="1"/>
    <col min="775" max="775" width="13.42578125" style="60" customWidth="1"/>
    <col min="776" max="776" width="14" style="60" customWidth="1"/>
    <col min="777" max="777" width="15" style="60" customWidth="1"/>
    <col min="778" max="1024" width="11.42578125" style="60"/>
    <col min="1025" max="1025" width="5" style="60" customWidth="1"/>
    <col min="1026" max="1026" width="43" style="60" customWidth="1"/>
    <col min="1027" max="1027" width="12.85546875" style="60" customWidth="1"/>
    <col min="1028" max="1028" width="13.28515625" style="60" customWidth="1"/>
    <col min="1029" max="1029" width="15" style="60" customWidth="1"/>
    <col min="1030" max="1030" width="16.5703125" style="60" customWidth="1"/>
    <col min="1031" max="1031" width="13.42578125" style="60" customWidth="1"/>
    <col min="1032" max="1032" width="14" style="60" customWidth="1"/>
    <col min="1033" max="1033" width="15" style="60" customWidth="1"/>
    <col min="1034" max="1280" width="11.42578125" style="60"/>
    <col min="1281" max="1281" width="5" style="60" customWidth="1"/>
    <col min="1282" max="1282" width="43" style="60" customWidth="1"/>
    <col min="1283" max="1283" width="12.85546875" style="60" customWidth="1"/>
    <col min="1284" max="1284" width="13.28515625" style="60" customWidth="1"/>
    <col min="1285" max="1285" width="15" style="60" customWidth="1"/>
    <col min="1286" max="1286" width="16.5703125" style="60" customWidth="1"/>
    <col min="1287" max="1287" width="13.42578125" style="60" customWidth="1"/>
    <col min="1288" max="1288" width="14" style="60" customWidth="1"/>
    <col min="1289" max="1289" width="15" style="60" customWidth="1"/>
    <col min="1290" max="1536" width="11.42578125" style="60"/>
    <col min="1537" max="1537" width="5" style="60" customWidth="1"/>
    <col min="1538" max="1538" width="43" style="60" customWidth="1"/>
    <col min="1539" max="1539" width="12.85546875" style="60" customWidth="1"/>
    <col min="1540" max="1540" width="13.28515625" style="60" customWidth="1"/>
    <col min="1541" max="1541" width="15" style="60" customWidth="1"/>
    <col min="1542" max="1542" width="16.5703125" style="60" customWidth="1"/>
    <col min="1543" max="1543" width="13.42578125" style="60" customWidth="1"/>
    <col min="1544" max="1544" width="14" style="60" customWidth="1"/>
    <col min="1545" max="1545" width="15" style="60" customWidth="1"/>
    <col min="1546" max="1792" width="11.42578125" style="60"/>
    <col min="1793" max="1793" width="5" style="60" customWidth="1"/>
    <col min="1794" max="1794" width="43" style="60" customWidth="1"/>
    <col min="1795" max="1795" width="12.85546875" style="60" customWidth="1"/>
    <col min="1796" max="1796" width="13.28515625" style="60" customWidth="1"/>
    <col min="1797" max="1797" width="15" style="60" customWidth="1"/>
    <col min="1798" max="1798" width="16.5703125" style="60" customWidth="1"/>
    <col min="1799" max="1799" width="13.42578125" style="60" customWidth="1"/>
    <col min="1800" max="1800" width="14" style="60" customWidth="1"/>
    <col min="1801" max="1801" width="15" style="60" customWidth="1"/>
    <col min="1802" max="2048" width="11.42578125" style="60"/>
    <col min="2049" max="2049" width="5" style="60" customWidth="1"/>
    <col min="2050" max="2050" width="43" style="60" customWidth="1"/>
    <col min="2051" max="2051" width="12.85546875" style="60" customWidth="1"/>
    <col min="2052" max="2052" width="13.28515625" style="60" customWidth="1"/>
    <col min="2053" max="2053" width="15" style="60" customWidth="1"/>
    <col min="2054" max="2054" width="16.5703125" style="60" customWidth="1"/>
    <col min="2055" max="2055" width="13.42578125" style="60" customWidth="1"/>
    <col min="2056" max="2056" width="14" style="60" customWidth="1"/>
    <col min="2057" max="2057" width="15" style="60" customWidth="1"/>
    <col min="2058" max="2304" width="11.42578125" style="60"/>
    <col min="2305" max="2305" width="5" style="60" customWidth="1"/>
    <col min="2306" max="2306" width="43" style="60" customWidth="1"/>
    <col min="2307" max="2307" width="12.85546875" style="60" customWidth="1"/>
    <col min="2308" max="2308" width="13.28515625" style="60" customWidth="1"/>
    <col min="2309" max="2309" width="15" style="60" customWidth="1"/>
    <col min="2310" max="2310" width="16.5703125" style="60" customWidth="1"/>
    <col min="2311" max="2311" width="13.42578125" style="60" customWidth="1"/>
    <col min="2312" max="2312" width="14" style="60" customWidth="1"/>
    <col min="2313" max="2313" width="15" style="60" customWidth="1"/>
    <col min="2314" max="2560" width="11.42578125" style="60"/>
    <col min="2561" max="2561" width="5" style="60" customWidth="1"/>
    <col min="2562" max="2562" width="43" style="60" customWidth="1"/>
    <col min="2563" max="2563" width="12.85546875" style="60" customWidth="1"/>
    <col min="2564" max="2564" width="13.28515625" style="60" customWidth="1"/>
    <col min="2565" max="2565" width="15" style="60" customWidth="1"/>
    <col min="2566" max="2566" width="16.5703125" style="60" customWidth="1"/>
    <col min="2567" max="2567" width="13.42578125" style="60" customWidth="1"/>
    <col min="2568" max="2568" width="14" style="60" customWidth="1"/>
    <col min="2569" max="2569" width="15" style="60" customWidth="1"/>
    <col min="2570" max="2816" width="11.42578125" style="60"/>
    <col min="2817" max="2817" width="5" style="60" customWidth="1"/>
    <col min="2818" max="2818" width="43" style="60" customWidth="1"/>
    <col min="2819" max="2819" width="12.85546875" style="60" customWidth="1"/>
    <col min="2820" max="2820" width="13.28515625" style="60" customWidth="1"/>
    <col min="2821" max="2821" width="15" style="60" customWidth="1"/>
    <col min="2822" max="2822" width="16.5703125" style="60" customWidth="1"/>
    <col min="2823" max="2823" width="13.42578125" style="60" customWidth="1"/>
    <col min="2824" max="2824" width="14" style="60" customWidth="1"/>
    <col min="2825" max="2825" width="15" style="60" customWidth="1"/>
    <col min="2826" max="3072" width="11.42578125" style="60"/>
    <col min="3073" max="3073" width="5" style="60" customWidth="1"/>
    <col min="3074" max="3074" width="43" style="60" customWidth="1"/>
    <col min="3075" max="3075" width="12.85546875" style="60" customWidth="1"/>
    <col min="3076" max="3076" width="13.28515625" style="60" customWidth="1"/>
    <col min="3077" max="3077" width="15" style="60" customWidth="1"/>
    <col min="3078" max="3078" width="16.5703125" style="60" customWidth="1"/>
    <col min="3079" max="3079" width="13.42578125" style="60" customWidth="1"/>
    <col min="3080" max="3080" width="14" style="60" customWidth="1"/>
    <col min="3081" max="3081" width="15" style="60" customWidth="1"/>
    <col min="3082" max="3328" width="11.42578125" style="60"/>
    <col min="3329" max="3329" width="5" style="60" customWidth="1"/>
    <col min="3330" max="3330" width="43" style="60" customWidth="1"/>
    <col min="3331" max="3331" width="12.85546875" style="60" customWidth="1"/>
    <col min="3332" max="3332" width="13.28515625" style="60" customWidth="1"/>
    <col min="3333" max="3333" width="15" style="60" customWidth="1"/>
    <col min="3334" max="3334" width="16.5703125" style="60" customWidth="1"/>
    <col min="3335" max="3335" width="13.42578125" style="60" customWidth="1"/>
    <col min="3336" max="3336" width="14" style="60" customWidth="1"/>
    <col min="3337" max="3337" width="15" style="60" customWidth="1"/>
    <col min="3338" max="3584" width="11.42578125" style="60"/>
    <col min="3585" max="3585" width="5" style="60" customWidth="1"/>
    <col min="3586" max="3586" width="43" style="60" customWidth="1"/>
    <col min="3587" max="3587" width="12.85546875" style="60" customWidth="1"/>
    <col min="3588" max="3588" width="13.28515625" style="60" customWidth="1"/>
    <col min="3589" max="3589" width="15" style="60" customWidth="1"/>
    <col min="3590" max="3590" width="16.5703125" style="60" customWidth="1"/>
    <col min="3591" max="3591" width="13.42578125" style="60" customWidth="1"/>
    <col min="3592" max="3592" width="14" style="60" customWidth="1"/>
    <col min="3593" max="3593" width="15" style="60" customWidth="1"/>
    <col min="3594" max="3840" width="11.42578125" style="60"/>
    <col min="3841" max="3841" width="5" style="60" customWidth="1"/>
    <col min="3842" max="3842" width="43" style="60" customWidth="1"/>
    <col min="3843" max="3843" width="12.85546875" style="60" customWidth="1"/>
    <col min="3844" max="3844" width="13.28515625" style="60" customWidth="1"/>
    <col min="3845" max="3845" width="15" style="60" customWidth="1"/>
    <col min="3846" max="3846" width="16.5703125" style="60" customWidth="1"/>
    <col min="3847" max="3847" width="13.42578125" style="60" customWidth="1"/>
    <col min="3848" max="3848" width="14" style="60" customWidth="1"/>
    <col min="3849" max="3849" width="15" style="60" customWidth="1"/>
    <col min="3850" max="4096" width="11.42578125" style="60"/>
    <col min="4097" max="4097" width="5" style="60" customWidth="1"/>
    <col min="4098" max="4098" width="43" style="60" customWidth="1"/>
    <col min="4099" max="4099" width="12.85546875" style="60" customWidth="1"/>
    <col min="4100" max="4100" width="13.28515625" style="60" customWidth="1"/>
    <col min="4101" max="4101" width="15" style="60" customWidth="1"/>
    <col min="4102" max="4102" width="16.5703125" style="60" customWidth="1"/>
    <col min="4103" max="4103" width="13.42578125" style="60" customWidth="1"/>
    <col min="4104" max="4104" width="14" style="60" customWidth="1"/>
    <col min="4105" max="4105" width="15" style="60" customWidth="1"/>
    <col min="4106" max="4352" width="11.42578125" style="60"/>
    <col min="4353" max="4353" width="5" style="60" customWidth="1"/>
    <col min="4354" max="4354" width="43" style="60" customWidth="1"/>
    <col min="4355" max="4355" width="12.85546875" style="60" customWidth="1"/>
    <col min="4356" max="4356" width="13.28515625" style="60" customWidth="1"/>
    <col min="4357" max="4357" width="15" style="60" customWidth="1"/>
    <col min="4358" max="4358" width="16.5703125" style="60" customWidth="1"/>
    <col min="4359" max="4359" width="13.42578125" style="60" customWidth="1"/>
    <col min="4360" max="4360" width="14" style="60" customWidth="1"/>
    <col min="4361" max="4361" width="15" style="60" customWidth="1"/>
    <col min="4362" max="4608" width="11.42578125" style="60"/>
    <col min="4609" max="4609" width="5" style="60" customWidth="1"/>
    <col min="4610" max="4610" width="43" style="60" customWidth="1"/>
    <col min="4611" max="4611" width="12.85546875" style="60" customWidth="1"/>
    <col min="4612" max="4612" width="13.28515625" style="60" customWidth="1"/>
    <col min="4613" max="4613" width="15" style="60" customWidth="1"/>
    <col min="4614" max="4614" width="16.5703125" style="60" customWidth="1"/>
    <col min="4615" max="4615" width="13.42578125" style="60" customWidth="1"/>
    <col min="4616" max="4616" width="14" style="60" customWidth="1"/>
    <col min="4617" max="4617" width="15" style="60" customWidth="1"/>
    <col min="4618" max="4864" width="11.42578125" style="60"/>
    <col min="4865" max="4865" width="5" style="60" customWidth="1"/>
    <col min="4866" max="4866" width="43" style="60" customWidth="1"/>
    <col min="4867" max="4867" width="12.85546875" style="60" customWidth="1"/>
    <col min="4868" max="4868" width="13.28515625" style="60" customWidth="1"/>
    <col min="4869" max="4869" width="15" style="60" customWidth="1"/>
    <col min="4870" max="4870" width="16.5703125" style="60" customWidth="1"/>
    <col min="4871" max="4871" width="13.42578125" style="60" customWidth="1"/>
    <col min="4872" max="4872" width="14" style="60" customWidth="1"/>
    <col min="4873" max="4873" width="15" style="60" customWidth="1"/>
    <col min="4874" max="5120" width="11.42578125" style="60"/>
    <col min="5121" max="5121" width="5" style="60" customWidth="1"/>
    <col min="5122" max="5122" width="43" style="60" customWidth="1"/>
    <col min="5123" max="5123" width="12.85546875" style="60" customWidth="1"/>
    <col min="5124" max="5124" width="13.28515625" style="60" customWidth="1"/>
    <col min="5125" max="5125" width="15" style="60" customWidth="1"/>
    <col min="5126" max="5126" width="16.5703125" style="60" customWidth="1"/>
    <col min="5127" max="5127" width="13.42578125" style="60" customWidth="1"/>
    <col min="5128" max="5128" width="14" style="60" customWidth="1"/>
    <col min="5129" max="5129" width="15" style="60" customWidth="1"/>
    <col min="5130" max="5376" width="11.42578125" style="60"/>
    <col min="5377" max="5377" width="5" style="60" customWidth="1"/>
    <col min="5378" max="5378" width="43" style="60" customWidth="1"/>
    <col min="5379" max="5379" width="12.85546875" style="60" customWidth="1"/>
    <col min="5380" max="5380" width="13.28515625" style="60" customWidth="1"/>
    <col min="5381" max="5381" width="15" style="60" customWidth="1"/>
    <col min="5382" max="5382" width="16.5703125" style="60" customWidth="1"/>
    <col min="5383" max="5383" width="13.42578125" style="60" customWidth="1"/>
    <col min="5384" max="5384" width="14" style="60" customWidth="1"/>
    <col min="5385" max="5385" width="15" style="60" customWidth="1"/>
    <col min="5386" max="5632" width="11.42578125" style="60"/>
    <col min="5633" max="5633" width="5" style="60" customWidth="1"/>
    <col min="5634" max="5634" width="43" style="60" customWidth="1"/>
    <col min="5635" max="5635" width="12.85546875" style="60" customWidth="1"/>
    <col min="5636" max="5636" width="13.28515625" style="60" customWidth="1"/>
    <col min="5637" max="5637" width="15" style="60" customWidth="1"/>
    <col min="5638" max="5638" width="16.5703125" style="60" customWidth="1"/>
    <col min="5639" max="5639" width="13.42578125" style="60" customWidth="1"/>
    <col min="5640" max="5640" width="14" style="60" customWidth="1"/>
    <col min="5641" max="5641" width="15" style="60" customWidth="1"/>
    <col min="5642" max="5888" width="11.42578125" style="60"/>
    <col min="5889" max="5889" width="5" style="60" customWidth="1"/>
    <col min="5890" max="5890" width="43" style="60" customWidth="1"/>
    <col min="5891" max="5891" width="12.85546875" style="60" customWidth="1"/>
    <col min="5892" max="5892" width="13.28515625" style="60" customWidth="1"/>
    <col min="5893" max="5893" width="15" style="60" customWidth="1"/>
    <col min="5894" max="5894" width="16.5703125" style="60" customWidth="1"/>
    <col min="5895" max="5895" width="13.42578125" style="60" customWidth="1"/>
    <col min="5896" max="5896" width="14" style="60" customWidth="1"/>
    <col min="5897" max="5897" width="15" style="60" customWidth="1"/>
    <col min="5898" max="6144" width="11.42578125" style="60"/>
    <col min="6145" max="6145" width="5" style="60" customWidth="1"/>
    <col min="6146" max="6146" width="43" style="60" customWidth="1"/>
    <col min="6147" max="6147" width="12.85546875" style="60" customWidth="1"/>
    <col min="6148" max="6148" width="13.28515625" style="60" customWidth="1"/>
    <col min="6149" max="6149" width="15" style="60" customWidth="1"/>
    <col min="6150" max="6150" width="16.5703125" style="60" customWidth="1"/>
    <col min="6151" max="6151" width="13.42578125" style="60" customWidth="1"/>
    <col min="6152" max="6152" width="14" style="60" customWidth="1"/>
    <col min="6153" max="6153" width="15" style="60" customWidth="1"/>
    <col min="6154" max="6400" width="11.42578125" style="60"/>
    <col min="6401" max="6401" width="5" style="60" customWidth="1"/>
    <col min="6402" max="6402" width="43" style="60" customWidth="1"/>
    <col min="6403" max="6403" width="12.85546875" style="60" customWidth="1"/>
    <col min="6404" max="6404" width="13.28515625" style="60" customWidth="1"/>
    <col min="6405" max="6405" width="15" style="60" customWidth="1"/>
    <col min="6406" max="6406" width="16.5703125" style="60" customWidth="1"/>
    <col min="6407" max="6407" width="13.42578125" style="60" customWidth="1"/>
    <col min="6408" max="6408" width="14" style="60" customWidth="1"/>
    <col min="6409" max="6409" width="15" style="60" customWidth="1"/>
    <col min="6410" max="6656" width="11.42578125" style="60"/>
    <col min="6657" max="6657" width="5" style="60" customWidth="1"/>
    <col min="6658" max="6658" width="43" style="60" customWidth="1"/>
    <col min="6659" max="6659" width="12.85546875" style="60" customWidth="1"/>
    <col min="6660" max="6660" width="13.28515625" style="60" customWidth="1"/>
    <col min="6661" max="6661" width="15" style="60" customWidth="1"/>
    <col min="6662" max="6662" width="16.5703125" style="60" customWidth="1"/>
    <col min="6663" max="6663" width="13.42578125" style="60" customWidth="1"/>
    <col min="6664" max="6664" width="14" style="60" customWidth="1"/>
    <col min="6665" max="6665" width="15" style="60" customWidth="1"/>
    <col min="6666" max="6912" width="11.42578125" style="60"/>
    <col min="6913" max="6913" width="5" style="60" customWidth="1"/>
    <col min="6914" max="6914" width="43" style="60" customWidth="1"/>
    <col min="6915" max="6915" width="12.85546875" style="60" customWidth="1"/>
    <col min="6916" max="6916" width="13.28515625" style="60" customWidth="1"/>
    <col min="6917" max="6917" width="15" style="60" customWidth="1"/>
    <col min="6918" max="6918" width="16.5703125" style="60" customWidth="1"/>
    <col min="6919" max="6919" width="13.42578125" style="60" customWidth="1"/>
    <col min="6920" max="6920" width="14" style="60" customWidth="1"/>
    <col min="6921" max="6921" width="15" style="60" customWidth="1"/>
    <col min="6922" max="7168" width="11.42578125" style="60"/>
    <col min="7169" max="7169" width="5" style="60" customWidth="1"/>
    <col min="7170" max="7170" width="43" style="60" customWidth="1"/>
    <col min="7171" max="7171" width="12.85546875" style="60" customWidth="1"/>
    <col min="7172" max="7172" width="13.28515625" style="60" customWidth="1"/>
    <col min="7173" max="7173" width="15" style="60" customWidth="1"/>
    <col min="7174" max="7174" width="16.5703125" style="60" customWidth="1"/>
    <col min="7175" max="7175" width="13.42578125" style="60" customWidth="1"/>
    <col min="7176" max="7176" width="14" style="60" customWidth="1"/>
    <col min="7177" max="7177" width="15" style="60" customWidth="1"/>
    <col min="7178" max="7424" width="11.42578125" style="60"/>
    <col min="7425" max="7425" width="5" style="60" customWidth="1"/>
    <col min="7426" max="7426" width="43" style="60" customWidth="1"/>
    <col min="7427" max="7427" width="12.85546875" style="60" customWidth="1"/>
    <col min="7428" max="7428" width="13.28515625" style="60" customWidth="1"/>
    <col min="7429" max="7429" width="15" style="60" customWidth="1"/>
    <col min="7430" max="7430" width="16.5703125" style="60" customWidth="1"/>
    <col min="7431" max="7431" width="13.42578125" style="60" customWidth="1"/>
    <col min="7432" max="7432" width="14" style="60" customWidth="1"/>
    <col min="7433" max="7433" width="15" style="60" customWidth="1"/>
    <col min="7434" max="7680" width="11.42578125" style="60"/>
    <col min="7681" max="7681" width="5" style="60" customWidth="1"/>
    <col min="7682" max="7682" width="43" style="60" customWidth="1"/>
    <col min="7683" max="7683" width="12.85546875" style="60" customWidth="1"/>
    <col min="7684" max="7684" width="13.28515625" style="60" customWidth="1"/>
    <col min="7685" max="7685" width="15" style="60" customWidth="1"/>
    <col min="7686" max="7686" width="16.5703125" style="60" customWidth="1"/>
    <col min="7687" max="7687" width="13.42578125" style="60" customWidth="1"/>
    <col min="7688" max="7688" width="14" style="60" customWidth="1"/>
    <col min="7689" max="7689" width="15" style="60" customWidth="1"/>
    <col min="7690" max="7936" width="11.42578125" style="60"/>
    <col min="7937" max="7937" width="5" style="60" customWidth="1"/>
    <col min="7938" max="7938" width="43" style="60" customWidth="1"/>
    <col min="7939" max="7939" width="12.85546875" style="60" customWidth="1"/>
    <col min="7940" max="7940" width="13.28515625" style="60" customWidth="1"/>
    <col min="7941" max="7941" width="15" style="60" customWidth="1"/>
    <col min="7942" max="7942" width="16.5703125" style="60" customWidth="1"/>
    <col min="7943" max="7943" width="13.42578125" style="60" customWidth="1"/>
    <col min="7944" max="7944" width="14" style="60" customWidth="1"/>
    <col min="7945" max="7945" width="15" style="60" customWidth="1"/>
    <col min="7946" max="8192" width="11.42578125" style="60"/>
    <col min="8193" max="8193" width="5" style="60" customWidth="1"/>
    <col min="8194" max="8194" width="43" style="60" customWidth="1"/>
    <col min="8195" max="8195" width="12.85546875" style="60" customWidth="1"/>
    <col min="8196" max="8196" width="13.28515625" style="60" customWidth="1"/>
    <col min="8197" max="8197" width="15" style="60" customWidth="1"/>
    <col min="8198" max="8198" width="16.5703125" style="60" customWidth="1"/>
    <col min="8199" max="8199" width="13.42578125" style="60" customWidth="1"/>
    <col min="8200" max="8200" width="14" style="60" customWidth="1"/>
    <col min="8201" max="8201" width="15" style="60" customWidth="1"/>
    <col min="8202" max="8448" width="11.42578125" style="60"/>
    <col min="8449" max="8449" width="5" style="60" customWidth="1"/>
    <col min="8450" max="8450" width="43" style="60" customWidth="1"/>
    <col min="8451" max="8451" width="12.85546875" style="60" customWidth="1"/>
    <col min="8452" max="8452" width="13.28515625" style="60" customWidth="1"/>
    <col min="8453" max="8453" width="15" style="60" customWidth="1"/>
    <col min="8454" max="8454" width="16.5703125" style="60" customWidth="1"/>
    <col min="8455" max="8455" width="13.42578125" style="60" customWidth="1"/>
    <col min="8456" max="8456" width="14" style="60" customWidth="1"/>
    <col min="8457" max="8457" width="15" style="60" customWidth="1"/>
    <col min="8458" max="8704" width="11.42578125" style="60"/>
    <col min="8705" max="8705" width="5" style="60" customWidth="1"/>
    <col min="8706" max="8706" width="43" style="60" customWidth="1"/>
    <col min="8707" max="8707" width="12.85546875" style="60" customWidth="1"/>
    <col min="8708" max="8708" width="13.28515625" style="60" customWidth="1"/>
    <col min="8709" max="8709" width="15" style="60" customWidth="1"/>
    <col min="8710" max="8710" width="16.5703125" style="60" customWidth="1"/>
    <col min="8711" max="8711" width="13.42578125" style="60" customWidth="1"/>
    <col min="8712" max="8712" width="14" style="60" customWidth="1"/>
    <col min="8713" max="8713" width="15" style="60" customWidth="1"/>
    <col min="8714" max="8960" width="11.42578125" style="60"/>
    <col min="8961" max="8961" width="5" style="60" customWidth="1"/>
    <col min="8962" max="8962" width="43" style="60" customWidth="1"/>
    <col min="8963" max="8963" width="12.85546875" style="60" customWidth="1"/>
    <col min="8964" max="8964" width="13.28515625" style="60" customWidth="1"/>
    <col min="8965" max="8965" width="15" style="60" customWidth="1"/>
    <col min="8966" max="8966" width="16.5703125" style="60" customWidth="1"/>
    <col min="8967" max="8967" width="13.42578125" style="60" customWidth="1"/>
    <col min="8968" max="8968" width="14" style="60" customWidth="1"/>
    <col min="8969" max="8969" width="15" style="60" customWidth="1"/>
    <col min="8970" max="9216" width="11.42578125" style="60"/>
    <col min="9217" max="9217" width="5" style="60" customWidth="1"/>
    <col min="9218" max="9218" width="43" style="60" customWidth="1"/>
    <col min="9219" max="9219" width="12.85546875" style="60" customWidth="1"/>
    <col min="9220" max="9220" width="13.28515625" style="60" customWidth="1"/>
    <col min="9221" max="9221" width="15" style="60" customWidth="1"/>
    <col min="9222" max="9222" width="16.5703125" style="60" customWidth="1"/>
    <col min="9223" max="9223" width="13.42578125" style="60" customWidth="1"/>
    <col min="9224" max="9224" width="14" style="60" customWidth="1"/>
    <col min="9225" max="9225" width="15" style="60" customWidth="1"/>
    <col min="9226" max="9472" width="11.42578125" style="60"/>
    <col min="9473" max="9473" width="5" style="60" customWidth="1"/>
    <col min="9474" max="9474" width="43" style="60" customWidth="1"/>
    <col min="9475" max="9475" width="12.85546875" style="60" customWidth="1"/>
    <col min="9476" max="9476" width="13.28515625" style="60" customWidth="1"/>
    <col min="9477" max="9477" width="15" style="60" customWidth="1"/>
    <col min="9478" max="9478" width="16.5703125" style="60" customWidth="1"/>
    <col min="9479" max="9479" width="13.42578125" style="60" customWidth="1"/>
    <col min="9480" max="9480" width="14" style="60" customWidth="1"/>
    <col min="9481" max="9481" width="15" style="60" customWidth="1"/>
    <col min="9482" max="9728" width="11.42578125" style="60"/>
    <col min="9729" max="9729" width="5" style="60" customWidth="1"/>
    <col min="9730" max="9730" width="43" style="60" customWidth="1"/>
    <col min="9731" max="9731" width="12.85546875" style="60" customWidth="1"/>
    <col min="9732" max="9732" width="13.28515625" style="60" customWidth="1"/>
    <col min="9733" max="9733" width="15" style="60" customWidth="1"/>
    <col min="9734" max="9734" width="16.5703125" style="60" customWidth="1"/>
    <col min="9735" max="9735" width="13.42578125" style="60" customWidth="1"/>
    <col min="9736" max="9736" width="14" style="60" customWidth="1"/>
    <col min="9737" max="9737" width="15" style="60" customWidth="1"/>
    <col min="9738" max="9984" width="11.42578125" style="60"/>
    <col min="9985" max="9985" width="5" style="60" customWidth="1"/>
    <col min="9986" max="9986" width="43" style="60" customWidth="1"/>
    <col min="9987" max="9987" width="12.85546875" style="60" customWidth="1"/>
    <col min="9988" max="9988" width="13.28515625" style="60" customWidth="1"/>
    <col min="9989" max="9989" width="15" style="60" customWidth="1"/>
    <col min="9990" max="9990" width="16.5703125" style="60" customWidth="1"/>
    <col min="9991" max="9991" width="13.42578125" style="60" customWidth="1"/>
    <col min="9992" max="9992" width="14" style="60" customWidth="1"/>
    <col min="9993" max="9993" width="15" style="60" customWidth="1"/>
    <col min="9994" max="10240" width="11.42578125" style="60"/>
    <col min="10241" max="10241" width="5" style="60" customWidth="1"/>
    <col min="10242" max="10242" width="43" style="60" customWidth="1"/>
    <col min="10243" max="10243" width="12.85546875" style="60" customWidth="1"/>
    <col min="10244" max="10244" width="13.28515625" style="60" customWidth="1"/>
    <col min="10245" max="10245" width="15" style="60" customWidth="1"/>
    <col min="10246" max="10246" width="16.5703125" style="60" customWidth="1"/>
    <col min="10247" max="10247" width="13.42578125" style="60" customWidth="1"/>
    <col min="10248" max="10248" width="14" style="60" customWidth="1"/>
    <col min="10249" max="10249" width="15" style="60" customWidth="1"/>
    <col min="10250" max="10496" width="11.42578125" style="60"/>
    <col min="10497" max="10497" width="5" style="60" customWidth="1"/>
    <col min="10498" max="10498" width="43" style="60" customWidth="1"/>
    <col min="10499" max="10499" width="12.85546875" style="60" customWidth="1"/>
    <col min="10500" max="10500" width="13.28515625" style="60" customWidth="1"/>
    <col min="10501" max="10501" width="15" style="60" customWidth="1"/>
    <col min="10502" max="10502" width="16.5703125" style="60" customWidth="1"/>
    <col min="10503" max="10503" width="13.42578125" style="60" customWidth="1"/>
    <col min="10504" max="10504" width="14" style="60" customWidth="1"/>
    <col min="10505" max="10505" width="15" style="60" customWidth="1"/>
    <col min="10506" max="10752" width="11.42578125" style="60"/>
    <col min="10753" max="10753" width="5" style="60" customWidth="1"/>
    <col min="10754" max="10754" width="43" style="60" customWidth="1"/>
    <col min="10755" max="10755" width="12.85546875" style="60" customWidth="1"/>
    <col min="10756" max="10756" width="13.28515625" style="60" customWidth="1"/>
    <col min="10757" max="10757" width="15" style="60" customWidth="1"/>
    <col min="10758" max="10758" width="16.5703125" style="60" customWidth="1"/>
    <col min="10759" max="10759" width="13.42578125" style="60" customWidth="1"/>
    <col min="10760" max="10760" width="14" style="60" customWidth="1"/>
    <col min="10761" max="10761" width="15" style="60" customWidth="1"/>
    <col min="10762" max="11008" width="11.42578125" style="60"/>
    <col min="11009" max="11009" width="5" style="60" customWidth="1"/>
    <col min="11010" max="11010" width="43" style="60" customWidth="1"/>
    <col min="11011" max="11011" width="12.85546875" style="60" customWidth="1"/>
    <col min="11012" max="11012" width="13.28515625" style="60" customWidth="1"/>
    <col min="11013" max="11013" width="15" style="60" customWidth="1"/>
    <col min="11014" max="11014" width="16.5703125" style="60" customWidth="1"/>
    <col min="11015" max="11015" width="13.42578125" style="60" customWidth="1"/>
    <col min="11016" max="11016" width="14" style="60" customWidth="1"/>
    <col min="11017" max="11017" width="15" style="60" customWidth="1"/>
    <col min="11018" max="11264" width="11.42578125" style="60"/>
    <col min="11265" max="11265" width="5" style="60" customWidth="1"/>
    <col min="11266" max="11266" width="43" style="60" customWidth="1"/>
    <col min="11267" max="11267" width="12.85546875" style="60" customWidth="1"/>
    <col min="11268" max="11268" width="13.28515625" style="60" customWidth="1"/>
    <col min="11269" max="11269" width="15" style="60" customWidth="1"/>
    <col min="11270" max="11270" width="16.5703125" style="60" customWidth="1"/>
    <col min="11271" max="11271" width="13.42578125" style="60" customWidth="1"/>
    <col min="11272" max="11272" width="14" style="60" customWidth="1"/>
    <col min="11273" max="11273" width="15" style="60" customWidth="1"/>
    <col min="11274" max="11520" width="11.42578125" style="60"/>
    <col min="11521" max="11521" width="5" style="60" customWidth="1"/>
    <col min="11522" max="11522" width="43" style="60" customWidth="1"/>
    <col min="11523" max="11523" width="12.85546875" style="60" customWidth="1"/>
    <col min="11524" max="11524" width="13.28515625" style="60" customWidth="1"/>
    <col min="11525" max="11525" width="15" style="60" customWidth="1"/>
    <col min="11526" max="11526" width="16.5703125" style="60" customWidth="1"/>
    <col min="11527" max="11527" width="13.42578125" style="60" customWidth="1"/>
    <col min="11528" max="11528" width="14" style="60" customWidth="1"/>
    <col min="11529" max="11529" width="15" style="60" customWidth="1"/>
    <col min="11530" max="11776" width="11.42578125" style="60"/>
    <col min="11777" max="11777" width="5" style="60" customWidth="1"/>
    <col min="11778" max="11778" width="43" style="60" customWidth="1"/>
    <col min="11779" max="11779" width="12.85546875" style="60" customWidth="1"/>
    <col min="11780" max="11780" width="13.28515625" style="60" customWidth="1"/>
    <col min="11781" max="11781" width="15" style="60" customWidth="1"/>
    <col min="11782" max="11782" width="16.5703125" style="60" customWidth="1"/>
    <col min="11783" max="11783" width="13.42578125" style="60" customWidth="1"/>
    <col min="11784" max="11784" width="14" style="60" customWidth="1"/>
    <col min="11785" max="11785" width="15" style="60" customWidth="1"/>
    <col min="11786" max="12032" width="11.42578125" style="60"/>
    <col min="12033" max="12033" width="5" style="60" customWidth="1"/>
    <col min="12034" max="12034" width="43" style="60" customWidth="1"/>
    <col min="12035" max="12035" width="12.85546875" style="60" customWidth="1"/>
    <col min="12036" max="12036" width="13.28515625" style="60" customWidth="1"/>
    <col min="12037" max="12037" width="15" style="60" customWidth="1"/>
    <col min="12038" max="12038" width="16.5703125" style="60" customWidth="1"/>
    <col min="12039" max="12039" width="13.42578125" style="60" customWidth="1"/>
    <col min="12040" max="12040" width="14" style="60" customWidth="1"/>
    <col min="12041" max="12041" width="15" style="60" customWidth="1"/>
    <col min="12042" max="12288" width="11.42578125" style="60"/>
    <col min="12289" max="12289" width="5" style="60" customWidth="1"/>
    <col min="12290" max="12290" width="43" style="60" customWidth="1"/>
    <col min="12291" max="12291" width="12.85546875" style="60" customWidth="1"/>
    <col min="12292" max="12292" width="13.28515625" style="60" customWidth="1"/>
    <col min="12293" max="12293" width="15" style="60" customWidth="1"/>
    <col min="12294" max="12294" width="16.5703125" style="60" customWidth="1"/>
    <col min="12295" max="12295" width="13.42578125" style="60" customWidth="1"/>
    <col min="12296" max="12296" width="14" style="60" customWidth="1"/>
    <col min="12297" max="12297" width="15" style="60" customWidth="1"/>
    <col min="12298" max="12544" width="11.42578125" style="60"/>
    <col min="12545" max="12545" width="5" style="60" customWidth="1"/>
    <col min="12546" max="12546" width="43" style="60" customWidth="1"/>
    <col min="12547" max="12547" width="12.85546875" style="60" customWidth="1"/>
    <col min="12548" max="12548" width="13.28515625" style="60" customWidth="1"/>
    <col min="12549" max="12549" width="15" style="60" customWidth="1"/>
    <col min="12550" max="12550" width="16.5703125" style="60" customWidth="1"/>
    <col min="12551" max="12551" width="13.42578125" style="60" customWidth="1"/>
    <col min="12552" max="12552" width="14" style="60" customWidth="1"/>
    <col min="12553" max="12553" width="15" style="60" customWidth="1"/>
    <col min="12554" max="12800" width="11.42578125" style="60"/>
    <col min="12801" max="12801" width="5" style="60" customWidth="1"/>
    <col min="12802" max="12802" width="43" style="60" customWidth="1"/>
    <col min="12803" max="12803" width="12.85546875" style="60" customWidth="1"/>
    <col min="12804" max="12804" width="13.28515625" style="60" customWidth="1"/>
    <col min="12805" max="12805" width="15" style="60" customWidth="1"/>
    <col min="12806" max="12806" width="16.5703125" style="60" customWidth="1"/>
    <col min="12807" max="12807" width="13.42578125" style="60" customWidth="1"/>
    <col min="12808" max="12808" width="14" style="60" customWidth="1"/>
    <col min="12809" max="12809" width="15" style="60" customWidth="1"/>
    <col min="12810" max="13056" width="11.42578125" style="60"/>
    <col min="13057" max="13057" width="5" style="60" customWidth="1"/>
    <col min="13058" max="13058" width="43" style="60" customWidth="1"/>
    <col min="13059" max="13059" width="12.85546875" style="60" customWidth="1"/>
    <col min="13060" max="13060" width="13.28515625" style="60" customWidth="1"/>
    <col min="13061" max="13061" width="15" style="60" customWidth="1"/>
    <col min="13062" max="13062" width="16.5703125" style="60" customWidth="1"/>
    <col min="13063" max="13063" width="13.42578125" style="60" customWidth="1"/>
    <col min="13064" max="13064" width="14" style="60" customWidth="1"/>
    <col min="13065" max="13065" width="15" style="60" customWidth="1"/>
    <col min="13066" max="13312" width="11.42578125" style="60"/>
    <col min="13313" max="13313" width="5" style="60" customWidth="1"/>
    <col min="13314" max="13314" width="43" style="60" customWidth="1"/>
    <col min="13315" max="13315" width="12.85546875" style="60" customWidth="1"/>
    <col min="13316" max="13316" width="13.28515625" style="60" customWidth="1"/>
    <col min="13317" max="13317" width="15" style="60" customWidth="1"/>
    <col min="13318" max="13318" width="16.5703125" style="60" customWidth="1"/>
    <col min="13319" max="13319" width="13.42578125" style="60" customWidth="1"/>
    <col min="13320" max="13320" width="14" style="60" customWidth="1"/>
    <col min="13321" max="13321" width="15" style="60" customWidth="1"/>
    <col min="13322" max="13568" width="11.42578125" style="60"/>
    <col min="13569" max="13569" width="5" style="60" customWidth="1"/>
    <col min="13570" max="13570" width="43" style="60" customWidth="1"/>
    <col min="13571" max="13571" width="12.85546875" style="60" customWidth="1"/>
    <col min="13572" max="13572" width="13.28515625" style="60" customWidth="1"/>
    <col min="13573" max="13573" width="15" style="60" customWidth="1"/>
    <col min="13574" max="13574" width="16.5703125" style="60" customWidth="1"/>
    <col min="13575" max="13575" width="13.42578125" style="60" customWidth="1"/>
    <col min="13576" max="13576" width="14" style="60" customWidth="1"/>
    <col min="13577" max="13577" width="15" style="60" customWidth="1"/>
    <col min="13578" max="13824" width="11.42578125" style="60"/>
    <col min="13825" max="13825" width="5" style="60" customWidth="1"/>
    <col min="13826" max="13826" width="43" style="60" customWidth="1"/>
    <col min="13827" max="13827" width="12.85546875" style="60" customWidth="1"/>
    <col min="13828" max="13828" width="13.28515625" style="60" customWidth="1"/>
    <col min="13829" max="13829" width="15" style="60" customWidth="1"/>
    <col min="13830" max="13830" width="16.5703125" style="60" customWidth="1"/>
    <col min="13831" max="13831" width="13.42578125" style="60" customWidth="1"/>
    <col min="13832" max="13832" width="14" style="60" customWidth="1"/>
    <col min="13833" max="13833" width="15" style="60" customWidth="1"/>
    <col min="13834" max="14080" width="11.42578125" style="60"/>
    <col min="14081" max="14081" width="5" style="60" customWidth="1"/>
    <col min="14082" max="14082" width="43" style="60" customWidth="1"/>
    <col min="14083" max="14083" width="12.85546875" style="60" customWidth="1"/>
    <col min="14084" max="14084" width="13.28515625" style="60" customWidth="1"/>
    <col min="14085" max="14085" width="15" style="60" customWidth="1"/>
    <col min="14086" max="14086" width="16.5703125" style="60" customWidth="1"/>
    <col min="14087" max="14087" width="13.42578125" style="60" customWidth="1"/>
    <col min="14088" max="14088" width="14" style="60" customWidth="1"/>
    <col min="14089" max="14089" width="15" style="60" customWidth="1"/>
    <col min="14090" max="14336" width="11.42578125" style="60"/>
    <col min="14337" max="14337" width="5" style="60" customWidth="1"/>
    <col min="14338" max="14338" width="43" style="60" customWidth="1"/>
    <col min="14339" max="14339" width="12.85546875" style="60" customWidth="1"/>
    <col min="14340" max="14340" width="13.28515625" style="60" customWidth="1"/>
    <col min="14341" max="14341" width="15" style="60" customWidth="1"/>
    <col min="14342" max="14342" width="16.5703125" style="60" customWidth="1"/>
    <col min="14343" max="14343" width="13.42578125" style="60" customWidth="1"/>
    <col min="14344" max="14344" width="14" style="60" customWidth="1"/>
    <col min="14345" max="14345" width="15" style="60" customWidth="1"/>
    <col min="14346" max="14592" width="11.42578125" style="60"/>
    <col min="14593" max="14593" width="5" style="60" customWidth="1"/>
    <col min="14594" max="14594" width="43" style="60" customWidth="1"/>
    <col min="14595" max="14595" width="12.85546875" style="60" customWidth="1"/>
    <col min="14596" max="14596" width="13.28515625" style="60" customWidth="1"/>
    <col min="14597" max="14597" width="15" style="60" customWidth="1"/>
    <col min="14598" max="14598" width="16.5703125" style="60" customWidth="1"/>
    <col min="14599" max="14599" width="13.42578125" style="60" customWidth="1"/>
    <col min="14600" max="14600" width="14" style="60" customWidth="1"/>
    <col min="14601" max="14601" width="15" style="60" customWidth="1"/>
    <col min="14602" max="14848" width="11.42578125" style="60"/>
    <col min="14849" max="14849" width="5" style="60" customWidth="1"/>
    <col min="14850" max="14850" width="43" style="60" customWidth="1"/>
    <col min="14851" max="14851" width="12.85546875" style="60" customWidth="1"/>
    <col min="14852" max="14852" width="13.28515625" style="60" customWidth="1"/>
    <col min="14853" max="14853" width="15" style="60" customWidth="1"/>
    <col min="14854" max="14854" width="16.5703125" style="60" customWidth="1"/>
    <col min="14855" max="14855" width="13.42578125" style="60" customWidth="1"/>
    <col min="14856" max="14856" width="14" style="60" customWidth="1"/>
    <col min="14857" max="14857" width="15" style="60" customWidth="1"/>
    <col min="14858" max="15104" width="11.42578125" style="60"/>
    <col min="15105" max="15105" width="5" style="60" customWidth="1"/>
    <col min="15106" max="15106" width="43" style="60" customWidth="1"/>
    <col min="15107" max="15107" width="12.85546875" style="60" customWidth="1"/>
    <col min="15108" max="15108" width="13.28515625" style="60" customWidth="1"/>
    <col min="15109" max="15109" width="15" style="60" customWidth="1"/>
    <col min="15110" max="15110" width="16.5703125" style="60" customWidth="1"/>
    <col min="15111" max="15111" width="13.42578125" style="60" customWidth="1"/>
    <col min="15112" max="15112" width="14" style="60" customWidth="1"/>
    <col min="15113" max="15113" width="15" style="60" customWidth="1"/>
    <col min="15114" max="15360" width="11.42578125" style="60"/>
    <col min="15361" max="15361" width="5" style="60" customWidth="1"/>
    <col min="15362" max="15362" width="43" style="60" customWidth="1"/>
    <col min="15363" max="15363" width="12.85546875" style="60" customWidth="1"/>
    <col min="15364" max="15364" width="13.28515625" style="60" customWidth="1"/>
    <col min="15365" max="15365" width="15" style="60" customWidth="1"/>
    <col min="15366" max="15366" width="16.5703125" style="60" customWidth="1"/>
    <col min="15367" max="15367" width="13.42578125" style="60" customWidth="1"/>
    <col min="15368" max="15368" width="14" style="60" customWidth="1"/>
    <col min="15369" max="15369" width="15" style="60" customWidth="1"/>
    <col min="15370" max="15616" width="11.42578125" style="60"/>
    <col min="15617" max="15617" width="5" style="60" customWidth="1"/>
    <col min="15618" max="15618" width="43" style="60" customWidth="1"/>
    <col min="15619" max="15619" width="12.85546875" style="60" customWidth="1"/>
    <col min="15620" max="15620" width="13.28515625" style="60" customWidth="1"/>
    <col min="15621" max="15621" width="15" style="60" customWidth="1"/>
    <col min="15622" max="15622" width="16.5703125" style="60" customWidth="1"/>
    <col min="15623" max="15623" width="13.42578125" style="60" customWidth="1"/>
    <col min="15624" max="15624" width="14" style="60" customWidth="1"/>
    <col min="15625" max="15625" width="15" style="60" customWidth="1"/>
    <col min="15626" max="15872" width="11.42578125" style="60"/>
    <col min="15873" max="15873" width="5" style="60" customWidth="1"/>
    <col min="15874" max="15874" width="43" style="60" customWidth="1"/>
    <col min="15875" max="15875" width="12.85546875" style="60" customWidth="1"/>
    <col min="15876" max="15876" width="13.28515625" style="60" customWidth="1"/>
    <col min="15877" max="15877" width="15" style="60" customWidth="1"/>
    <col min="15878" max="15878" width="16.5703125" style="60" customWidth="1"/>
    <col min="15879" max="15879" width="13.42578125" style="60" customWidth="1"/>
    <col min="15880" max="15880" width="14" style="60" customWidth="1"/>
    <col min="15881" max="15881" width="15" style="60" customWidth="1"/>
    <col min="15882" max="16128" width="11.42578125" style="60"/>
    <col min="16129" max="16129" width="5" style="60" customWidth="1"/>
    <col min="16130" max="16130" width="43" style="60" customWidth="1"/>
    <col min="16131" max="16131" width="12.85546875" style="60" customWidth="1"/>
    <col min="16132" max="16132" width="13.28515625" style="60" customWidth="1"/>
    <col min="16133" max="16133" width="15" style="60" customWidth="1"/>
    <col min="16134" max="16134" width="16.5703125" style="60" customWidth="1"/>
    <col min="16135" max="16135" width="13.42578125" style="60" customWidth="1"/>
    <col min="16136" max="16136" width="14" style="60" customWidth="1"/>
    <col min="16137" max="16137" width="15" style="60" customWidth="1"/>
    <col min="16138" max="16384" width="11.42578125" style="60"/>
  </cols>
  <sheetData>
    <row r="1" spans="2:9" ht="13.5" thickBot="1" x14ac:dyDescent="0.25"/>
    <row r="2" spans="2:9" ht="13.5" thickBot="1" x14ac:dyDescent="0.25">
      <c r="B2" s="61" t="s">
        <v>27</v>
      </c>
      <c r="C2" s="62"/>
      <c r="D2" s="62"/>
      <c r="E2" s="62"/>
      <c r="F2" s="62"/>
      <c r="G2" s="62"/>
      <c r="H2" s="62"/>
      <c r="I2" s="63"/>
    </row>
    <row r="3" spans="2:9" ht="13.5" thickBot="1" x14ac:dyDescent="0.25">
      <c r="B3" s="64" t="s">
        <v>150</v>
      </c>
      <c r="C3" s="65"/>
      <c r="D3" s="65"/>
      <c r="E3" s="65"/>
      <c r="F3" s="65"/>
      <c r="G3" s="65"/>
      <c r="H3" s="65"/>
      <c r="I3" s="66"/>
    </row>
    <row r="4" spans="2:9" ht="13.5" thickBot="1" x14ac:dyDescent="0.25">
      <c r="B4" s="64" t="s">
        <v>151</v>
      </c>
      <c r="C4" s="65"/>
      <c r="D4" s="65"/>
      <c r="E4" s="65"/>
      <c r="F4" s="65"/>
      <c r="G4" s="65"/>
      <c r="H4" s="65"/>
      <c r="I4" s="66"/>
    </row>
    <row r="5" spans="2:9" ht="13.5" thickBot="1" x14ac:dyDescent="0.25">
      <c r="B5" s="64" t="s">
        <v>3</v>
      </c>
      <c r="C5" s="65"/>
      <c r="D5" s="65"/>
      <c r="E5" s="65"/>
      <c r="F5" s="65"/>
      <c r="G5" s="65"/>
      <c r="H5" s="65"/>
      <c r="I5" s="66"/>
    </row>
    <row r="6" spans="2:9" ht="76.5" x14ac:dyDescent="0.2">
      <c r="B6" s="67" t="s">
        <v>152</v>
      </c>
      <c r="C6" s="67" t="s">
        <v>153</v>
      </c>
      <c r="D6" s="67" t="s">
        <v>154</v>
      </c>
      <c r="E6" s="67" t="s">
        <v>155</v>
      </c>
      <c r="F6" s="67" t="s">
        <v>156</v>
      </c>
      <c r="G6" s="67" t="s">
        <v>157</v>
      </c>
      <c r="H6" s="67" t="s">
        <v>158</v>
      </c>
      <c r="I6" s="67" t="s">
        <v>159</v>
      </c>
    </row>
    <row r="7" spans="2:9" ht="13.5" thickBot="1" x14ac:dyDescent="0.25">
      <c r="B7" s="68" t="s">
        <v>160</v>
      </c>
      <c r="C7" s="68" t="s">
        <v>161</v>
      </c>
      <c r="D7" s="68" t="s">
        <v>162</v>
      </c>
      <c r="E7" s="68" t="s">
        <v>163</v>
      </c>
      <c r="F7" s="68" t="s">
        <v>164</v>
      </c>
      <c r="G7" s="68" t="s">
        <v>165</v>
      </c>
      <c r="H7" s="68" t="s">
        <v>166</v>
      </c>
      <c r="I7" s="68" t="s">
        <v>167</v>
      </c>
    </row>
    <row r="8" spans="2:9" ht="12.75" customHeight="1" x14ac:dyDescent="0.2">
      <c r="B8" s="69" t="s">
        <v>168</v>
      </c>
      <c r="C8" s="70">
        <f t="shared" ref="C8:I8" si="0">C9+C13</f>
        <v>0</v>
      </c>
      <c r="D8" s="70">
        <f t="shared" si="0"/>
        <v>0</v>
      </c>
      <c r="E8" s="70">
        <f t="shared" si="0"/>
        <v>0</v>
      </c>
      <c r="F8" s="70">
        <f t="shared" si="0"/>
        <v>0</v>
      </c>
      <c r="G8" s="70">
        <f t="shared" si="0"/>
        <v>0</v>
      </c>
      <c r="H8" s="70">
        <f t="shared" si="0"/>
        <v>0</v>
      </c>
      <c r="I8" s="70">
        <f t="shared" si="0"/>
        <v>0</v>
      </c>
    </row>
    <row r="9" spans="2:9" ht="12.75" customHeight="1" x14ac:dyDescent="0.2">
      <c r="B9" s="69" t="s">
        <v>169</v>
      </c>
      <c r="C9" s="70">
        <f t="shared" ref="C9:I9" si="1">SUM(C10:C12)</f>
        <v>0</v>
      </c>
      <c r="D9" s="70">
        <f t="shared" si="1"/>
        <v>0</v>
      </c>
      <c r="E9" s="70">
        <f t="shared" si="1"/>
        <v>0</v>
      </c>
      <c r="F9" s="70">
        <f t="shared" si="1"/>
        <v>0</v>
      </c>
      <c r="G9" s="70">
        <f t="shared" si="1"/>
        <v>0</v>
      </c>
      <c r="H9" s="70">
        <f t="shared" si="1"/>
        <v>0</v>
      </c>
      <c r="I9" s="70">
        <f t="shared" si="1"/>
        <v>0</v>
      </c>
    </row>
    <row r="10" spans="2:9" x14ac:dyDescent="0.2">
      <c r="B10" s="71" t="s">
        <v>170</v>
      </c>
      <c r="C10" s="70">
        <v>0</v>
      </c>
      <c r="D10" s="70">
        <v>0</v>
      </c>
      <c r="E10" s="70">
        <v>0</v>
      </c>
      <c r="F10" s="70"/>
      <c r="G10" s="72">
        <v>0</v>
      </c>
      <c r="H10" s="70">
        <v>0</v>
      </c>
      <c r="I10" s="70">
        <v>0</v>
      </c>
    </row>
    <row r="11" spans="2:9" x14ac:dyDescent="0.2">
      <c r="B11" s="71" t="s">
        <v>171</v>
      </c>
      <c r="C11" s="72">
        <v>0</v>
      </c>
      <c r="D11" s="72">
        <v>0</v>
      </c>
      <c r="E11" s="72">
        <v>0</v>
      </c>
      <c r="F11" s="72"/>
      <c r="G11" s="72">
        <v>0</v>
      </c>
      <c r="H11" s="72">
        <v>0</v>
      </c>
      <c r="I11" s="72">
        <v>0</v>
      </c>
    </row>
    <row r="12" spans="2:9" x14ac:dyDescent="0.2">
      <c r="B12" s="71" t="s">
        <v>172</v>
      </c>
      <c r="C12" s="72">
        <v>0</v>
      </c>
      <c r="D12" s="72">
        <v>0</v>
      </c>
      <c r="E12" s="72">
        <v>0</v>
      </c>
      <c r="F12" s="72"/>
      <c r="G12" s="72">
        <v>0</v>
      </c>
      <c r="H12" s="72">
        <v>0</v>
      </c>
      <c r="I12" s="72">
        <v>0</v>
      </c>
    </row>
    <row r="13" spans="2:9" ht="12.75" customHeight="1" x14ac:dyDescent="0.2">
      <c r="B13" s="69" t="s">
        <v>173</v>
      </c>
      <c r="C13" s="70">
        <f t="shared" ref="C13:I13" si="2">SUM(C14:C16)</f>
        <v>0</v>
      </c>
      <c r="D13" s="70">
        <f t="shared" si="2"/>
        <v>0</v>
      </c>
      <c r="E13" s="70">
        <f t="shared" si="2"/>
        <v>0</v>
      </c>
      <c r="F13" s="70">
        <f t="shared" si="2"/>
        <v>0</v>
      </c>
      <c r="G13" s="70">
        <f t="shared" si="2"/>
        <v>0</v>
      </c>
      <c r="H13" s="70">
        <f t="shared" si="2"/>
        <v>0</v>
      </c>
      <c r="I13" s="70">
        <f t="shared" si="2"/>
        <v>0</v>
      </c>
    </row>
    <row r="14" spans="2:9" x14ac:dyDescent="0.2">
      <c r="B14" s="71" t="s">
        <v>174</v>
      </c>
      <c r="C14" s="70">
        <v>0</v>
      </c>
      <c r="D14" s="70">
        <v>0</v>
      </c>
      <c r="E14" s="70">
        <v>0</v>
      </c>
      <c r="F14" s="70"/>
      <c r="G14" s="72">
        <v>0</v>
      </c>
      <c r="H14" s="70">
        <v>0</v>
      </c>
      <c r="I14" s="70">
        <v>0</v>
      </c>
    </row>
    <row r="15" spans="2:9" x14ac:dyDescent="0.2">
      <c r="B15" s="71" t="s">
        <v>175</v>
      </c>
      <c r="C15" s="72">
        <v>0</v>
      </c>
      <c r="D15" s="72">
        <v>0</v>
      </c>
      <c r="E15" s="72">
        <v>0</v>
      </c>
      <c r="F15" s="72"/>
      <c r="G15" s="72">
        <v>0</v>
      </c>
      <c r="H15" s="72">
        <v>0</v>
      </c>
      <c r="I15" s="72">
        <v>0</v>
      </c>
    </row>
    <row r="16" spans="2:9" x14ac:dyDescent="0.2">
      <c r="B16" s="71" t="s">
        <v>176</v>
      </c>
      <c r="C16" s="72">
        <v>0</v>
      </c>
      <c r="D16" s="72">
        <v>0</v>
      </c>
      <c r="E16" s="72">
        <v>0</v>
      </c>
      <c r="F16" s="72"/>
      <c r="G16" s="72">
        <v>0</v>
      </c>
      <c r="H16" s="72">
        <v>0</v>
      </c>
      <c r="I16" s="72">
        <v>0</v>
      </c>
    </row>
    <row r="17" spans="2:9" x14ac:dyDescent="0.2">
      <c r="B17" s="69" t="s">
        <v>177</v>
      </c>
      <c r="C17" s="70">
        <v>6503681.4699999997</v>
      </c>
      <c r="D17" s="73"/>
      <c r="E17" s="73"/>
      <c r="F17" s="73"/>
      <c r="G17" s="74">
        <v>23510552.079999998</v>
      </c>
      <c r="H17" s="73"/>
      <c r="I17" s="73"/>
    </row>
    <row r="18" spans="2:9" x14ac:dyDescent="0.2">
      <c r="B18" s="75"/>
      <c r="C18" s="72"/>
      <c r="D18" s="72"/>
      <c r="E18" s="72"/>
      <c r="F18" s="72"/>
      <c r="G18" s="72"/>
      <c r="H18" s="72"/>
      <c r="I18" s="72"/>
    </row>
    <row r="19" spans="2:9" ht="12.75" customHeight="1" x14ac:dyDescent="0.2">
      <c r="B19" s="76" t="s">
        <v>178</v>
      </c>
      <c r="C19" s="70">
        <f>C8+C17</f>
        <v>6503681.4699999997</v>
      </c>
      <c r="D19" s="70">
        <f t="shared" ref="D19:I19" si="3">D8+D17</f>
        <v>0</v>
      </c>
      <c r="E19" s="70">
        <f t="shared" si="3"/>
        <v>0</v>
      </c>
      <c r="F19" s="70">
        <f t="shared" si="3"/>
        <v>0</v>
      </c>
      <c r="G19" s="70">
        <f t="shared" si="3"/>
        <v>23510552.079999998</v>
      </c>
      <c r="H19" s="70">
        <f t="shared" si="3"/>
        <v>0</v>
      </c>
      <c r="I19" s="70">
        <f t="shared" si="3"/>
        <v>0</v>
      </c>
    </row>
    <row r="20" spans="2:9" x14ac:dyDescent="0.2">
      <c r="B20" s="69"/>
      <c r="C20" s="70"/>
      <c r="D20" s="70"/>
      <c r="E20" s="70"/>
      <c r="F20" s="70"/>
      <c r="G20" s="70"/>
      <c r="H20" s="70"/>
      <c r="I20" s="70"/>
    </row>
    <row r="21" spans="2:9" ht="12.75" customHeight="1" x14ac:dyDescent="0.2">
      <c r="B21" s="69" t="s">
        <v>179</v>
      </c>
      <c r="C21" s="70">
        <f t="shared" ref="C21:I21" si="4">SUM(C22:C24)</f>
        <v>0</v>
      </c>
      <c r="D21" s="70">
        <f t="shared" si="4"/>
        <v>0</v>
      </c>
      <c r="E21" s="70">
        <f t="shared" si="4"/>
        <v>0</v>
      </c>
      <c r="F21" s="70">
        <f t="shared" si="4"/>
        <v>0</v>
      </c>
      <c r="G21" s="70">
        <f t="shared" si="4"/>
        <v>0</v>
      </c>
      <c r="H21" s="70">
        <f t="shared" si="4"/>
        <v>0</v>
      </c>
      <c r="I21" s="70">
        <f t="shared" si="4"/>
        <v>0</v>
      </c>
    </row>
    <row r="22" spans="2:9" ht="12.75" customHeight="1" x14ac:dyDescent="0.2">
      <c r="B22" s="75" t="s">
        <v>180</v>
      </c>
      <c r="C22" s="72"/>
      <c r="D22" s="72"/>
      <c r="E22" s="72"/>
      <c r="F22" s="72"/>
      <c r="G22" s="72">
        <f>C22+D22-E22+F22</f>
        <v>0</v>
      </c>
      <c r="H22" s="72"/>
      <c r="I22" s="72"/>
    </row>
    <row r="23" spans="2:9" ht="12.75" customHeight="1" x14ac:dyDescent="0.2">
      <c r="B23" s="75" t="s">
        <v>181</v>
      </c>
      <c r="C23" s="72"/>
      <c r="D23" s="72"/>
      <c r="E23" s="72"/>
      <c r="F23" s="72"/>
      <c r="G23" s="72">
        <f>C23+D23-E23+F23</f>
        <v>0</v>
      </c>
      <c r="H23" s="72"/>
      <c r="I23" s="72"/>
    </row>
    <row r="24" spans="2:9" ht="12.75" customHeight="1" x14ac:dyDescent="0.2">
      <c r="B24" s="75" t="s">
        <v>182</v>
      </c>
      <c r="C24" s="72"/>
      <c r="D24" s="72"/>
      <c r="E24" s="72"/>
      <c r="F24" s="72"/>
      <c r="G24" s="72">
        <f>C24+D24-E24+F24</f>
        <v>0</v>
      </c>
      <c r="H24" s="72"/>
      <c r="I24" s="72"/>
    </row>
    <row r="25" spans="2:9" x14ac:dyDescent="0.2">
      <c r="B25" s="77"/>
      <c r="C25" s="78"/>
      <c r="D25" s="78"/>
      <c r="E25" s="78"/>
      <c r="F25" s="78"/>
      <c r="G25" s="78"/>
      <c r="H25" s="78"/>
      <c r="I25" s="78"/>
    </row>
    <row r="26" spans="2:9" ht="25.5" x14ac:dyDescent="0.2">
      <c r="B26" s="76" t="s">
        <v>183</v>
      </c>
      <c r="C26" s="70">
        <f t="shared" ref="C26:I26" si="5">SUM(C27:C29)</f>
        <v>0</v>
      </c>
      <c r="D26" s="70">
        <f t="shared" si="5"/>
        <v>0</v>
      </c>
      <c r="E26" s="70">
        <f t="shared" si="5"/>
        <v>0</v>
      </c>
      <c r="F26" s="70">
        <f t="shared" si="5"/>
        <v>0</v>
      </c>
      <c r="G26" s="70">
        <f t="shared" si="5"/>
        <v>0</v>
      </c>
      <c r="H26" s="70">
        <f t="shared" si="5"/>
        <v>0</v>
      </c>
      <c r="I26" s="70">
        <f t="shared" si="5"/>
        <v>0</v>
      </c>
    </row>
    <row r="27" spans="2:9" ht="12.75" customHeight="1" x14ac:dyDescent="0.2">
      <c r="B27" s="75" t="s">
        <v>184</v>
      </c>
      <c r="C27" s="72"/>
      <c r="D27" s="72"/>
      <c r="E27" s="72"/>
      <c r="F27" s="72"/>
      <c r="G27" s="72">
        <f>C27+D27-E27+F27</f>
        <v>0</v>
      </c>
      <c r="H27" s="72"/>
      <c r="I27" s="72"/>
    </row>
    <row r="28" spans="2:9" ht="12.75" customHeight="1" x14ac:dyDescent="0.2">
      <c r="B28" s="75" t="s">
        <v>185</v>
      </c>
      <c r="C28" s="72"/>
      <c r="D28" s="72"/>
      <c r="E28" s="72"/>
      <c r="F28" s="72"/>
      <c r="G28" s="72">
        <f>C28+D28-E28+F28</f>
        <v>0</v>
      </c>
      <c r="H28" s="72"/>
      <c r="I28" s="72"/>
    </row>
    <row r="29" spans="2:9" ht="12.75" customHeight="1" x14ac:dyDescent="0.2">
      <c r="B29" s="75" t="s">
        <v>186</v>
      </c>
      <c r="C29" s="72"/>
      <c r="D29" s="72"/>
      <c r="E29" s="72"/>
      <c r="F29" s="72"/>
      <c r="G29" s="72">
        <f>C29+D29-E29+F29</f>
        <v>0</v>
      </c>
      <c r="H29" s="72"/>
      <c r="I29" s="72"/>
    </row>
    <row r="30" spans="2:9" ht="13.5" thickBot="1" x14ac:dyDescent="0.25">
      <c r="B30" s="79"/>
      <c r="C30" s="80"/>
      <c r="D30" s="80"/>
      <c r="E30" s="80"/>
      <c r="F30" s="80"/>
      <c r="G30" s="80"/>
      <c r="H30" s="80"/>
      <c r="I30" s="80"/>
    </row>
    <row r="31" spans="2:9" ht="18.75" customHeight="1" x14ac:dyDescent="0.2">
      <c r="B31" s="81" t="s">
        <v>187</v>
      </c>
      <c r="C31" s="81"/>
      <c r="D31" s="81"/>
      <c r="E31" s="81"/>
      <c r="F31" s="81"/>
      <c r="G31" s="81"/>
      <c r="H31" s="81"/>
      <c r="I31" s="81"/>
    </row>
    <row r="32" spans="2:9" x14ac:dyDescent="0.2">
      <c r="B32" s="82" t="s">
        <v>188</v>
      </c>
      <c r="C32" s="83"/>
      <c r="D32" s="84"/>
      <c r="E32" s="84"/>
      <c r="F32" s="84"/>
      <c r="G32" s="84"/>
      <c r="H32" s="84"/>
      <c r="I32" s="84"/>
    </row>
    <row r="33" spans="2:9" ht="13.5" thickBot="1" x14ac:dyDescent="0.25">
      <c r="B33" s="85"/>
      <c r="C33" s="83"/>
      <c r="D33" s="83"/>
      <c r="E33" s="83"/>
      <c r="F33" s="83"/>
      <c r="G33" s="83"/>
      <c r="H33" s="83"/>
      <c r="I33" s="83"/>
    </row>
    <row r="34" spans="2:9" ht="38.25" customHeight="1" x14ac:dyDescent="0.2">
      <c r="B34" s="86" t="s">
        <v>189</v>
      </c>
      <c r="C34" s="86" t="s">
        <v>190</v>
      </c>
      <c r="D34" s="86" t="s">
        <v>191</v>
      </c>
      <c r="E34" s="87" t="s">
        <v>192</v>
      </c>
      <c r="F34" s="86" t="s">
        <v>193</v>
      </c>
      <c r="G34" s="87" t="s">
        <v>194</v>
      </c>
      <c r="H34" s="83"/>
      <c r="I34" s="83"/>
    </row>
    <row r="35" spans="2:9" ht="15.75" customHeight="1" thickBot="1" x14ac:dyDescent="0.25">
      <c r="B35" s="88"/>
      <c r="C35" s="88"/>
      <c r="D35" s="88"/>
      <c r="E35" s="89" t="s">
        <v>195</v>
      </c>
      <c r="F35" s="88"/>
      <c r="G35" s="89" t="s">
        <v>196</v>
      </c>
      <c r="H35" s="83"/>
      <c r="I35" s="83"/>
    </row>
    <row r="36" spans="2:9" x14ac:dyDescent="0.2">
      <c r="B36" s="90" t="s">
        <v>197</v>
      </c>
      <c r="C36" s="70">
        <f>SUM(C37:C39)</f>
        <v>0</v>
      </c>
      <c r="D36" s="70">
        <f>SUM(D37:D39)</f>
        <v>0</v>
      </c>
      <c r="E36" s="70">
        <f>SUM(E37:E39)</f>
        <v>0</v>
      </c>
      <c r="F36" s="70">
        <f>SUM(F37:F39)</f>
        <v>0</v>
      </c>
      <c r="G36" s="70">
        <f>SUM(G37:G39)</f>
        <v>0</v>
      </c>
      <c r="H36" s="83"/>
      <c r="I36" s="83"/>
    </row>
    <row r="37" spans="2:9" x14ac:dyDescent="0.2">
      <c r="B37" s="75" t="s">
        <v>198</v>
      </c>
      <c r="C37" s="72"/>
      <c r="D37" s="72"/>
      <c r="E37" s="72"/>
      <c r="F37" s="72"/>
      <c r="G37" s="72"/>
      <c r="H37" s="83"/>
      <c r="I37" s="83"/>
    </row>
    <row r="38" spans="2:9" x14ac:dyDescent="0.2">
      <c r="B38" s="75" t="s">
        <v>199</v>
      </c>
      <c r="C38" s="72"/>
      <c r="D38" s="72"/>
      <c r="E38" s="72"/>
      <c r="F38" s="72"/>
      <c r="G38" s="72"/>
      <c r="H38" s="83"/>
      <c r="I38" s="83"/>
    </row>
    <row r="39" spans="2:9" ht="13.5" thickBot="1" x14ac:dyDescent="0.25">
      <c r="B39" s="91" t="s">
        <v>200</v>
      </c>
      <c r="C39" s="92"/>
      <c r="D39" s="92"/>
      <c r="E39" s="92"/>
      <c r="F39" s="92"/>
      <c r="G39" s="92"/>
      <c r="H39" s="83"/>
      <c r="I39" s="83"/>
    </row>
  </sheetData>
  <mergeCells count="9">
    <mergeCell ref="B2:I2"/>
    <mergeCell ref="B3:I3"/>
    <mergeCell ref="B4:I4"/>
    <mergeCell ref="B5:I5"/>
    <mergeCell ref="B31:I31"/>
    <mergeCell ref="B34:B35"/>
    <mergeCell ref="C34:C35"/>
    <mergeCell ref="D34:D35"/>
    <mergeCell ref="F34:F35"/>
  </mergeCells>
  <pageMargins left="0.7" right="0.7" top="0.75" bottom="0.75" header="0.3" footer="0.3"/>
  <pageSetup scale="61" fitToHeight="0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L22"/>
  <sheetViews>
    <sheetView workbookViewId="0">
      <selection activeCell="B5" sqref="B5:L5"/>
    </sheetView>
  </sheetViews>
  <sheetFormatPr baseColWidth="10" defaultRowHeight="15" x14ac:dyDescent="0.25"/>
  <cols>
    <col min="1" max="1" width="2.42578125" customWidth="1"/>
    <col min="2" max="2" width="32.85546875" customWidth="1"/>
    <col min="3" max="7" width="14.5703125" customWidth="1"/>
    <col min="8" max="8" width="17.5703125" customWidth="1"/>
    <col min="9" max="9" width="15.85546875" customWidth="1"/>
    <col min="10" max="10" width="11.5703125" customWidth="1"/>
    <col min="11" max="12" width="14.5703125" customWidth="1"/>
    <col min="257" max="257" width="2.42578125" customWidth="1"/>
    <col min="258" max="258" width="32.85546875" customWidth="1"/>
    <col min="259" max="263" width="14.5703125" customWidth="1"/>
    <col min="264" max="264" width="17.5703125" customWidth="1"/>
    <col min="265" max="265" width="15.85546875" customWidth="1"/>
    <col min="266" max="266" width="11.5703125" customWidth="1"/>
    <col min="267" max="268" width="14.5703125" customWidth="1"/>
    <col min="513" max="513" width="2.42578125" customWidth="1"/>
    <col min="514" max="514" width="32.85546875" customWidth="1"/>
    <col min="515" max="519" width="14.5703125" customWidth="1"/>
    <col min="520" max="520" width="17.5703125" customWidth="1"/>
    <col min="521" max="521" width="15.85546875" customWidth="1"/>
    <col min="522" max="522" width="11.5703125" customWidth="1"/>
    <col min="523" max="524" width="14.5703125" customWidth="1"/>
    <col min="769" max="769" width="2.42578125" customWidth="1"/>
    <col min="770" max="770" width="32.85546875" customWidth="1"/>
    <col min="771" max="775" width="14.5703125" customWidth="1"/>
    <col min="776" max="776" width="17.5703125" customWidth="1"/>
    <col min="777" max="777" width="15.85546875" customWidth="1"/>
    <col min="778" max="778" width="11.5703125" customWidth="1"/>
    <col min="779" max="780" width="14.5703125" customWidth="1"/>
    <col min="1025" max="1025" width="2.42578125" customWidth="1"/>
    <col min="1026" max="1026" width="32.85546875" customWidth="1"/>
    <col min="1027" max="1031" width="14.5703125" customWidth="1"/>
    <col min="1032" max="1032" width="17.5703125" customWidth="1"/>
    <col min="1033" max="1033" width="15.85546875" customWidth="1"/>
    <col min="1034" max="1034" width="11.5703125" customWidth="1"/>
    <col min="1035" max="1036" width="14.5703125" customWidth="1"/>
    <col min="1281" max="1281" width="2.42578125" customWidth="1"/>
    <col min="1282" max="1282" width="32.85546875" customWidth="1"/>
    <col min="1283" max="1287" width="14.5703125" customWidth="1"/>
    <col min="1288" max="1288" width="17.5703125" customWidth="1"/>
    <col min="1289" max="1289" width="15.85546875" customWidth="1"/>
    <col min="1290" max="1290" width="11.5703125" customWidth="1"/>
    <col min="1291" max="1292" width="14.5703125" customWidth="1"/>
    <col min="1537" max="1537" width="2.42578125" customWidth="1"/>
    <col min="1538" max="1538" width="32.85546875" customWidth="1"/>
    <col min="1539" max="1543" width="14.5703125" customWidth="1"/>
    <col min="1544" max="1544" width="17.5703125" customWidth="1"/>
    <col min="1545" max="1545" width="15.85546875" customWidth="1"/>
    <col min="1546" max="1546" width="11.5703125" customWidth="1"/>
    <col min="1547" max="1548" width="14.5703125" customWidth="1"/>
    <col min="1793" max="1793" width="2.42578125" customWidth="1"/>
    <col min="1794" max="1794" width="32.85546875" customWidth="1"/>
    <col min="1795" max="1799" width="14.5703125" customWidth="1"/>
    <col min="1800" max="1800" width="17.5703125" customWidth="1"/>
    <col min="1801" max="1801" width="15.85546875" customWidth="1"/>
    <col min="1802" max="1802" width="11.5703125" customWidth="1"/>
    <col min="1803" max="1804" width="14.5703125" customWidth="1"/>
    <col min="2049" max="2049" width="2.42578125" customWidth="1"/>
    <col min="2050" max="2050" width="32.85546875" customWidth="1"/>
    <col min="2051" max="2055" width="14.5703125" customWidth="1"/>
    <col min="2056" max="2056" width="17.5703125" customWidth="1"/>
    <col min="2057" max="2057" width="15.85546875" customWidth="1"/>
    <col min="2058" max="2058" width="11.5703125" customWidth="1"/>
    <col min="2059" max="2060" width="14.5703125" customWidth="1"/>
    <col min="2305" max="2305" width="2.42578125" customWidth="1"/>
    <col min="2306" max="2306" width="32.85546875" customWidth="1"/>
    <col min="2307" max="2311" width="14.5703125" customWidth="1"/>
    <col min="2312" max="2312" width="17.5703125" customWidth="1"/>
    <col min="2313" max="2313" width="15.85546875" customWidth="1"/>
    <col min="2314" max="2314" width="11.5703125" customWidth="1"/>
    <col min="2315" max="2316" width="14.5703125" customWidth="1"/>
    <col min="2561" max="2561" width="2.42578125" customWidth="1"/>
    <col min="2562" max="2562" width="32.85546875" customWidth="1"/>
    <col min="2563" max="2567" width="14.5703125" customWidth="1"/>
    <col min="2568" max="2568" width="17.5703125" customWidth="1"/>
    <col min="2569" max="2569" width="15.85546875" customWidth="1"/>
    <col min="2570" max="2570" width="11.5703125" customWidth="1"/>
    <col min="2571" max="2572" width="14.5703125" customWidth="1"/>
    <col min="2817" max="2817" width="2.42578125" customWidth="1"/>
    <col min="2818" max="2818" width="32.85546875" customWidth="1"/>
    <col min="2819" max="2823" width="14.5703125" customWidth="1"/>
    <col min="2824" max="2824" width="17.5703125" customWidth="1"/>
    <col min="2825" max="2825" width="15.85546875" customWidth="1"/>
    <col min="2826" max="2826" width="11.5703125" customWidth="1"/>
    <col min="2827" max="2828" width="14.5703125" customWidth="1"/>
    <col min="3073" max="3073" width="2.42578125" customWidth="1"/>
    <col min="3074" max="3074" width="32.85546875" customWidth="1"/>
    <col min="3075" max="3079" width="14.5703125" customWidth="1"/>
    <col min="3080" max="3080" width="17.5703125" customWidth="1"/>
    <col min="3081" max="3081" width="15.85546875" customWidth="1"/>
    <col min="3082" max="3082" width="11.5703125" customWidth="1"/>
    <col min="3083" max="3084" width="14.5703125" customWidth="1"/>
    <col min="3329" max="3329" width="2.42578125" customWidth="1"/>
    <col min="3330" max="3330" width="32.85546875" customWidth="1"/>
    <col min="3331" max="3335" width="14.5703125" customWidth="1"/>
    <col min="3336" max="3336" width="17.5703125" customWidth="1"/>
    <col min="3337" max="3337" width="15.85546875" customWidth="1"/>
    <col min="3338" max="3338" width="11.5703125" customWidth="1"/>
    <col min="3339" max="3340" width="14.5703125" customWidth="1"/>
    <col min="3585" max="3585" width="2.42578125" customWidth="1"/>
    <col min="3586" max="3586" width="32.85546875" customWidth="1"/>
    <col min="3587" max="3591" width="14.5703125" customWidth="1"/>
    <col min="3592" max="3592" width="17.5703125" customWidth="1"/>
    <col min="3593" max="3593" width="15.85546875" customWidth="1"/>
    <col min="3594" max="3594" width="11.5703125" customWidth="1"/>
    <col min="3595" max="3596" width="14.5703125" customWidth="1"/>
    <col min="3841" max="3841" width="2.42578125" customWidth="1"/>
    <col min="3842" max="3842" width="32.85546875" customWidth="1"/>
    <col min="3843" max="3847" width="14.5703125" customWidth="1"/>
    <col min="3848" max="3848" width="17.5703125" customWidth="1"/>
    <col min="3849" max="3849" width="15.85546875" customWidth="1"/>
    <col min="3850" max="3850" width="11.5703125" customWidth="1"/>
    <col min="3851" max="3852" width="14.5703125" customWidth="1"/>
    <col min="4097" max="4097" width="2.42578125" customWidth="1"/>
    <col min="4098" max="4098" width="32.85546875" customWidth="1"/>
    <col min="4099" max="4103" width="14.5703125" customWidth="1"/>
    <col min="4104" max="4104" width="17.5703125" customWidth="1"/>
    <col min="4105" max="4105" width="15.85546875" customWidth="1"/>
    <col min="4106" max="4106" width="11.5703125" customWidth="1"/>
    <col min="4107" max="4108" width="14.5703125" customWidth="1"/>
    <col min="4353" max="4353" width="2.42578125" customWidth="1"/>
    <col min="4354" max="4354" width="32.85546875" customWidth="1"/>
    <col min="4355" max="4359" width="14.5703125" customWidth="1"/>
    <col min="4360" max="4360" width="17.5703125" customWidth="1"/>
    <col min="4361" max="4361" width="15.85546875" customWidth="1"/>
    <col min="4362" max="4362" width="11.5703125" customWidth="1"/>
    <col min="4363" max="4364" width="14.5703125" customWidth="1"/>
    <col min="4609" max="4609" width="2.42578125" customWidth="1"/>
    <col min="4610" max="4610" width="32.85546875" customWidth="1"/>
    <col min="4611" max="4615" width="14.5703125" customWidth="1"/>
    <col min="4616" max="4616" width="17.5703125" customWidth="1"/>
    <col min="4617" max="4617" width="15.85546875" customWidth="1"/>
    <col min="4618" max="4618" width="11.5703125" customWidth="1"/>
    <col min="4619" max="4620" width="14.5703125" customWidth="1"/>
    <col min="4865" max="4865" width="2.42578125" customWidth="1"/>
    <col min="4866" max="4866" width="32.85546875" customWidth="1"/>
    <col min="4867" max="4871" width="14.5703125" customWidth="1"/>
    <col min="4872" max="4872" width="17.5703125" customWidth="1"/>
    <col min="4873" max="4873" width="15.85546875" customWidth="1"/>
    <col min="4874" max="4874" width="11.5703125" customWidth="1"/>
    <col min="4875" max="4876" width="14.5703125" customWidth="1"/>
    <col min="5121" max="5121" width="2.42578125" customWidth="1"/>
    <col min="5122" max="5122" width="32.85546875" customWidth="1"/>
    <col min="5123" max="5127" width="14.5703125" customWidth="1"/>
    <col min="5128" max="5128" width="17.5703125" customWidth="1"/>
    <col min="5129" max="5129" width="15.85546875" customWidth="1"/>
    <col min="5130" max="5130" width="11.5703125" customWidth="1"/>
    <col min="5131" max="5132" width="14.5703125" customWidth="1"/>
    <col min="5377" max="5377" width="2.42578125" customWidth="1"/>
    <col min="5378" max="5378" width="32.85546875" customWidth="1"/>
    <col min="5379" max="5383" width="14.5703125" customWidth="1"/>
    <col min="5384" max="5384" width="17.5703125" customWidth="1"/>
    <col min="5385" max="5385" width="15.85546875" customWidth="1"/>
    <col min="5386" max="5386" width="11.5703125" customWidth="1"/>
    <col min="5387" max="5388" width="14.5703125" customWidth="1"/>
    <col min="5633" max="5633" width="2.42578125" customWidth="1"/>
    <col min="5634" max="5634" width="32.85546875" customWidth="1"/>
    <col min="5635" max="5639" width="14.5703125" customWidth="1"/>
    <col min="5640" max="5640" width="17.5703125" customWidth="1"/>
    <col min="5641" max="5641" width="15.85546875" customWidth="1"/>
    <col min="5642" max="5642" width="11.5703125" customWidth="1"/>
    <col min="5643" max="5644" width="14.5703125" customWidth="1"/>
    <col min="5889" max="5889" width="2.42578125" customWidth="1"/>
    <col min="5890" max="5890" width="32.85546875" customWidth="1"/>
    <col min="5891" max="5895" width="14.5703125" customWidth="1"/>
    <col min="5896" max="5896" width="17.5703125" customWidth="1"/>
    <col min="5897" max="5897" width="15.85546875" customWidth="1"/>
    <col min="5898" max="5898" width="11.5703125" customWidth="1"/>
    <col min="5899" max="5900" width="14.5703125" customWidth="1"/>
    <col min="6145" max="6145" width="2.42578125" customWidth="1"/>
    <col min="6146" max="6146" width="32.85546875" customWidth="1"/>
    <col min="6147" max="6151" width="14.5703125" customWidth="1"/>
    <col min="6152" max="6152" width="17.5703125" customWidth="1"/>
    <col min="6153" max="6153" width="15.85546875" customWidth="1"/>
    <col min="6154" max="6154" width="11.5703125" customWidth="1"/>
    <col min="6155" max="6156" width="14.5703125" customWidth="1"/>
    <col min="6401" max="6401" width="2.42578125" customWidth="1"/>
    <col min="6402" max="6402" width="32.85546875" customWidth="1"/>
    <col min="6403" max="6407" width="14.5703125" customWidth="1"/>
    <col min="6408" max="6408" width="17.5703125" customWidth="1"/>
    <col min="6409" max="6409" width="15.85546875" customWidth="1"/>
    <col min="6410" max="6410" width="11.5703125" customWidth="1"/>
    <col min="6411" max="6412" width="14.5703125" customWidth="1"/>
    <col min="6657" max="6657" width="2.42578125" customWidth="1"/>
    <col min="6658" max="6658" width="32.85546875" customWidth="1"/>
    <col min="6659" max="6663" width="14.5703125" customWidth="1"/>
    <col min="6664" max="6664" width="17.5703125" customWidth="1"/>
    <col min="6665" max="6665" width="15.85546875" customWidth="1"/>
    <col min="6666" max="6666" width="11.5703125" customWidth="1"/>
    <col min="6667" max="6668" width="14.5703125" customWidth="1"/>
    <col min="6913" max="6913" width="2.42578125" customWidth="1"/>
    <col min="6914" max="6914" width="32.85546875" customWidth="1"/>
    <col min="6915" max="6919" width="14.5703125" customWidth="1"/>
    <col min="6920" max="6920" width="17.5703125" customWidth="1"/>
    <col min="6921" max="6921" width="15.85546875" customWidth="1"/>
    <col min="6922" max="6922" width="11.5703125" customWidth="1"/>
    <col min="6923" max="6924" width="14.5703125" customWidth="1"/>
    <col min="7169" max="7169" width="2.42578125" customWidth="1"/>
    <col min="7170" max="7170" width="32.85546875" customWidth="1"/>
    <col min="7171" max="7175" width="14.5703125" customWidth="1"/>
    <col min="7176" max="7176" width="17.5703125" customWidth="1"/>
    <col min="7177" max="7177" width="15.85546875" customWidth="1"/>
    <col min="7178" max="7178" width="11.5703125" customWidth="1"/>
    <col min="7179" max="7180" width="14.5703125" customWidth="1"/>
    <col min="7425" max="7425" width="2.42578125" customWidth="1"/>
    <col min="7426" max="7426" width="32.85546875" customWidth="1"/>
    <col min="7427" max="7431" width="14.5703125" customWidth="1"/>
    <col min="7432" max="7432" width="17.5703125" customWidth="1"/>
    <col min="7433" max="7433" width="15.85546875" customWidth="1"/>
    <col min="7434" max="7434" width="11.5703125" customWidth="1"/>
    <col min="7435" max="7436" width="14.5703125" customWidth="1"/>
    <col min="7681" max="7681" width="2.42578125" customWidth="1"/>
    <col min="7682" max="7682" width="32.85546875" customWidth="1"/>
    <col min="7683" max="7687" width="14.5703125" customWidth="1"/>
    <col min="7688" max="7688" width="17.5703125" customWidth="1"/>
    <col min="7689" max="7689" width="15.85546875" customWidth="1"/>
    <col min="7690" max="7690" width="11.5703125" customWidth="1"/>
    <col min="7691" max="7692" width="14.5703125" customWidth="1"/>
    <col min="7937" max="7937" width="2.42578125" customWidth="1"/>
    <col min="7938" max="7938" width="32.85546875" customWidth="1"/>
    <col min="7939" max="7943" width="14.5703125" customWidth="1"/>
    <col min="7944" max="7944" width="17.5703125" customWidth="1"/>
    <col min="7945" max="7945" width="15.85546875" customWidth="1"/>
    <col min="7946" max="7946" width="11.5703125" customWidth="1"/>
    <col min="7947" max="7948" width="14.5703125" customWidth="1"/>
    <col min="8193" max="8193" width="2.42578125" customWidth="1"/>
    <col min="8194" max="8194" width="32.85546875" customWidth="1"/>
    <col min="8195" max="8199" width="14.5703125" customWidth="1"/>
    <col min="8200" max="8200" width="17.5703125" customWidth="1"/>
    <col min="8201" max="8201" width="15.85546875" customWidth="1"/>
    <col min="8202" max="8202" width="11.5703125" customWidth="1"/>
    <col min="8203" max="8204" width="14.5703125" customWidth="1"/>
    <col min="8449" max="8449" width="2.42578125" customWidth="1"/>
    <col min="8450" max="8450" width="32.85546875" customWidth="1"/>
    <col min="8451" max="8455" width="14.5703125" customWidth="1"/>
    <col min="8456" max="8456" width="17.5703125" customWidth="1"/>
    <col min="8457" max="8457" width="15.85546875" customWidth="1"/>
    <col min="8458" max="8458" width="11.5703125" customWidth="1"/>
    <col min="8459" max="8460" width="14.5703125" customWidth="1"/>
    <col min="8705" max="8705" width="2.42578125" customWidth="1"/>
    <col min="8706" max="8706" width="32.85546875" customWidth="1"/>
    <col min="8707" max="8711" width="14.5703125" customWidth="1"/>
    <col min="8712" max="8712" width="17.5703125" customWidth="1"/>
    <col min="8713" max="8713" width="15.85546875" customWidth="1"/>
    <col min="8714" max="8714" width="11.5703125" customWidth="1"/>
    <col min="8715" max="8716" width="14.5703125" customWidth="1"/>
    <col min="8961" max="8961" width="2.42578125" customWidth="1"/>
    <col min="8962" max="8962" width="32.85546875" customWidth="1"/>
    <col min="8963" max="8967" width="14.5703125" customWidth="1"/>
    <col min="8968" max="8968" width="17.5703125" customWidth="1"/>
    <col min="8969" max="8969" width="15.85546875" customWidth="1"/>
    <col min="8970" max="8970" width="11.5703125" customWidth="1"/>
    <col min="8971" max="8972" width="14.5703125" customWidth="1"/>
    <col min="9217" max="9217" width="2.42578125" customWidth="1"/>
    <col min="9218" max="9218" width="32.85546875" customWidth="1"/>
    <col min="9219" max="9223" width="14.5703125" customWidth="1"/>
    <col min="9224" max="9224" width="17.5703125" customWidth="1"/>
    <col min="9225" max="9225" width="15.85546875" customWidth="1"/>
    <col min="9226" max="9226" width="11.5703125" customWidth="1"/>
    <col min="9227" max="9228" width="14.5703125" customWidth="1"/>
    <col min="9473" max="9473" width="2.42578125" customWidth="1"/>
    <col min="9474" max="9474" width="32.85546875" customWidth="1"/>
    <col min="9475" max="9479" width="14.5703125" customWidth="1"/>
    <col min="9480" max="9480" width="17.5703125" customWidth="1"/>
    <col min="9481" max="9481" width="15.85546875" customWidth="1"/>
    <col min="9482" max="9482" width="11.5703125" customWidth="1"/>
    <col min="9483" max="9484" width="14.5703125" customWidth="1"/>
    <col min="9729" max="9729" width="2.42578125" customWidth="1"/>
    <col min="9730" max="9730" width="32.85546875" customWidth="1"/>
    <col min="9731" max="9735" width="14.5703125" customWidth="1"/>
    <col min="9736" max="9736" width="17.5703125" customWidth="1"/>
    <col min="9737" max="9737" width="15.85546875" customWidth="1"/>
    <col min="9738" max="9738" width="11.5703125" customWidth="1"/>
    <col min="9739" max="9740" width="14.5703125" customWidth="1"/>
    <col min="9985" max="9985" width="2.42578125" customWidth="1"/>
    <col min="9986" max="9986" width="32.85546875" customWidth="1"/>
    <col min="9987" max="9991" width="14.5703125" customWidth="1"/>
    <col min="9992" max="9992" width="17.5703125" customWidth="1"/>
    <col min="9993" max="9993" width="15.85546875" customWidth="1"/>
    <col min="9994" max="9994" width="11.5703125" customWidth="1"/>
    <col min="9995" max="9996" width="14.5703125" customWidth="1"/>
    <col min="10241" max="10241" width="2.42578125" customWidth="1"/>
    <col min="10242" max="10242" width="32.85546875" customWidth="1"/>
    <col min="10243" max="10247" width="14.5703125" customWidth="1"/>
    <col min="10248" max="10248" width="17.5703125" customWidth="1"/>
    <col min="10249" max="10249" width="15.85546875" customWidth="1"/>
    <col min="10250" max="10250" width="11.5703125" customWidth="1"/>
    <col min="10251" max="10252" width="14.5703125" customWidth="1"/>
    <col min="10497" max="10497" width="2.42578125" customWidth="1"/>
    <col min="10498" max="10498" width="32.85546875" customWidth="1"/>
    <col min="10499" max="10503" width="14.5703125" customWidth="1"/>
    <col min="10504" max="10504" width="17.5703125" customWidth="1"/>
    <col min="10505" max="10505" width="15.85546875" customWidth="1"/>
    <col min="10506" max="10506" width="11.5703125" customWidth="1"/>
    <col min="10507" max="10508" width="14.5703125" customWidth="1"/>
    <col min="10753" max="10753" width="2.42578125" customWidth="1"/>
    <col min="10754" max="10754" width="32.85546875" customWidth="1"/>
    <col min="10755" max="10759" width="14.5703125" customWidth="1"/>
    <col min="10760" max="10760" width="17.5703125" customWidth="1"/>
    <col min="10761" max="10761" width="15.85546875" customWidth="1"/>
    <col min="10762" max="10762" width="11.5703125" customWidth="1"/>
    <col min="10763" max="10764" width="14.5703125" customWidth="1"/>
    <col min="11009" max="11009" width="2.42578125" customWidth="1"/>
    <col min="11010" max="11010" width="32.85546875" customWidth="1"/>
    <col min="11011" max="11015" width="14.5703125" customWidth="1"/>
    <col min="11016" max="11016" width="17.5703125" customWidth="1"/>
    <col min="11017" max="11017" width="15.85546875" customWidth="1"/>
    <col min="11018" max="11018" width="11.5703125" customWidth="1"/>
    <col min="11019" max="11020" width="14.5703125" customWidth="1"/>
    <col min="11265" max="11265" width="2.42578125" customWidth="1"/>
    <col min="11266" max="11266" width="32.85546875" customWidth="1"/>
    <col min="11267" max="11271" width="14.5703125" customWidth="1"/>
    <col min="11272" max="11272" width="17.5703125" customWidth="1"/>
    <col min="11273" max="11273" width="15.85546875" customWidth="1"/>
    <col min="11274" max="11274" width="11.5703125" customWidth="1"/>
    <col min="11275" max="11276" width="14.5703125" customWidth="1"/>
    <col min="11521" max="11521" width="2.42578125" customWidth="1"/>
    <col min="11522" max="11522" width="32.85546875" customWidth="1"/>
    <col min="11523" max="11527" width="14.5703125" customWidth="1"/>
    <col min="11528" max="11528" width="17.5703125" customWidth="1"/>
    <col min="11529" max="11529" width="15.85546875" customWidth="1"/>
    <col min="11530" max="11530" width="11.5703125" customWidth="1"/>
    <col min="11531" max="11532" width="14.5703125" customWidth="1"/>
    <col min="11777" max="11777" width="2.42578125" customWidth="1"/>
    <col min="11778" max="11778" width="32.85546875" customWidth="1"/>
    <col min="11779" max="11783" width="14.5703125" customWidth="1"/>
    <col min="11784" max="11784" width="17.5703125" customWidth="1"/>
    <col min="11785" max="11785" width="15.85546875" customWidth="1"/>
    <col min="11786" max="11786" width="11.5703125" customWidth="1"/>
    <col min="11787" max="11788" width="14.5703125" customWidth="1"/>
    <col min="12033" max="12033" width="2.42578125" customWidth="1"/>
    <col min="12034" max="12034" width="32.85546875" customWidth="1"/>
    <col min="12035" max="12039" width="14.5703125" customWidth="1"/>
    <col min="12040" max="12040" width="17.5703125" customWidth="1"/>
    <col min="12041" max="12041" width="15.85546875" customWidth="1"/>
    <col min="12042" max="12042" width="11.5703125" customWidth="1"/>
    <col min="12043" max="12044" width="14.5703125" customWidth="1"/>
    <col min="12289" max="12289" width="2.42578125" customWidth="1"/>
    <col min="12290" max="12290" width="32.85546875" customWidth="1"/>
    <col min="12291" max="12295" width="14.5703125" customWidth="1"/>
    <col min="12296" max="12296" width="17.5703125" customWidth="1"/>
    <col min="12297" max="12297" width="15.85546875" customWidth="1"/>
    <col min="12298" max="12298" width="11.5703125" customWidth="1"/>
    <col min="12299" max="12300" width="14.5703125" customWidth="1"/>
    <col min="12545" max="12545" width="2.42578125" customWidth="1"/>
    <col min="12546" max="12546" width="32.85546875" customWidth="1"/>
    <col min="12547" max="12551" width="14.5703125" customWidth="1"/>
    <col min="12552" max="12552" width="17.5703125" customWidth="1"/>
    <col min="12553" max="12553" width="15.85546875" customWidth="1"/>
    <col min="12554" max="12554" width="11.5703125" customWidth="1"/>
    <col min="12555" max="12556" width="14.5703125" customWidth="1"/>
    <col min="12801" max="12801" width="2.42578125" customWidth="1"/>
    <col min="12802" max="12802" width="32.85546875" customWidth="1"/>
    <col min="12803" max="12807" width="14.5703125" customWidth="1"/>
    <col min="12808" max="12808" width="17.5703125" customWidth="1"/>
    <col min="12809" max="12809" width="15.85546875" customWidth="1"/>
    <col min="12810" max="12810" width="11.5703125" customWidth="1"/>
    <col min="12811" max="12812" width="14.5703125" customWidth="1"/>
    <col min="13057" max="13057" width="2.42578125" customWidth="1"/>
    <col min="13058" max="13058" width="32.85546875" customWidth="1"/>
    <col min="13059" max="13063" width="14.5703125" customWidth="1"/>
    <col min="13064" max="13064" width="17.5703125" customWidth="1"/>
    <col min="13065" max="13065" width="15.85546875" customWidth="1"/>
    <col min="13066" max="13066" width="11.5703125" customWidth="1"/>
    <col min="13067" max="13068" width="14.5703125" customWidth="1"/>
    <col min="13313" max="13313" width="2.42578125" customWidth="1"/>
    <col min="13314" max="13314" width="32.85546875" customWidth="1"/>
    <col min="13315" max="13319" width="14.5703125" customWidth="1"/>
    <col min="13320" max="13320" width="17.5703125" customWidth="1"/>
    <col min="13321" max="13321" width="15.85546875" customWidth="1"/>
    <col min="13322" max="13322" width="11.5703125" customWidth="1"/>
    <col min="13323" max="13324" width="14.5703125" customWidth="1"/>
    <col min="13569" max="13569" width="2.42578125" customWidth="1"/>
    <col min="13570" max="13570" width="32.85546875" customWidth="1"/>
    <col min="13571" max="13575" width="14.5703125" customWidth="1"/>
    <col min="13576" max="13576" width="17.5703125" customWidth="1"/>
    <col min="13577" max="13577" width="15.85546875" customWidth="1"/>
    <col min="13578" max="13578" width="11.5703125" customWidth="1"/>
    <col min="13579" max="13580" width="14.5703125" customWidth="1"/>
    <col min="13825" max="13825" width="2.42578125" customWidth="1"/>
    <col min="13826" max="13826" width="32.85546875" customWidth="1"/>
    <col min="13827" max="13831" width="14.5703125" customWidth="1"/>
    <col min="13832" max="13832" width="17.5703125" customWidth="1"/>
    <col min="13833" max="13833" width="15.85546875" customWidth="1"/>
    <col min="13834" max="13834" width="11.5703125" customWidth="1"/>
    <col min="13835" max="13836" width="14.5703125" customWidth="1"/>
    <col min="14081" max="14081" width="2.42578125" customWidth="1"/>
    <col min="14082" max="14082" width="32.85546875" customWidth="1"/>
    <col min="14083" max="14087" width="14.5703125" customWidth="1"/>
    <col min="14088" max="14088" width="17.5703125" customWidth="1"/>
    <col min="14089" max="14089" width="15.85546875" customWidth="1"/>
    <col min="14090" max="14090" width="11.5703125" customWidth="1"/>
    <col min="14091" max="14092" width="14.5703125" customWidth="1"/>
    <col min="14337" max="14337" width="2.42578125" customWidth="1"/>
    <col min="14338" max="14338" width="32.85546875" customWidth="1"/>
    <col min="14339" max="14343" width="14.5703125" customWidth="1"/>
    <col min="14344" max="14344" width="17.5703125" customWidth="1"/>
    <col min="14345" max="14345" width="15.85546875" customWidth="1"/>
    <col min="14346" max="14346" width="11.5703125" customWidth="1"/>
    <col min="14347" max="14348" width="14.5703125" customWidth="1"/>
    <col min="14593" max="14593" width="2.42578125" customWidth="1"/>
    <col min="14594" max="14594" width="32.85546875" customWidth="1"/>
    <col min="14595" max="14599" width="14.5703125" customWidth="1"/>
    <col min="14600" max="14600" width="17.5703125" customWidth="1"/>
    <col min="14601" max="14601" width="15.85546875" customWidth="1"/>
    <col min="14602" max="14602" width="11.5703125" customWidth="1"/>
    <col min="14603" max="14604" width="14.5703125" customWidth="1"/>
    <col min="14849" max="14849" width="2.42578125" customWidth="1"/>
    <col min="14850" max="14850" width="32.85546875" customWidth="1"/>
    <col min="14851" max="14855" width="14.5703125" customWidth="1"/>
    <col min="14856" max="14856" width="17.5703125" customWidth="1"/>
    <col min="14857" max="14857" width="15.85546875" customWidth="1"/>
    <col min="14858" max="14858" width="11.5703125" customWidth="1"/>
    <col min="14859" max="14860" width="14.5703125" customWidth="1"/>
    <col min="15105" max="15105" width="2.42578125" customWidth="1"/>
    <col min="15106" max="15106" width="32.85546875" customWidth="1"/>
    <col min="15107" max="15111" width="14.5703125" customWidth="1"/>
    <col min="15112" max="15112" width="17.5703125" customWidth="1"/>
    <col min="15113" max="15113" width="15.85546875" customWidth="1"/>
    <col min="15114" max="15114" width="11.5703125" customWidth="1"/>
    <col min="15115" max="15116" width="14.5703125" customWidth="1"/>
    <col min="15361" max="15361" width="2.42578125" customWidth="1"/>
    <col min="15362" max="15362" width="32.85546875" customWidth="1"/>
    <col min="15363" max="15367" width="14.5703125" customWidth="1"/>
    <col min="15368" max="15368" width="17.5703125" customWidth="1"/>
    <col min="15369" max="15369" width="15.85546875" customWidth="1"/>
    <col min="15370" max="15370" width="11.5703125" customWidth="1"/>
    <col min="15371" max="15372" width="14.5703125" customWidth="1"/>
    <col min="15617" max="15617" width="2.42578125" customWidth="1"/>
    <col min="15618" max="15618" width="32.85546875" customWidth="1"/>
    <col min="15619" max="15623" width="14.5703125" customWidth="1"/>
    <col min="15624" max="15624" width="17.5703125" customWidth="1"/>
    <col min="15625" max="15625" width="15.85546875" customWidth="1"/>
    <col min="15626" max="15626" width="11.5703125" customWidth="1"/>
    <col min="15627" max="15628" width="14.5703125" customWidth="1"/>
    <col min="15873" max="15873" width="2.42578125" customWidth="1"/>
    <col min="15874" max="15874" width="32.85546875" customWidth="1"/>
    <col min="15875" max="15879" width="14.5703125" customWidth="1"/>
    <col min="15880" max="15880" width="17.5703125" customWidth="1"/>
    <col min="15881" max="15881" width="15.85546875" customWidth="1"/>
    <col min="15882" max="15882" width="11.5703125" customWidth="1"/>
    <col min="15883" max="15884" width="14.5703125" customWidth="1"/>
    <col min="16129" max="16129" width="2.42578125" customWidth="1"/>
    <col min="16130" max="16130" width="32.85546875" customWidth="1"/>
    <col min="16131" max="16135" width="14.5703125" customWidth="1"/>
    <col min="16136" max="16136" width="17.5703125" customWidth="1"/>
    <col min="16137" max="16137" width="15.85546875" customWidth="1"/>
    <col min="16138" max="16138" width="11.5703125" customWidth="1"/>
    <col min="16139" max="16140" width="14.5703125" customWidth="1"/>
  </cols>
  <sheetData>
    <row r="1" spans="2:12" ht="15.75" thickBot="1" x14ac:dyDescent="0.3"/>
    <row r="2" spans="2:12" ht="15.75" thickBot="1" x14ac:dyDescent="0.3">
      <c r="B2" s="61" t="s">
        <v>27</v>
      </c>
      <c r="C2" s="62"/>
      <c r="D2" s="62"/>
      <c r="E2" s="62"/>
      <c r="F2" s="62"/>
      <c r="G2" s="62"/>
      <c r="H2" s="62"/>
      <c r="I2" s="62"/>
      <c r="J2" s="62"/>
      <c r="K2" s="62"/>
      <c r="L2" s="63"/>
    </row>
    <row r="3" spans="2:12" ht="15.75" thickBot="1" x14ac:dyDescent="0.3">
      <c r="B3" s="64" t="s">
        <v>201</v>
      </c>
      <c r="C3" s="65"/>
      <c r="D3" s="65"/>
      <c r="E3" s="65"/>
      <c r="F3" s="65"/>
      <c r="G3" s="65"/>
      <c r="H3" s="65"/>
      <c r="I3" s="65"/>
      <c r="J3" s="65"/>
      <c r="K3" s="65"/>
      <c r="L3" s="66"/>
    </row>
    <row r="4" spans="2:12" ht="15.75" thickBot="1" x14ac:dyDescent="0.3">
      <c r="B4" s="64" t="s">
        <v>151</v>
      </c>
      <c r="C4" s="65"/>
      <c r="D4" s="65"/>
      <c r="E4" s="65"/>
      <c r="F4" s="65"/>
      <c r="G4" s="65"/>
      <c r="H4" s="65"/>
      <c r="I4" s="65"/>
      <c r="J4" s="65"/>
      <c r="K4" s="65"/>
      <c r="L4" s="66"/>
    </row>
    <row r="5" spans="2:12" ht="15.75" thickBot="1" x14ac:dyDescent="0.3">
      <c r="B5" s="64" t="s">
        <v>3</v>
      </c>
      <c r="C5" s="65"/>
      <c r="D5" s="65"/>
      <c r="E5" s="65"/>
      <c r="F5" s="65"/>
      <c r="G5" s="65"/>
      <c r="H5" s="65"/>
      <c r="I5" s="65"/>
      <c r="J5" s="65"/>
      <c r="K5" s="65"/>
      <c r="L5" s="66"/>
    </row>
    <row r="6" spans="2:12" ht="102" x14ac:dyDescent="0.25">
      <c r="B6" s="93" t="s">
        <v>202</v>
      </c>
      <c r="C6" s="94" t="s">
        <v>203</v>
      </c>
      <c r="D6" s="94" t="s">
        <v>204</v>
      </c>
      <c r="E6" s="94" t="s">
        <v>205</v>
      </c>
      <c r="F6" s="94" t="s">
        <v>206</v>
      </c>
      <c r="G6" s="94" t="s">
        <v>207</v>
      </c>
      <c r="H6" s="94" t="s">
        <v>208</v>
      </c>
      <c r="I6" s="94" t="s">
        <v>209</v>
      </c>
      <c r="J6" s="94" t="s">
        <v>210</v>
      </c>
      <c r="K6" s="94" t="s">
        <v>211</v>
      </c>
      <c r="L6" s="94" t="s">
        <v>212</v>
      </c>
    </row>
    <row r="7" spans="2:12" ht="15.75" thickBot="1" x14ac:dyDescent="0.3">
      <c r="B7" s="68" t="s">
        <v>160</v>
      </c>
      <c r="C7" s="68" t="s">
        <v>161</v>
      </c>
      <c r="D7" s="68" t="s">
        <v>162</v>
      </c>
      <c r="E7" s="68" t="s">
        <v>163</v>
      </c>
      <c r="F7" s="68" t="s">
        <v>164</v>
      </c>
      <c r="G7" s="68" t="s">
        <v>213</v>
      </c>
      <c r="H7" s="68" t="s">
        <v>166</v>
      </c>
      <c r="I7" s="68" t="s">
        <v>167</v>
      </c>
      <c r="J7" s="68" t="s">
        <v>214</v>
      </c>
      <c r="K7" s="68" t="s">
        <v>215</v>
      </c>
      <c r="L7" s="68" t="s">
        <v>216</v>
      </c>
    </row>
    <row r="8" spans="2:12" x14ac:dyDescent="0.25">
      <c r="B8" s="95"/>
      <c r="C8" s="96"/>
      <c r="D8" s="96"/>
      <c r="E8" s="96"/>
      <c r="F8" s="96"/>
      <c r="G8" s="96"/>
      <c r="H8" s="96"/>
      <c r="I8" s="96"/>
      <c r="J8" s="96"/>
      <c r="K8" s="96"/>
      <c r="L8" s="96"/>
    </row>
    <row r="9" spans="2:12" ht="25.5" x14ac:dyDescent="0.25">
      <c r="B9" s="97" t="s">
        <v>217</v>
      </c>
      <c r="C9" s="70">
        <f>SUM(C10:C13)</f>
        <v>0</v>
      </c>
      <c r="D9" s="70">
        <f t="shared" ref="D9:L9" si="0">SUM(D10:D13)</f>
        <v>0</v>
      </c>
      <c r="E9" s="70">
        <f t="shared" si="0"/>
        <v>0</v>
      </c>
      <c r="F9" s="70">
        <f t="shared" si="0"/>
        <v>0</v>
      </c>
      <c r="G9" s="70">
        <f t="shared" si="0"/>
        <v>0</v>
      </c>
      <c r="H9" s="70">
        <f t="shared" si="0"/>
        <v>0</v>
      </c>
      <c r="I9" s="70">
        <f t="shared" si="0"/>
        <v>0</v>
      </c>
      <c r="J9" s="70">
        <f t="shared" si="0"/>
        <v>0</v>
      </c>
      <c r="K9" s="70">
        <f t="shared" si="0"/>
        <v>0</v>
      </c>
      <c r="L9" s="70">
        <f t="shared" si="0"/>
        <v>0</v>
      </c>
    </row>
    <row r="10" spans="2:12" x14ac:dyDescent="0.25">
      <c r="B10" s="98" t="s">
        <v>218</v>
      </c>
      <c r="C10" s="72"/>
      <c r="D10" s="72"/>
      <c r="E10" s="72"/>
      <c r="F10" s="72"/>
      <c r="G10" s="72"/>
      <c r="H10" s="72"/>
      <c r="I10" s="72"/>
      <c r="J10" s="72"/>
      <c r="K10" s="72"/>
      <c r="L10" s="72">
        <f>F10-K10</f>
        <v>0</v>
      </c>
    </row>
    <row r="11" spans="2:12" x14ac:dyDescent="0.25">
      <c r="B11" s="98" t="s">
        <v>219</v>
      </c>
      <c r="C11" s="72"/>
      <c r="D11" s="72"/>
      <c r="E11" s="72"/>
      <c r="F11" s="72"/>
      <c r="G11" s="72"/>
      <c r="H11" s="72"/>
      <c r="I11" s="72"/>
      <c r="J11" s="72"/>
      <c r="K11" s="72"/>
      <c r="L11" s="72">
        <f t="shared" ref="L11:L20" si="1">F11-K11</f>
        <v>0</v>
      </c>
    </row>
    <row r="12" spans="2:12" x14ac:dyDescent="0.25">
      <c r="B12" s="98" t="s">
        <v>220</v>
      </c>
      <c r="C12" s="72"/>
      <c r="D12" s="72"/>
      <c r="E12" s="72"/>
      <c r="F12" s="72"/>
      <c r="G12" s="72"/>
      <c r="H12" s="72"/>
      <c r="I12" s="72"/>
      <c r="J12" s="72"/>
      <c r="K12" s="72"/>
      <c r="L12" s="72">
        <f t="shared" si="1"/>
        <v>0</v>
      </c>
    </row>
    <row r="13" spans="2:12" x14ac:dyDescent="0.25">
      <c r="B13" s="98" t="s">
        <v>221</v>
      </c>
      <c r="C13" s="72"/>
      <c r="D13" s="72"/>
      <c r="E13" s="72"/>
      <c r="F13" s="72"/>
      <c r="G13" s="72"/>
      <c r="H13" s="72"/>
      <c r="I13" s="72"/>
      <c r="J13" s="72"/>
      <c r="K13" s="72"/>
      <c r="L13" s="72">
        <f t="shared" si="1"/>
        <v>0</v>
      </c>
    </row>
    <row r="14" spans="2:12" x14ac:dyDescent="0.25">
      <c r="B14" s="99"/>
      <c r="C14" s="72"/>
      <c r="D14" s="72"/>
      <c r="E14" s="72"/>
      <c r="F14" s="72"/>
      <c r="G14" s="72"/>
      <c r="H14" s="72"/>
      <c r="I14" s="72"/>
      <c r="J14" s="72"/>
      <c r="K14" s="72"/>
      <c r="L14" s="72">
        <f t="shared" si="1"/>
        <v>0</v>
      </c>
    </row>
    <row r="15" spans="2:12" x14ac:dyDescent="0.25">
      <c r="B15" s="97" t="s">
        <v>222</v>
      </c>
      <c r="C15" s="70">
        <f>SUM(C16:C19)</f>
        <v>0</v>
      </c>
      <c r="D15" s="70">
        <f t="shared" ref="D15:L15" si="2">SUM(D16:D19)</f>
        <v>0</v>
      </c>
      <c r="E15" s="70">
        <f t="shared" si="2"/>
        <v>0</v>
      </c>
      <c r="F15" s="70">
        <f t="shared" si="2"/>
        <v>0</v>
      </c>
      <c r="G15" s="70">
        <f t="shared" si="2"/>
        <v>0</v>
      </c>
      <c r="H15" s="70">
        <f t="shared" si="2"/>
        <v>0</v>
      </c>
      <c r="I15" s="70">
        <f t="shared" si="2"/>
        <v>0</v>
      </c>
      <c r="J15" s="70">
        <f t="shared" si="2"/>
        <v>0</v>
      </c>
      <c r="K15" s="70">
        <f t="shared" si="2"/>
        <v>0</v>
      </c>
      <c r="L15" s="70">
        <f t="shared" si="2"/>
        <v>0</v>
      </c>
    </row>
    <row r="16" spans="2:12" x14ac:dyDescent="0.25">
      <c r="B16" s="98" t="s">
        <v>223</v>
      </c>
      <c r="C16" s="72"/>
      <c r="D16" s="72"/>
      <c r="E16" s="72"/>
      <c r="F16" s="72"/>
      <c r="G16" s="72"/>
      <c r="H16" s="72"/>
      <c r="I16" s="72"/>
      <c r="J16" s="72"/>
      <c r="K16" s="72"/>
      <c r="L16" s="72">
        <f t="shared" si="1"/>
        <v>0</v>
      </c>
    </row>
    <row r="17" spans="2:12" x14ac:dyDescent="0.25">
      <c r="B17" s="98" t="s">
        <v>224</v>
      </c>
      <c r="C17" s="72"/>
      <c r="D17" s="72"/>
      <c r="E17" s="72"/>
      <c r="F17" s="72"/>
      <c r="G17" s="72"/>
      <c r="H17" s="72"/>
      <c r="I17" s="72"/>
      <c r="J17" s="72"/>
      <c r="K17" s="72"/>
      <c r="L17" s="72">
        <f t="shared" si="1"/>
        <v>0</v>
      </c>
    </row>
    <row r="18" spans="2:12" x14ac:dyDescent="0.25">
      <c r="B18" s="98" t="s">
        <v>225</v>
      </c>
      <c r="C18" s="72"/>
      <c r="D18" s="72"/>
      <c r="E18" s="72"/>
      <c r="F18" s="72"/>
      <c r="G18" s="72"/>
      <c r="H18" s="72"/>
      <c r="I18" s="72"/>
      <c r="J18" s="72"/>
      <c r="K18" s="72"/>
      <c r="L18" s="72">
        <f t="shared" si="1"/>
        <v>0</v>
      </c>
    </row>
    <row r="19" spans="2:12" x14ac:dyDescent="0.25">
      <c r="B19" s="98" t="s">
        <v>226</v>
      </c>
      <c r="C19" s="72"/>
      <c r="D19" s="72"/>
      <c r="E19" s="72"/>
      <c r="F19" s="72"/>
      <c r="G19" s="72"/>
      <c r="H19" s="72"/>
      <c r="I19" s="72"/>
      <c r="J19" s="72"/>
      <c r="K19" s="72"/>
      <c r="L19" s="72">
        <f t="shared" si="1"/>
        <v>0</v>
      </c>
    </row>
    <row r="20" spans="2:12" x14ac:dyDescent="0.25">
      <c r="B20" s="99"/>
      <c r="C20" s="72"/>
      <c r="D20" s="72"/>
      <c r="E20" s="72"/>
      <c r="F20" s="72"/>
      <c r="G20" s="72"/>
      <c r="H20" s="72"/>
      <c r="I20" s="72"/>
      <c r="J20" s="72"/>
      <c r="K20" s="72"/>
      <c r="L20" s="72">
        <f t="shared" si="1"/>
        <v>0</v>
      </c>
    </row>
    <row r="21" spans="2:12" ht="38.25" x14ac:dyDescent="0.25">
      <c r="B21" s="97" t="s">
        <v>227</v>
      </c>
      <c r="C21" s="70">
        <f>C9+C15</f>
        <v>0</v>
      </c>
      <c r="D21" s="70">
        <f t="shared" ref="D21:L21" si="3">D9+D15</f>
        <v>0</v>
      </c>
      <c r="E21" s="70">
        <f t="shared" si="3"/>
        <v>0</v>
      </c>
      <c r="F21" s="70">
        <f t="shared" si="3"/>
        <v>0</v>
      </c>
      <c r="G21" s="70">
        <f t="shared" si="3"/>
        <v>0</v>
      </c>
      <c r="H21" s="70">
        <f t="shared" si="3"/>
        <v>0</v>
      </c>
      <c r="I21" s="70">
        <f t="shared" si="3"/>
        <v>0</v>
      </c>
      <c r="J21" s="70">
        <f t="shared" si="3"/>
        <v>0</v>
      </c>
      <c r="K21" s="70">
        <f t="shared" si="3"/>
        <v>0</v>
      </c>
      <c r="L21" s="70">
        <f t="shared" si="3"/>
        <v>0</v>
      </c>
    </row>
    <row r="22" spans="2:12" ht="15.75" thickBot="1" x14ac:dyDescent="0.3">
      <c r="B22" s="100"/>
      <c r="C22" s="101"/>
      <c r="D22" s="101"/>
      <c r="E22" s="101"/>
      <c r="F22" s="101"/>
      <c r="G22" s="101"/>
      <c r="H22" s="101"/>
      <c r="I22" s="101"/>
      <c r="J22" s="101"/>
      <c r="K22" s="101"/>
      <c r="L22" s="101"/>
    </row>
  </sheetData>
  <mergeCells count="4">
    <mergeCell ref="B2:L2"/>
    <mergeCell ref="B3:L3"/>
    <mergeCell ref="B4:L4"/>
    <mergeCell ref="B5:L5"/>
  </mergeCells>
  <pageMargins left="0.7" right="0.7" top="0.75" bottom="0.75" header="0.3" footer="0.3"/>
  <pageSetup scale="49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E85"/>
  <sheetViews>
    <sheetView workbookViewId="0">
      <pane ySplit="8" topLeftCell="A9" activePane="bottomLeft" state="frozen"/>
      <selection pane="bottomLeft" activeCell="D35" sqref="D35"/>
    </sheetView>
  </sheetViews>
  <sheetFormatPr baseColWidth="10" defaultRowHeight="12.75" x14ac:dyDescent="0.2"/>
  <cols>
    <col min="1" max="1" width="4.85546875" style="32" customWidth="1"/>
    <col min="2" max="2" width="69.7109375" style="32" bestFit="1" customWidth="1"/>
    <col min="3" max="3" width="17.7109375" style="32" customWidth="1"/>
    <col min="4" max="4" width="18" style="32" customWidth="1"/>
    <col min="5" max="5" width="20.85546875" style="32" customWidth="1"/>
    <col min="6" max="256" width="11.42578125" style="32"/>
    <col min="257" max="257" width="4.85546875" style="32" customWidth="1"/>
    <col min="258" max="258" width="69.7109375" style="32" bestFit="1" customWidth="1"/>
    <col min="259" max="259" width="17.7109375" style="32" customWidth="1"/>
    <col min="260" max="260" width="18" style="32" customWidth="1"/>
    <col min="261" max="261" width="20.85546875" style="32" customWidth="1"/>
    <col min="262" max="512" width="11.42578125" style="32"/>
    <col min="513" max="513" width="4.85546875" style="32" customWidth="1"/>
    <col min="514" max="514" width="69.7109375" style="32" bestFit="1" customWidth="1"/>
    <col min="515" max="515" width="17.7109375" style="32" customWidth="1"/>
    <col min="516" max="516" width="18" style="32" customWidth="1"/>
    <col min="517" max="517" width="20.85546875" style="32" customWidth="1"/>
    <col min="518" max="768" width="11.42578125" style="32"/>
    <col min="769" max="769" width="4.85546875" style="32" customWidth="1"/>
    <col min="770" max="770" width="69.7109375" style="32" bestFit="1" customWidth="1"/>
    <col min="771" max="771" width="17.7109375" style="32" customWidth="1"/>
    <col min="772" max="772" width="18" style="32" customWidth="1"/>
    <col min="773" max="773" width="20.85546875" style="32" customWidth="1"/>
    <col min="774" max="1024" width="11.42578125" style="32"/>
    <col min="1025" max="1025" width="4.85546875" style="32" customWidth="1"/>
    <col min="1026" max="1026" width="69.7109375" style="32" bestFit="1" customWidth="1"/>
    <col min="1027" max="1027" width="17.7109375" style="32" customWidth="1"/>
    <col min="1028" max="1028" width="18" style="32" customWidth="1"/>
    <col min="1029" max="1029" width="20.85546875" style="32" customWidth="1"/>
    <col min="1030" max="1280" width="11.42578125" style="32"/>
    <col min="1281" max="1281" width="4.85546875" style="32" customWidth="1"/>
    <col min="1282" max="1282" width="69.7109375" style="32" bestFit="1" customWidth="1"/>
    <col min="1283" max="1283" width="17.7109375" style="32" customWidth="1"/>
    <col min="1284" max="1284" width="18" style="32" customWidth="1"/>
    <col min="1285" max="1285" width="20.85546875" style="32" customWidth="1"/>
    <col min="1286" max="1536" width="11.42578125" style="32"/>
    <col min="1537" max="1537" width="4.85546875" style="32" customWidth="1"/>
    <col min="1538" max="1538" width="69.7109375" style="32" bestFit="1" customWidth="1"/>
    <col min="1539" max="1539" width="17.7109375" style="32" customWidth="1"/>
    <col min="1540" max="1540" width="18" style="32" customWidth="1"/>
    <col min="1541" max="1541" width="20.85546875" style="32" customWidth="1"/>
    <col min="1542" max="1792" width="11.42578125" style="32"/>
    <col min="1793" max="1793" width="4.85546875" style="32" customWidth="1"/>
    <col min="1794" max="1794" width="69.7109375" style="32" bestFit="1" customWidth="1"/>
    <col min="1795" max="1795" width="17.7109375" style="32" customWidth="1"/>
    <col min="1796" max="1796" width="18" style="32" customWidth="1"/>
    <col min="1797" max="1797" width="20.85546875" style="32" customWidth="1"/>
    <col min="1798" max="2048" width="11.42578125" style="32"/>
    <col min="2049" max="2049" width="4.85546875" style="32" customWidth="1"/>
    <col min="2050" max="2050" width="69.7109375" style="32" bestFit="1" customWidth="1"/>
    <col min="2051" max="2051" width="17.7109375" style="32" customWidth="1"/>
    <col min="2052" max="2052" width="18" style="32" customWidth="1"/>
    <col min="2053" max="2053" width="20.85546875" style="32" customWidth="1"/>
    <col min="2054" max="2304" width="11.42578125" style="32"/>
    <col min="2305" max="2305" width="4.85546875" style="32" customWidth="1"/>
    <col min="2306" max="2306" width="69.7109375" style="32" bestFit="1" customWidth="1"/>
    <col min="2307" max="2307" width="17.7109375" style="32" customWidth="1"/>
    <col min="2308" max="2308" width="18" style="32" customWidth="1"/>
    <col min="2309" max="2309" width="20.85546875" style="32" customWidth="1"/>
    <col min="2310" max="2560" width="11.42578125" style="32"/>
    <col min="2561" max="2561" width="4.85546875" style="32" customWidth="1"/>
    <col min="2562" max="2562" width="69.7109375" style="32" bestFit="1" customWidth="1"/>
    <col min="2563" max="2563" width="17.7109375" style="32" customWidth="1"/>
    <col min="2564" max="2564" width="18" style="32" customWidth="1"/>
    <col min="2565" max="2565" width="20.85546875" style="32" customWidth="1"/>
    <col min="2566" max="2816" width="11.42578125" style="32"/>
    <col min="2817" max="2817" width="4.85546875" style="32" customWidth="1"/>
    <col min="2818" max="2818" width="69.7109375" style="32" bestFit="1" customWidth="1"/>
    <col min="2819" max="2819" width="17.7109375" style="32" customWidth="1"/>
    <col min="2820" max="2820" width="18" style="32" customWidth="1"/>
    <col min="2821" max="2821" width="20.85546875" style="32" customWidth="1"/>
    <col min="2822" max="3072" width="11.42578125" style="32"/>
    <col min="3073" max="3073" width="4.85546875" style="32" customWidth="1"/>
    <col min="3074" max="3074" width="69.7109375" style="32" bestFit="1" customWidth="1"/>
    <col min="3075" max="3075" width="17.7109375" style="32" customWidth="1"/>
    <col min="3076" max="3076" width="18" style="32" customWidth="1"/>
    <col min="3077" max="3077" width="20.85546875" style="32" customWidth="1"/>
    <col min="3078" max="3328" width="11.42578125" style="32"/>
    <col min="3329" max="3329" width="4.85546875" style="32" customWidth="1"/>
    <col min="3330" max="3330" width="69.7109375" style="32" bestFit="1" customWidth="1"/>
    <col min="3331" max="3331" width="17.7109375" style="32" customWidth="1"/>
    <col min="3332" max="3332" width="18" style="32" customWidth="1"/>
    <col min="3333" max="3333" width="20.85546875" style="32" customWidth="1"/>
    <col min="3334" max="3584" width="11.42578125" style="32"/>
    <col min="3585" max="3585" width="4.85546875" style="32" customWidth="1"/>
    <col min="3586" max="3586" width="69.7109375" style="32" bestFit="1" customWidth="1"/>
    <col min="3587" max="3587" width="17.7109375" style="32" customWidth="1"/>
    <col min="3588" max="3588" width="18" style="32" customWidth="1"/>
    <col min="3589" max="3589" width="20.85546875" style="32" customWidth="1"/>
    <col min="3590" max="3840" width="11.42578125" style="32"/>
    <col min="3841" max="3841" width="4.85546875" style="32" customWidth="1"/>
    <col min="3842" max="3842" width="69.7109375" style="32" bestFit="1" customWidth="1"/>
    <col min="3843" max="3843" width="17.7109375" style="32" customWidth="1"/>
    <col min="3844" max="3844" width="18" style="32" customWidth="1"/>
    <col min="3845" max="3845" width="20.85546875" style="32" customWidth="1"/>
    <col min="3846" max="4096" width="11.42578125" style="32"/>
    <col min="4097" max="4097" width="4.85546875" style="32" customWidth="1"/>
    <col min="4098" max="4098" width="69.7109375" style="32" bestFit="1" customWidth="1"/>
    <col min="4099" max="4099" width="17.7109375" style="32" customWidth="1"/>
    <col min="4100" max="4100" width="18" style="32" customWidth="1"/>
    <col min="4101" max="4101" width="20.85546875" style="32" customWidth="1"/>
    <col min="4102" max="4352" width="11.42578125" style="32"/>
    <col min="4353" max="4353" width="4.85546875" style="32" customWidth="1"/>
    <col min="4354" max="4354" width="69.7109375" style="32" bestFit="1" customWidth="1"/>
    <col min="4355" max="4355" width="17.7109375" style="32" customWidth="1"/>
    <col min="4356" max="4356" width="18" style="32" customWidth="1"/>
    <col min="4357" max="4357" width="20.85546875" style="32" customWidth="1"/>
    <col min="4358" max="4608" width="11.42578125" style="32"/>
    <col min="4609" max="4609" width="4.85546875" style="32" customWidth="1"/>
    <col min="4610" max="4610" width="69.7109375" style="32" bestFit="1" customWidth="1"/>
    <col min="4611" max="4611" width="17.7109375" style="32" customWidth="1"/>
    <col min="4612" max="4612" width="18" style="32" customWidth="1"/>
    <col min="4613" max="4613" width="20.85546875" style="32" customWidth="1"/>
    <col min="4614" max="4864" width="11.42578125" style="32"/>
    <col min="4865" max="4865" width="4.85546875" style="32" customWidth="1"/>
    <col min="4866" max="4866" width="69.7109375" style="32" bestFit="1" customWidth="1"/>
    <col min="4867" max="4867" width="17.7109375" style="32" customWidth="1"/>
    <col min="4868" max="4868" width="18" style="32" customWidth="1"/>
    <col min="4869" max="4869" width="20.85546875" style="32" customWidth="1"/>
    <col min="4870" max="5120" width="11.42578125" style="32"/>
    <col min="5121" max="5121" width="4.85546875" style="32" customWidth="1"/>
    <col min="5122" max="5122" width="69.7109375" style="32" bestFit="1" customWidth="1"/>
    <col min="5123" max="5123" width="17.7109375" style="32" customWidth="1"/>
    <col min="5124" max="5124" width="18" style="32" customWidth="1"/>
    <col min="5125" max="5125" width="20.85546875" style="32" customWidth="1"/>
    <col min="5126" max="5376" width="11.42578125" style="32"/>
    <col min="5377" max="5377" width="4.85546875" style="32" customWidth="1"/>
    <col min="5378" max="5378" width="69.7109375" style="32" bestFit="1" customWidth="1"/>
    <col min="5379" max="5379" width="17.7109375" style="32" customWidth="1"/>
    <col min="5380" max="5380" width="18" style="32" customWidth="1"/>
    <col min="5381" max="5381" width="20.85546875" style="32" customWidth="1"/>
    <col min="5382" max="5632" width="11.42578125" style="32"/>
    <col min="5633" max="5633" width="4.85546875" style="32" customWidth="1"/>
    <col min="5634" max="5634" width="69.7109375" style="32" bestFit="1" customWidth="1"/>
    <col min="5635" max="5635" width="17.7109375" style="32" customWidth="1"/>
    <col min="5636" max="5636" width="18" style="32" customWidth="1"/>
    <col min="5637" max="5637" width="20.85546875" style="32" customWidth="1"/>
    <col min="5638" max="5888" width="11.42578125" style="32"/>
    <col min="5889" max="5889" width="4.85546875" style="32" customWidth="1"/>
    <col min="5890" max="5890" width="69.7109375" style="32" bestFit="1" customWidth="1"/>
    <col min="5891" max="5891" width="17.7109375" style="32" customWidth="1"/>
    <col min="5892" max="5892" width="18" style="32" customWidth="1"/>
    <col min="5893" max="5893" width="20.85546875" style="32" customWidth="1"/>
    <col min="5894" max="6144" width="11.42578125" style="32"/>
    <col min="6145" max="6145" width="4.85546875" style="32" customWidth="1"/>
    <col min="6146" max="6146" width="69.7109375" style="32" bestFit="1" customWidth="1"/>
    <col min="6147" max="6147" width="17.7109375" style="32" customWidth="1"/>
    <col min="6148" max="6148" width="18" style="32" customWidth="1"/>
    <col min="6149" max="6149" width="20.85546875" style="32" customWidth="1"/>
    <col min="6150" max="6400" width="11.42578125" style="32"/>
    <col min="6401" max="6401" width="4.85546875" style="32" customWidth="1"/>
    <col min="6402" max="6402" width="69.7109375" style="32" bestFit="1" customWidth="1"/>
    <col min="6403" max="6403" width="17.7109375" style="32" customWidth="1"/>
    <col min="6404" max="6404" width="18" style="32" customWidth="1"/>
    <col min="6405" max="6405" width="20.85546875" style="32" customWidth="1"/>
    <col min="6406" max="6656" width="11.42578125" style="32"/>
    <col min="6657" max="6657" width="4.85546875" style="32" customWidth="1"/>
    <col min="6658" max="6658" width="69.7109375" style="32" bestFit="1" customWidth="1"/>
    <col min="6659" max="6659" width="17.7109375" style="32" customWidth="1"/>
    <col min="6660" max="6660" width="18" style="32" customWidth="1"/>
    <col min="6661" max="6661" width="20.85546875" style="32" customWidth="1"/>
    <col min="6662" max="6912" width="11.42578125" style="32"/>
    <col min="6913" max="6913" width="4.85546875" style="32" customWidth="1"/>
    <col min="6914" max="6914" width="69.7109375" style="32" bestFit="1" customWidth="1"/>
    <col min="6915" max="6915" width="17.7109375" style="32" customWidth="1"/>
    <col min="6916" max="6916" width="18" style="32" customWidth="1"/>
    <col min="6917" max="6917" width="20.85546875" style="32" customWidth="1"/>
    <col min="6918" max="7168" width="11.42578125" style="32"/>
    <col min="7169" max="7169" width="4.85546875" style="32" customWidth="1"/>
    <col min="7170" max="7170" width="69.7109375" style="32" bestFit="1" customWidth="1"/>
    <col min="7171" max="7171" width="17.7109375" style="32" customWidth="1"/>
    <col min="7172" max="7172" width="18" style="32" customWidth="1"/>
    <col min="7173" max="7173" width="20.85546875" style="32" customWidth="1"/>
    <col min="7174" max="7424" width="11.42578125" style="32"/>
    <col min="7425" max="7425" width="4.85546875" style="32" customWidth="1"/>
    <col min="7426" max="7426" width="69.7109375" style="32" bestFit="1" customWidth="1"/>
    <col min="7427" max="7427" width="17.7109375" style="32" customWidth="1"/>
    <col min="7428" max="7428" width="18" style="32" customWidth="1"/>
    <col min="7429" max="7429" width="20.85546875" style="32" customWidth="1"/>
    <col min="7430" max="7680" width="11.42578125" style="32"/>
    <col min="7681" max="7681" width="4.85546875" style="32" customWidth="1"/>
    <col min="7682" max="7682" width="69.7109375" style="32" bestFit="1" customWidth="1"/>
    <col min="7683" max="7683" width="17.7109375" style="32" customWidth="1"/>
    <col min="7684" max="7684" width="18" style="32" customWidth="1"/>
    <col min="7685" max="7685" width="20.85546875" style="32" customWidth="1"/>
    <col min="7686" max="7936" width="11.42578125" style="32"/>
    <col min="7937" max="7937" width="4.85546875" style="32" customWidth="1"/>
    <col min="7938" max="7938" width="69.7109375" style="32" bestFit="1" customWidth="1"/>
    <col min="7939" max="7939" width="17.7109375" style="32" customWidth="1"/>
    <col min="7940" max="7940" width="18" style="32" customWidth="1"/>
    <col min="7941" max="7941" width="20.85546875" style="32" customWidth="1"/>
    <col min="7942" max="8192" width="11.42578125" style="32"/>
    <col min="8193" max="8193" width="4.85546875" style="32" customWidth="1"/>
    <col min="8194" max="8194" width="69.7109375" style="32" bestFit="1" customWidth="1"/>
    <col min="8195" max="8195" width="17.7109375" style="32" customWidth="1"/>
    <col min="8196" max="8196" width="18" style="32" customWidth="1"/>
    <col min="8197" max="8197" width="20.85546875" style="32" customWidth="1"/>
    <col min="8198" max="8448" width="11.42578125" style="32"/>
    <col min="8449" max="8449" width="4.85546875" style="32" customWidth="1"/>
    <col min="8450" max="8450" width="69.7109375" style="32" bestFit="1" customWidth="1"/>
    <col min="8451" max="8451" width="17.7109375" style="32" customWidth="1"/>
    <col min="8452" max="8452" width="18" style="32" customWidth="1"/>
    <col min="8453" max="8453" width="20.85546875" style="32" customWidth="1"/>
    <col min="8454" max="8704" width="11.42578125" style="32"/>
    <col min="8705" max="8705" width="4.85546875" style="32" customWidth="1"/>
    <col min="8706" max="8706" width="69.7109375" style="32" bestFit="1" customWidth="1"/>
    <col min="8707" max="8707" width="17.7109375" style="32" customWidth="1"/>
    <col min="8708" max="8708" width="18" style="32" customWidth="1"/>
    <col min="8709" max="8709" width="20.85546875" style="32" customWidth="1"/>
    <col min="8710" max="8960" width="11.42578125" style="32"/>
    <col min="8961" max="8961" width="4.85546875" style="32" customWidth="1"/>
    <col min="8962" max="8962" width="69.7109375" style="32" bestFit="1" customWidth="1"/>
    <col min="8963" max="8963" width="17.7109375" style="32" customWidth="1"/>
    <col min="8964" max="8964" width="18" style="32" customWidth="1"/>
    <col min="8965" max="8965" width="20.85546875" style="32" customWidth="1"/>
    <col min="8966" max="9216" width="11.42578125" style="32"/>
    <col min="9217" max="9217" width="4.85546875" style="32" customWidth="1"/>
    <col min="9218" max="9218" width="69.7109375" style="32" bestFit="1" customWidth="1"/>
    <col min="9219" max="9219" width="17.7109375" style="32" customWidth="1"/>
    <col min="9220" max="9220" width="18" style="32" customWidth="1"/>
    <col min="9221" max="9221" width="20.85546875" style="32" customWidth="1"/>
    <col min="9222" max="9472" width="11.42578125" style="32"/>
    <col min="9473" max="9473" width="4.85546875" style="32" customWidth="1"/>
    <col min="9474" max="9474" width="69.7109375" style="32" bestFit="1" customWidth="1"/>
    <col min="9475" max="9475" width="17.7109375" style="32" customWidth="1"/>
    <col min="9476" max="9476" width="18" style="32" customWidth="1"/>
    <col min="9477" max="9477" width="20.85546875" style="32" customWidth="1"/>
    <col min="9478" max="9728" width="11.42578125" style="32"/>
    <col min="9729" max="9729" width="4.85546875" style="32" customWidth="1"/>
    <col min="9730" max="9730" width="69.7109375" style="32" bestFit="1" customWidth="1"/>
    <col min="9731" max="9731" width="17.7109375" style="32" customWidth="1"/>
    <col min="9732" max="9732" width="18" style="32" customWidth="1"/>
    <col min="9733" max="9733" width="20.85546875" style="32" customWidth="1"/>
    <col min="9734" max="9984" width="11.42578125" style="32"/>
    <col min="9985" max="9985" width="4.85546875" style="32" customWidth="1"/>
    <col min="9986" max="9986" width="69.7109375" style="32" bestFit="1" customWidth="1"/>
    <col min="9987" max="9987" width="17.7109375" style="32" customWidth="1"/>
    <col min="9988" max="9988" width="18" style="32" customWidth="1"/>
    <col min="9989" max="9989" width="20.85546875" style="32" customWidth="1"/>
    <col min="9990" max="10240" width="11.42578125" style="32"/>
    <col min="10241" max="10241" width="4.85546875" style="32" customWidth="1"/>
    <col min="10242" max="10242" width="69.7109375" style="32" bestFit="1" customWidth="1"/>
    <col min="10243" max="10243" width="17.7109375" style="32" customWidth="1"/>
    <col min="10244" max="10244" width="18" style="32" customWidth="1"/>
    <col min="10245" max="10245" width="20.85546875" style="32" customWidth="1"/>
    <col min="10246" max="10496" width="11.42578125" style="32"/>
    <col min="10497" max="10497" width="4.85546875" style="32" customWidth="1"/>
    <col min="10498" max="10498" width="69.7109375" style="32" bestFit="1" customWidth="1"/>
    <col min="10499" max="10499" width="17.7109375" style="32" customWidth="1"/>
    <col min="10500" max="10500" width="18" style="32" customWidth="1"/>
    <col min="10501" max="10501" width="20.85546875" style="32" customWidth="1"/>
    <col min="10502" max="10752" width="11.42578125" style="32"/>
    <col min="10753" max="10753" width="4.85546875" style="32" customWidth="1"/>
    <col min="10754" max="10754" width="69.7109375" style="32" bestFit="1" customWidth="1"/>
    <col min="10755" max="10755" width="17.7109375" style="32" customWidth="1"/>
    <col min="10756" max="10756" width="18" style="32" customWidth="1"/>
    <col min="10757" max="10757" width="20.85546875" style="32" customWidth="1"/>
    <col min="10758" max="11008" width="11.42578125" style="32"/>
    <col min="11009" max="11009" width="4.85546875" style="32" customWidth="1"/>
    <col min="11010" max="11010" width="69.7109375" style="32" bestFit="1" customWidth="1"/>
    <col min="11011" max="11011" width="17.7109375" style="32" customWidth="1"/>
    <col min="11012" max="11012" width="18" style="32" customWidth="1"/>
    <col min="11013" max="11013" width="20.85546875" style="32" customWidth="1"/>
    <col min="11014" max="11264" width="11.42578125" style="32"/>
    <col min="11265" max="11265" width="4.85546875" style="32" customWidth="1"/>
    <col min="11266" max="11266" width="69.7109375" style="32" bestFit="1" customWidth="1"/>
    <col min="11267" max="11267" width="17.7109375" style="32" customWidth="1"/>
    <col min="11268" max="11268" width="18" style="32" customWidth="1"/>
    <col min="11269" max="11269" width="20.85546875" style="32" customWidth="1"/>
    <col min="11270" max="11520" width="11.42578125" style="32"/>
    <col min="11521" max="11521" width="4.85546875" style="32" customWidth="1"/>
    <col min="11522" max="11522" width="69.7109375" style="32" bestFit="1" customWidth="1"/>
    <col min="11523" max="11523" width="17.7109375" style="32" customWidth="1"/>
    <col min="11524" max="11524" width="18" style="32" customWidth="1"/>
    <col min="11525" max="11525" width="20.85546875" style="32" customWidth="1"/>
    <col min="11526" max="11776" width="11.42578125" style="32"/>
    <col min="11777" max="11777" width="4.85546875" style="32" customWidth="1"/>
    <col min="11778" max="11778" width="69.7109375" style="32" bestFit="1" customWidth="1"/>
    <col min="11779" max="11779" width="17.7109375" style="32" customWidth="1"/>
    <col min="11780" max="11780" width="18" style="32" customWidth="1"/>
    <col min="11781" max="11781" width="20.85546875" style="32" customWidth="1"/>
    <col min="11782" max="12032" width="11.42578125" style="32"/>
    <col min="12033" max="12033" width="4.85546875" style="32" customWidth="1"/>
    <col min="12034" max="12034" width="69.7109375" style="32" bestFit="1" customWidth="1"/>
    <col min="12035" max="12035" width="17.7109375" style="32" customWidth="1"/>
    <col min="12036" max="12036" width="18" style="32" customWidth="1"/>
    <col min="12037" max="12037" width="20.85546875" style="32" customWidth="1"/>
    <col min="12038" max="12288" width="11.42578125" style="32"/>
    <col min="12289" max="12289" width="4.85546875" style="32" customWidth="1"/>
    <col min="12290" max="12290" width="69.7109375" style="32" bestFit="1" customWidth="1"/>
    <col min="12291" max="12291" width="17.7109375" style="32" customWidth="1"/>
    <col min="12292" max="12292" width="18" style="32" customWidth="1"/>
    <col min="12293" max="12293" width="20.85546875" style="32" customWidth="1"/>
    <col min="12294" max="12544" width="11.42578125" style="32"/>
    <col min="12545" max="12545" width="4.85546875" style="32" customWidth="1"/>
    <col min="12546" max="12546" width="69.7109375" style="32" bestFit="1" customWidth="1"/>
    <col min="12547" max="12547" width="17.7109375" style="32" customWidth="1"/>
    <col min="12548" max="12548" width="18" style="32" customWidth="1"/>
    <col min="12549" max="12549" width="20.85546875" style="32" customWidth="1"/>
    <col min="12550" max="12800" width="11.42578125" style="32"/>
    <col min="12801" max="12801" width="4.85546875" style="32" customWidth="1"/>
    <col min="12802" max="12802" width="69.7109375" style="32" bestFit="1" customWidth="1"/>
    <col min="12803" max="12803" width="17.7109375" style="32" customWidth="1"/>
    <col min="12804" max="12804" width="18" style="32" customWidth="1"/>
    <col min="12805" max="12805" width="20.85546875" style="32" customWidth="1"/>
    <col min="12806" max="13056" width="11.42578125" style="32"/>
    <col min="13057" max="13057" width="4.85546875" style="32" customWidth="1"/>
    <col min="13058" max="13058" width="69.7109375" style="32" bestFit="1" customWidth="1"/>
    <col min="13059" max="13059" width="17.7109375" style="32" customWidth="1"/>
    <col min="13060" max="13060" width="18" style="32" customWidth="1"/>
    <col min="13061" max="13061" width="20.85546875" style="32" customWidth="1"/>
    <col min="13062" max="13312" width="11.42578125" style="32"/>
    <col min="13313" max="13313" width="4.85546875" style="32" customWidth="1"/>
    <col min="13314" max="13314" width="69.7109375" style="32" bestFit="1" customWidth="1"/>
    <col min="13315" max="13315" width="17.7109375" style="32" customWidth="1"/>
    <col min="13316" max="13316" width="18" style="32" customWidth="1"/>
    <col min="13317" max="13317" width="20.85546875" style="32" customWidth="1"/>
    <col min="13318" max="13568" width="11.42578125" style="32"/>
    <col min="13569" max="13569" width="4.85546875" style="32" customWidth="1"/>
    <col min="13570" max="13570" width="69.7109375" style="32" bestFit="1" customWidth="1"/>
    <col min="13571" max="13571" width="17.7109375" style="32" customWidth="1"/>
    <col min="13572" max="13572" width="18" style="32" customWidth="1"/>
    <col min="13573" max="13573" width="20.85546875" style="32" customWidth="1"/>
    <col min="13574" max="13824" width="11.42578125" style="32"/>
    <col min="13825" max="13825" width="4.85546875" style="32" customWidth="1"/>
    <col min="13826" max="13826" width="69.7109375" style="32" bestFit="1" customWidth="1"/>
    <col min="13827" max="13827" width="17.7109375" style="32" customWidth="1"/>
    <col min="13828" max="13828" width="18" style="32" customWidth="1"/>
    <col min="13829" max="13829" width="20.85546875" style="32" customWidth="1"/>
    <col min="13830" max="14080" width="11.42578125" style="32"/>
    <col min="14081" max="14081" width="4.85546875" style="32" customWidth="1"/>
    <col min="14082" max="14082" width="69.7109375" style="32" bestFit="1" customWidth="1"/>
    <col min="14083" max="14083" width="17.7109375" style="32" customWidth="1"/>
    <col min="14084" max="14084" width="18" style="32" customWidth="1"/>
    <col min="14085" max="14085" width="20.85546875" style="32" customWidth="1"/>
    <col min="14086" max="14336" width="11.42578125" style="32"/>
    <col min="14337" max="14337" width="4.85546875" style="32" customWidth="1"/>
    <col min="14338" max="14338" width="69.7109375" style="32" bestFit="1" customWidth="1"/>
    <col min="14339" max="14339" width="17.7109375" style="32" customWidth="1"/>
    <col min="14340" max="14340" width="18" style="32" customWidth="1"/>
    <col min="14341" max="14341" width="20.85546875" style="32" customWidth="1"/>
    <col min="14342" max="14592" width="11.42578125" style="32"/>
    <col min="14593" max="14593" width="4.85546875" style="32" customWidth="1"/>
    <col min="14594" max="14594" width="69.7109375" style="32" bestFit="1" customWidth="1"/>
    <col min="14595" max="14595" width="17.7109375" style="32" customWidth="1"/>
    <col min="14596" max="14596" width="18" style="32" customWidth="1"/>
    <col min="14597" max="14597" width="20.85546875" style="32" customWidth="1"/>
    <col min="14598" max="14848" width="11.42578125" style="32"/>
    <col min="14849" max="14849" width="4.85546875" style="32" customWidth="1"/>
    <col min="14850" max="14850" width="69.7109375" style="32" bestFit="1" customWidth="1"/>
    <col min="14851" max="14851" width="17.7109375" style="32" customWidth="1"/>
    <col min="14852" max="14852" width="18" style="32" customWidth="1"/>
    <col min="14853" max="14853" width="20.85546875" style="32" customWidth="1"/>
    <col min="14854" max="15104" width="11.42578125" style="32"/>
    <col min="15105" max="15105" width="4.85546875" style="32" customWidth="1"/>
    <col min="15106" max="15106" width="69.7109375" style="32" bestFit="1" customWidth="1"/>
    <col min="15107" max="15107" width="17.7109375" style="32" customWidth="1"/>
    <col min="15108" max="15108" width="18" style="32" customWidth="1"/>
    <col min="15109" max="15109" width="20.85546875" style="32" customWidth="1"/>
    <col min="15110" max="15360" width="11.42578125" style="32"/>
    <col min="15361" max="15361" width="4.85546875" style="32" customWidth="1"/>
    <col min="15362" max="15362" width="69.7109375" style="32" bestFit="1" customWidth="1"/>
    <col min="15363" max="15363" width="17.7109375" style="32" customWidth="1"/>
    <col min="15364" max="15364" width="18" style="32" customWidth="1"/>
    <col min="15365" max="15365" width="20.85546875" style="32" customWidth="1"/>
    <col min="15366" max="15616" width="11.42578125" style="32"/>
    <col min="15617" max="15617" width="4.85546875" style="32" customWidth="1"/>
    <col min="15618" max="15618" width="69.7109375" style="32" bestFit="1" customWidth="1"/>
    <col min="15619" max="15619" width="17.7109375" style="32" customWidth="1"/>
    <col min="15620" max="15620" width="18" style="32" customWidth="1"/>
    <col min="15621" max="15621" width="20.85546875" style="32" customWidth="1"/>
    <col min="15622" max="15872" width="11.42578125" style="32"/>
    <col min="15873" max="15873" width="4.85546875" style="32" customWidth="1"/>
    <col min="15874" max="15874" width="69.7109375" style="32" bestFit="1" customWidth="1"/>
    <col min="15875" max="15875" width="17.7109375" style="32" customWidth="1"/>
    <col min="15876" max="15876" width="18" style="32" customWidth="1"/>
    <col min="15877" max="15877" width="20.85546875" style="32" customWidth="1"/>
    <col min="15878" max="16128" width="11.42578125" style="32"/>
    <col min="16129" max="16129" width="4.85546875" style="32" customWidth="1"/>
    <col min="16130" max="16130" width="69.7109375" style="32" bestFit="1" customWidth="1"/>
    <col min="16131" max="16131" width="17.7109375" style="32" customWidth="1"/>
    <col min="16132" max="16132" width="18" style="32" customWidth="1"/>
    <col min="16133" max="16133" width="20.85546875" style="32" customWidth="1"/>
    <col min="16134" max="16384" width="11.42578125" style="32"/>
  </cols>
  <sheetData>
    <row r="1" spans="2:5" ht="13.5" thickBot="1" x14ac:dyDescent="0.25"/>
    <row r="2" spans="2:5" x14ac:dyDescent="0.2">
      <c r="B2" s="34" t="s">
        <v>27</v>
      </c>
      <c r="C2" s="35"/>
      <c r="D2" s="35"/>
      <c r="E2" s="36"/>
    </row>
    <row r="3" spans="2:5" x14ac:dyDescent="0.2">
      <c r="B3" s="102" t="s">
        <v>228</v>
      </c>
      <c r="C3" s="103"/>
      <c r="D3" s="103"/>
      <c r="E3" s="104"/>
    </row>
    <row r="4" spans="2:5" x14ac:dyDescent="0.2">
      <c r="B4" s="102" t="s">
        <v>151</v>
      </c>
      <c r="C4" s="103"/>
      <c r="D4" s="103"/>
      <c r="E4" s="104"/>
    </row>
    <row r="5" spans="2:5" ht="13.5" thickBot="1" x14ac:dyDescent="0.25">
      <c r="B5" s="105" t="s">
        <v>3</v>
      </c>
      <c r="C5" s="106"/>
      <c r="D5" s="106"/>
      <c r="E5" s="107"/>
    </row>
    <row r="6" spans="2:5" ht="13.5" thickBot="1" x14ac:dyDescent="0.25">
      <c r="B6" s="108"/>
      <c r="C6" s="108"/>
      <c r="D6" s="108"/>
      <c r="E6" s="108"/>
    </row>
    <row r="7" spans="2:5" x14ac:dyDescent="0.2">
      <c r="B7" s="109" t="s">
        <v>30</v>
      </c>
      <c r="C7" s="110" t="s">
        <v>229</v>
      </c>
      <c r="D7" s="111" t="s">
        <v>10</v>
      </c>
      <c r="E7" s="110" t="s">
        <v>230</v>
      </c>
    </row>
    <row r="8" spans="2:5" ht="13.5" thickBot="1" x14ac:dyDescent="0.25">
      <c r="B8" s="112"/>
      <c r="C8" s="113" t="s">
        <v>7</v>
      </c>
      <c r="D8" s="114"/>
      <c r="E8" s="113" t="s">
        <v>231</v>
      </c>
    </row>
    <row r="9" spans="2:5" x14ac:dyDescent="0.2">
      <c r="B9" s="115" t="s">
        <v>232</v>
      </c>
      <c r="C9" s="116">
        <f>SUM(C10:C12)</f>
        <v>0</v>
      </c>
      <c r="D9" s="116">
        <f>SUM(D10:D12)</f>
        <v>996570.28</v>
      </c>
      <c r="E9" s="116">
        <f>SUM(E10:E12)</f>
        <v>996570.28</v>
      </c>
    </row>
    <row r="10" spans="2:5" x14ac:dyDescent="0.2">
      <c r="B10" s="117" t="s">
        <v>233</v>
      </c>
      <c r="C10" s="118">
        <v>0</v>
      </c>
      <c r="D10" s="118">
        <v>996570.28</v>
      </c>
      <c r="E10" s="118">
        <v>996570.28</v>
      </c>
    </row>
    <row r="11" spans="2:5" x14ac:dyDescent="0.2">
      <c r="B11" s="117" t="s">
        <v>234</v>
      </c>
      <c r="C11" s="118"/>
      <c r="D11" s="118"/>
      <c r="E11" s="118"/>
    </row>
    <row r="12" spans="2:5" x14ac:dyDescent="0.2">
      <c r="B12" s="117" t="s">
        <v>235</v>
      </c>
      <c r="C12" s="118">
        <f>C48</f>
        <v>0</v>
      </c>
      <c r="D12" s="118">
        <f>D48</f>
        <v>0</v>
      </c>
      <c r="E12" s="118">
        <f>E48</f>
        <v>0</v>
      </c>
    </row>
    <row r="13" spans="2:5" x14ac:dyDescent="0.2">
      <c r="B13" s="115"/>
      <c r="C13" s="118"/>
      <c r="D13" s="118"/>
      <c r="E13" s="118"/>
    </row>
    <row r="14" spans="2:5" ht="15" x14ac:dyDescent="0.2">
      <c r="B14" s="115" t="s">
        <v>236</v>
      </c>
      <c r="C14" s="116">
        <f>SUM(C15:C16)</f>
        <v>204964179</v>
      </c>
      <c r="D14" s="116">
        <f>SUM(D15:D16)</f>
        <v>205857275.78</v>
      </c>
      <c r="E14" s="116">
        <f>SUM(E15:E16)</f>
        <v>186398083.72999999</v>
      </c>
    </row>
    <row r="15" spans="2:5" x14ac:dyDescent="0.2">
      <c r="B15" s="117" t="s">
        <v>237</v>
      </c>
      <c r="C15" s="118">
        <v>204964179</v>
      </c>
      <c r="D15" s="118">
        <v>205857275.78</v>
      </c>
      <c r="E15" s="118">
        <v>186398083.72999999</v>
      </c>
    </row>
    <row r="16" spans="2:5" x14ac:dyDescent="0.2">
      <c r="B16" s="117" t="s">
        <v>238</v>
      </c>
      <c r="C16" s="118"/>
      <c r="D16" s="118"/>
      <c r="E16" s="118"/>
    </row>
    <row r="17" spans="2:5" x14ac:dyDescent="0.2">
      <c r="B17" s="119"/>
      <c r="C17" s="118"/>
      <c r="D17" s="118"/>
      <c r="E17" s="118"/>
    </row>
    <row r="18" spans="2:5" x14ac:dyDescent="0.2">
      <c r="B18" s="115" t="s">
        <v>239</v>
      </c>
      <c r="C18" s="116">
        <f>SUM(C19:C20)</f>
        <v>0</v>
      </c>
      <c r="D18" s="116">
        <f>SUM(D19:D20)</f>
        <v>0</v>
      </c>
      <c r="E18" s="116">
        <f>SUM(E19:E20)</f>
        <v>0</v>
      </c>
    </row>
    <row r="19" spans="2:5" x14ac:dyDescent="0.2">
      <c r="B19" s="117" t="s">
        <v>240</v>
      </c>
      <c r="C19" s="120"/>
      <c r="D19" s="118"/>
      <c r="E19" s="118"/>
    </row>
    <row r="20" spans="2:5" x14ac:dyDescent="0.2">
      <c r="B20" s="117" t="s">
        <v>241</v>
      </c>
      <c r="C20" s="120"/>
      <c r="D20" s="118"/>
      <c r="E20" s="118"/>
    </row>
    <row r="21" spans="2:5" x14ac:dyDescent="0.2">
      <c r="B21" s="119"/>
      <c r="C21" s="118"/>
      <c r="D21" s="118"/>
      <c r="E21" s="118"/>
    </row>
    <row r="22" spans="2:5" x14ac:dyDescent="0.2">
      <c r="B22" s="115" t="s">
        <v>242</v>
      </c>
      <c r="C22" s="116">
        <f>C9-C14+C18</f>
        <v>-204964179</v>
      </c>
      <c r="D22" s="115">
        <f>D9-D14+D18</f>
        <v>-204860705.5</v>
      </c>
      <c r="E22" s="115">
        <f>E9-E14+E18</f>
        <v>-185401513.44999999</v>
      </c>
    </row>
    <row r="23" spans="2:5" x14ac:dyDescent="0.2">
      <c r="B23" s="115"/>
      <c r="C23" s="118"/>
      <c r="D23" s="119"/>
      <c r="E23" s="119"/>
    </row>
    <row r="24" spans="2:5" x14ac:dyDescent="0.2">
      <c r="B24" s="115" t="s">
        <v>243</v>
      </c>
      <c r="C24" s="116">
        <f>C22-C12</f>
        <v>-204964179</v>
      </c>
      <c r="D24" s="115">
        <f>D22-D12</f>
        <v>-204860705.5</v>
      </c>
      <c r="E24" s="115">
        <f>E22-E12</f>
        <v>-185401513.44999999</v>
      </c>
    </row>
    <row r="25" spans="2:5" x14ac:dyDescent="0.2">
      <c r="B25" s="115"/>
      <c r="C25" s="118"/>
      <c r="D25" s="119"/>
      <c r="E25" s="119"/>
    </row>
    <row r="26" spans="2:5" ht="25.5" x14ac:dyDescent="0.2">
      <c r="B26" s="115" t="s">
        <v>244</v>
      </c>
      <c r="C26" s="116">
        <f>C24-C18</f>
        <v>-204964179</v>
      </c>
      <c r="D26" s="116">
        <f>D24-D18</f>
        <v>-204860705.5</v>
      </c>
      <c r="E26" s="116">
        <f>E24-E18</f>
        <v>-185401513.44999999</v>
      </c>
    </row>
    <row r="27" spans="2:5" ht="13.5" thickBot="1" x14ac:dyDescent="0.25">
      <c r="B27" s="121"/>
      <c r="C27" s="122"/>
      <c r="D27" s="122"/>
      <c r="E27" s="122"/>
    </row>
    <row r="28" spans="2:5" ht="35.1" customHeight="1" thickBot="1" x14ac:dyDescent="0.25">
      <c r="B28" s="123"/>
      <c r="C28" s="123"/>
      <c r="D28" s="123"/>
      <c r="E28" s="123"/>
    </row>
    <row r="29" spans="2:5" ht="13.5" thickBot="1" x14ac:dyDescent="0.25">
      <c r="B29" s="124" t="s">
        <v>245</v>
      </c>
      <c r="C29" s="125" t="s">
        <v>246</v>
      </c>
      <c r="D29" s="125" t="s">
        <v>10</v>
      </c>
      <c r="E29" s="125" t="s">
        <v>11</v>
      </c>
    </row>
    <row r="30" spans="2:5" x14ac:dyDescent="0.2">
      <c r="B30" s="126"/>
      <c r="C30" s="118"/>
      <c r="D30" s="118"/>
      <c r="E30" s="118"/>
    </row>
    <row r="31" spans="2:5" x14ac:dyDescent="0.2">
      <c r="B31" s="115" t="s">
        <v>247</v>
      </c>
      <c r="C31" s="116">
        <f>SUM(C32:C33)</f>
        <v>0</v>
      </c>
      <c r="D31" s="115">
        <f>SUM(D32:D33)</f>
        <v>0</v>
      </c>
      <c r="E31" s="115">
        <f>SUM(E32:E33)</f>
        <v>0</v>
      </c>
    </row>
    <row r="32" spans="2:5" x14ac:dyDescent="0.2">
      <c r="B32" s="117" t="s">
        <v>248</v>
      </c>
      <c r="C32" s="118"/>
      <c r="D32" s="119"/>
      <c r="E32" s="119"/>
    </row>
    <row r="33" spans="2:5" x14ac:dyDescent="0.2">
      <c r="B33" s="117" t="s">
        <v>249</v>
      </c>
      <c r="C33" s="118"/>
      <c r="D33" s="119"/>
      <c r="E33" s="119"/>
    </row>
    <row r="34" spans="2:5" x14ac:dyDescent="0.2">
      <c r="B34" s="115"/>
      <c r="C34" s="118"/>
      <c r="D34" s="118"/>
      <c r="E34" s="118"/>
    </row>
    <row r="35" spans="2:5" x14ac:dyDescent="0.2">
      <c r="B35" s="115" t="s">
        <v>250</v>
      </c>
      <c r="C35" s="116">
        <f>C26+C31</f>
        <v>-204964179</v>
      </c>
      <c r="D35" s="116">
        <f>D26+D31</f>
        <v>-204860705.5</v>
      </c>
      <c r="E35" s="116">
        <f>E26+E31</f>
        <v>-185401513.44999999</v>
      </c>
    </row>
    <row r="36" spans="2:5" ht="13.5" thickBot="1" x14ac:dyDescent="0.25">
      <c r="B36" s="127"/>
      <c r="C36" s="128"/>
      <c r="D36" s="128"/>
      <c r="E36" s="128"/>
    </row>
    <row r="37" spans="2:5" ht="35.1" customHeight="1" thickBot="1" x14ac:dyDescent="0.25">
      <c r="B37" s="129"/>
      <c r="C37" s="129"/>
      <c r="D37" s="129"/>
      <c r="E37" s="129"/>
    </row>
    <row r="38" spans="2:5" x14ac:dyDescent="0.2">
      <c r="B38" s="130" t="s">
        <v>245</v>
      </c>
      <c r="C38" s="131" t="s">
        <v>251</v>
      </c>
      <c r="D38" s="132" t="s">
        <v>10</v>
      </c>
      <c r="E38" s="133" t="s">
        <v>230</v>
      </c>
    </row>
    <row r="39" spans="2:5" ht="13.5" thickBot="1" x14ac:dyDescent="0.25">
      <c r="B39" s="134"/>
      <c r="C39" s="135"/>
      <c r="D39" s="136"/>
      <c r="E39" s="137" t="s">
        <v>11</v>
      </c>
    </row>
    <row r="40" spans="2:5" x14ac:dyDescent="0.2">
      <c r="B40" s="138"/>
      <c r="C40" s="139"/>
      <c r="D40" s="139"/>
      <c r="E40" s="139"/>
    </row>
    <row r="41" spans="2:5" x14ac:dyDescent="0.2">
      <c r="B41" s="140" t="s">
        <v>252</v>
      </c>
      <c r="C41" s="141">
        <f>SUM(C42:C43)</f>
        <v>0</v>
      </c>
      <c r="D41" s="141">
        <f>SUM(D42:D43)</f>
        <v>0</v>
      </c>
      <c r="E41" s="141">
        <f>SUM(E42:E43)</f>
        <v>0</v>
      </c>
    </row>
    <row r="42" spans="2:5" x14ac:dyDescent="0.2">
      <c r="B42" s="142" t="s">
        <v>253</v>
      </c>
      <c r="C42" s="139"/>
      <c r="D42" s="143"/>
      <c r="E42" s="143"/>
    </row>
    <row r="43" spans="2:5" x14ac:dyDescent="0.2">
      <c r="B43" s="142" t="s">
        <v>254</v>
      </c>
      <c r="C43" s="139"/>
      <c r="D43" s="143"/>
      <c r="E43" s="143"/>
    </row>
    <row r="44" spans="2:5" x14ac:dyDescent="0.2">
      <c r="B44" s="140" t="s">
        <v>255</v>
      </c>
      <c r="C44" s="141">
        <f>SUM(C45:C46)</f>
        <v>0</v>
      </c>
      <c r="D44" s="141">
        <f>SUM(D45:D46)</f>
        <v>0</v>
      </c>
      <c r="E44" s="141">
        <f>SUM(E45:E46)</f>
        <v>0</v>
      </c>
    </row>
    <row r="45" spans="2:5" x14ac:dyDescent="0.2">
      <c r="B45" s="142" t="s">
        <v>256</v>
      </c>
      <c r="C45" s="139"/>
      <c r="D45" s="143"/>
      <c r="E45" s="143"/>
    </row>
    <row r="46" spans="2:5" x14ac:dyDescent="0.2">
      <c r="B46" s="142" t="s">
        <v>257</v>
      </c>
      <c r="C46" s="139"/>
      <c r="D46" s="143"/>
      <c r="E46" s="143"/>
    </row>
    <row r="47" spans="2:5" x14ac:dyDescent="0.2">
      <c r="B47" s="140"/>
      <c r="C47" s="139"/>
      <c r="D47" s="139"/>
      <c r="E47" s="139"/>
    </row>
    <row r="48" spans="2:5" x14ac:dyDescent="0.2">
      <c r="B48" s="140" t="s">
        <v>258</v>
      </c>
      <c r="C48" s="141">
        <f>C41-C44</f>
        <v>0</v>
      </c>
      <c r="D48" s="140">
        <f>D41-D44</f>
        <v>0</v>
      </c>
      <c r="E48" s="140">
        <f>E41-E44</f>
        <v>0</v>
      </c>
    </row>
    <row r="49" spans="2:5" ht="13.5" thickBot="1" x14ac:dyDescent="0.25">
      <c r="B49" s="144"/>
      <c r="C49" s="145"/>
      <c r="D49" s="144"/>
      <c r="E49" s="144"/>
    </row>
    <row r="50" spans="2:5" ht="35.1" customHeight="1" thickBot="1" x14ac:dyDescent="0.25">
      <c r="B50" s="129"/>
      <c r="C50" s="129"/>
      <c r="D50" s="129"/>
      <c r="E50" s="129"/>
    </row>
    <row r="51" spans="2:5" x14ac:dyDescent="0.2">
      <c r="B51" s="130" t="s">
        <v>245</v>
      </c>
      <c r="C51" s="133" t="s">
        <v>229</v>
      </c>
      <c r="D51" s="132" t="s">
        <v>10</v>
      </c>
      <c r="E51" s="133" t="s">
        <v>230</v>
      </c>
    </row>
    <row r="52" spans="2:5" ht="13.5" thickBot="1" x14ac:dyDescent="0.25">
      <c r="B52" s="134"/>
      <c r="C52" s="137" t="s">
        <v>246</v>
      </c>
      <c r="D52" s="136"/>
      <c r="E52" s="137" t="s">
        <v>11</v>
      </c>
    </row>
    <row r="53" spans="2:5" x14ac:dyDescent="0.2">
      <c r="B53" s="138"/>
      <c r="C53" s="139"/>
      <c r="D53" s="139"/>
      <c r="E53" s="139"/>
    </row>
    <row r="54" spans="2:5" x14ac:dyDescent="0.2">
      <c r="B54" s="143" t="s">
        <v>259</v>
      </c>
      <c r="C54" s="139">
        <f>C10</f>
        <v>0</v>
      </c>
      <c r="D54" s="143">
        <f>D10</f>
        <v>996570.28</v>
      </c>
      <c r="E54" s="143">
        <f>E10</f>
        <v>996570.28</v>
      </c>
    </row>
    <row r="55" spans="2:5" x14ac:dyDescent="0.2">
      <c r="B55" s="143"/>
      <c r="C55" s="139"/>
      <c r="D55" s="143"/>
      <c r="E55" s="143"/>
    </row>
    <row r="56" spans="2:5" x14ac:dyDescent="0.2">
      <c r="B56" s="146" t="s">
        <v>260</v>
      </c>
      <c r="C56" s="139">
        <f>C42-C45</f>
        <v>0</v>
      </c>
      <c r="D56" s="143">
        <f>D42-D45</f>
        <v>0</v>
      </c>
      <c r="E56" s="143">
        <f>E42-E45</f>
        <v>0</v>
      </c>
    </row>
    <row r="57" spans="2:5" x14ac:dyDescent="0.2">
      <c r="B57" s="142" t="s">
        <v>253</v>
      </c>
      <c r="C57" s="139">
        <f>C42</f>
        <v>0</v>
      </c>
      <c r="D57" s="143">
        <f>D42</f>
        <v>0</v>
      </c>
      <c r="E57" s="143">
        <f>E42</f>
        <v>0</v>
      </c>
    </row>
    <row r="58" spans="2:5" x14ac:dyDescent="0.2">
      <c r="B58" s="142" t="s">
        <v>256</v>
      </c>
      <c r="C58" s="139">
        <f>C45</f>
        <v>0</v>
      </c>
      <c r="D58" s="143">
        <f>D45</f>
        <v>0</v>
      </c>
      <c r="E58" s="143">
        <f>E45</f>
        <v>0</v>
      </c>
    </row>
    <row r="59" spans="2:5" x14ac:dyDescent="0.2">
      <c r="B59" s="147"/>
      <c r="C59" s="139"/>
      <c r="D59" s="143"/>
      <c r="E59" s="143"/>
    </row>
    <row r="60" spans="2:5" x14ac:dyDescent="0.2">
      <c r="B60" s="147" t="s">
        <v>237</v>
      </c>
      <c r="C60" s="139">
        <f>C15</f>
        <v>204964179</v>
      </c>
      <c r="D60" s="139">
        <f>D15</f>
        <v>205857275.78</v>
      </c>
      <c r="E60" s="139">
        <f>E15</f>
        <v>186398083.72999999</v>
      </c>
    </row>
    <row r="61" spans="2:5" x14ac:dyDescent="0.2">
      <c r="B61" s="147"/>
      <c r="C61" s="139"/>
      <c r="D61" s="139"/>
      <c r="E61" s="139"/>
    </row>
    <row r="62" spans="2:5" x14ac:dyDescent="0.2">
      <c r="B62" s="147" t="s">
        <v>240</v>
      </c>
      <c r="C62" s="148"/>
      <c r="D62" s="139">
        <f>D19</f>
        <v>0</v>
      </c>
      <c r="E62" s="139">
        <f>E19</f>
        <v>0</v>
      </c>
    </row>
    <row r="63" spans="2:5" x14ac:dyDescent="0.2">
      <c r="B63" s="147"/>
      <c r="C63" s="139"/>
      <c r="D63" s="139"/>
      <c r="E63" s="139"/>
    </row>
    <row r="64" spans="2:5" x14ac:dyDescent="0.2">
      <c r="B64" s="149" t="s">
        <v>261</v>
      </c>
      <c r="C64" s="141">
        <f>C54+C56-C60+C62</f>
        <v>-204964179</v>
      </c>
      <c r="D64" s="140">
        <f>D54+D56-D60+D62</f>
        <v>-204860705.5</v>
      </c>
      <c r="E64" s="140">
        <f>E54+E56-E60+E62</f>
        <v>-185401513.44999999</v>
      </c>
    </row>
    <row r="65" spans="2:5" x14ac:dyDescent="0.2">
      <c r="B65" s="149"/>
      <c r="C65" s="141"/>
      <c r="D65" s="140"/>
      <c r="E65" s="140"/>
    </row>
    <row r="66" spans="2:5" ht="25.5" x14ac:dyDescent="0.2">
      <c r="B66" s="150" t="s">
        <v>262</v>
      </c>
      <c r="C66" s="141">
        <f>C64-C56</f>
        <v>-204964179</v>
      </c>
      <c r="D66" s="140">
        <f>D64-D56</f>
        <v>-204860705.5</v>
      </c>
      <c r="E66" s="140">
        <f>E64-E56</f>
        <v>-185401513.44999999</v>
      </c>
    </row>
    <row r="67" spans="2:5" ht="13.5" thickBot="1" x14ac:dyDescent="0.25">
      <c r="B67" s="144"/>
      <c r="C67" s="145"/>
      <c r="D67" s="144"/>
      <c r="E67" s="144"/>
    </row>
    <row r="68" spans="2:5" ht="35.1" customHeight="1" thickBot="1" x14ac:dyDescent="0.25">
      <c r="B68" s="129"/>
      <c r="C68" s="129"/>
      <c r="D68" s="129"/>
      <c r="E68" s="129"/>
    </row>
    <row r="69" spans="2:5" x14ac:dyDescent="0.2">
      <c r="B69" s="130" t="s">
        <v>245</v>
      </c>
      <c r="C69" s="131" t="s">
        <v>251</v>
      </c>
      <c r="D69" s="132" t="s">
        <v>10</v>
      </c>
      <c r="E69" s="133" t="s">
        <v>230</v>
      </c>
    </row>
    <row r="70" spans="2:5" ht="13.5" thickBot="1" x14ac:dyDescent="0.25">
      <c r="B70" s="134"/>
      <c r="C70" s="135"/>
      <c r="D70" s="136"/>
      <c r="E70" s="137" t="s">
        <v>11</v>
      </c>
    </row>
    <row r="71" spans="2:5" x14ac:dyDescent="0.2">
      <c r="B71" s="138"/>
      <c r="C71" s="139"/>
      <c r="D71" s="139"/>
      <c r="E71" s="139"/>
    </row>
    <row r="72" spans="2:5" x14ac:dyDescent="0.2">
      <c r="B72" s="143" t="s">
        <v>234</v>
      </c>
      <c r="C72" s="139">
        <f>C11</f>
        <v>0</v>
      </c>
      <c r="D72" s="143">
        <f>D11</f>
        <v>0</v>
      </c>
      <c r="E72" s="143">
        <f>E11</f>
        <v>0</v>
      </c>
    </row>
    <row r="73" spans="2:5" x14ac:dyDescent="0.2">
      <c r="B73" s="143"/>
      <c r="C73" s="139"/>
      <c r="D73" s="143"/>
      <c r="E73" s="143"/>
    </row>
    <row r="74" spans="2:5" ht="25.5" x14ac:dyDescent="0.2">
      <c r="B74" s="151" t="s">
        <v>263</v>
      </c>
      <c r="C74" s="139">
        <f>C75-C76</f>
        <v>0</v>
      </c>
      <c r="D74" s="143">
        <f>D75-D76</f>
        <v>0</v>
      </c>
      <c r="E74" s="143">
        <f>E75-E76</f>
        <v>0</v>
      </c>
    </row>
    <row r="75" spans="2:5" x14ac:dyDescent="0.2">
      <c r="B75" s="142" t="s">
        <v>254</v>
      </c>
      <c r="C75" s="139">
        <f>C43</f>
        <v>0</v>
      </c>
      <c r="D75" s="143">
        <f>D43</f>
        <v>0</v>
      </c>
      <c r="E75" s="143">
        <f>E43</f>
        <v>0</v>
      </c>
    </row>
    <row r="76" spans="2:5" x14ac:dyDescent="0.2">
      <c r="B76" s="142" t="s">
        <v>257</v>
      </c>
      <c r="C76" s="139">
        <f>C46</f>
        <v>0</v>
      </c>
      <c r="D76" s="143">
        <f>D46</f>
        <v>0</v>
      </c>
      <c r="E76" s="143">
        <f>E46</f>
        <v>0</v>
      </c>
    </row>
    <row r="77" spans="2:5" x14ac:dyDescent="0.2">
      <c r="B77" s="147"/>
      <c r="C77" s="139"/>
      <c r="D77" s="143"/>
      <c r="E77" s="143"/>
    </row>
    <row r="78" spans="2:5" x14ac:dyDescent="0.2">
      <c r="B78" s="147" t="s">
        <v>264</v>
      </c>
      <c r="C78" s="139">
        <f>C16</f>
        <v>0</v>
      </c>
      <c r="D78" s="139">
        <f>D16</f>
        <v>0</v>
      </c>
      <c r="E78" s="139">
        <f>E16</f>
        <v>0</v>
      </c>
    </row>
    <row r="79" spans="2:5" x14ac:dyDescent="0.2">
      <c r="B79" s="147"/>
      <c r="C79" s="139"/>
      <c r="D79" s="139"/>
      <c r="E79" s="139"/>
    </row>
    <row r="80" spans="2:5" x14ac:dyDescent="0.2">
      <c r="B80" s="147" t="s">
        <v>241</v>
      </c>
      <c r="C80" s="148"/>
      <c r="D80" s="139">
        <f>D20</f>
        <v>0</v>
      </c>
      <c r="E80" s="139">
        <f>E20</f>
        <v>0</v>
      </c>
    </row>
    <row r="81" spans="2:5" x14ac:dyDescent="0.2">
      <c r="B81" s="147"/>
      <c r="C81" s="139"/>
      <c r="D81" s="139"/>
      <c r="E81" s="139"/>
    </row>
    <row r="82" spans="2:5" x14ac:dyDescent="0.2">
      <c r="B82" s="149" t="s">
        <v>265</v>
      </c>
      <c r="C82" s="141">
        <f>C72+C74-C78+C80</f>
        <v>0</v>
      </c>
      <c r="D82" s="140">
        <f>D72+D74-D78+D80</f>
        <v>0</v>
      </c>
      <c r="E82" s="140">
        <f>E72+E74-E78+E80</f>
        <v>0</v>
      </c>
    </row>
    <row r="83" spans="2:5" x14ac:dyDescent="0.2">
      <c r="B83" s="149"/>
      <c r="C83" s="141"/>
      <c r="D83" s="140"/>
      <c r="E83" s="140"/>
    </row>
    <row r="84" spans="2:5" ht="25.5" x14ac:dyDescent="0.2">
      <c r="B84" s="150" t="s">
        <v>266</v>
      </c>
      <c r="C84" s="141">
        <f>C82-C74</f>
        <v>0</v>
      </c>
      <c r="D84" s="140">
        <f>D82-D74</f>
        <v>0</v>
      </c>
      <c r="E84" s="140">
        <f>E82-E74</f>
        <v>0</v>
      </c>
    </row>
    <row r="85" spans="2:5" ht="13.5" thickBot="1" x14ac:dyDescent="0.25">
      <c r="B85" s="144"/>
      <c r="C85" s="145"/>
      <c r="D85" s="144"/>
      <c r="E85" s="144"/>
    </row>
  </sheetData>
  <mergeCells count="15">
    <mergeCell ref="B69:B70"/>
    <mergeCell ref="C69:C70"/>
    <mergeCell ref="D69:D70"/>
    <mergeCell ref="B28:E28"/>
    <mergeCell ref="B38:B39"/>
    <mergeCell ref="C38:C39"/>
    <mergeCell ref="D38:D39"/>
    <mergeCell ref="B51:B52"/>
    <mergeCell ref="D51:D52"/>
    <mergeCell ref="B2:E2"/>
    <mergeCell ref="B3:E3"/>
    <mergeCell ref="B4:E4"/>
    <mergeCell ref="B5:E5"/>
    <mergeCell ref="B7:B8"/>
    <mergeCell ref="D7:D8"/>
  </mergeCells>
  <pageMargins left="0.7" right="0.7" top="0.75" bottom="0.75" header="0.3" footer="0.3"/>
  <pageSetup scale="68" fitToHeight="0" orientation="portrait" r:id="rId1"/>
  <rowBreaks count="1" manualBreakCount="1">
    <brk id="67" max="16383" man="1"/>
  </rowBreaks>
  <colBreaks count="1" manualBreakCount="1">
    <brk id="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78"/>
  <sheetViews>
    <sheetView workbookViewId="0">
      <pane ySplit="8" topLeftCell="A9" activePane="bottomLeft" state="frozen"/>
      <selection pane="bottomLeft" activeCell="K33" sqref="K33"/>
    </sheetView>
  </sheetViews>
  <sheetFormatPr baseColWidth="10" defaultColWidth="11" defaultRowHeight="12.75" x14ac:dyDescent="0.2"/>
  <cols>
    <col min="1" max="1" width="2.140625" style="32" customWidth="1"/>
    <col min="2" max="2" width="38.7109375" style="32" customWidth="1"/>
    <col min="3" max="3" width="18.140625" style="152" customWidth="1"/>
    <col min="4" max="4" width="18" style="32" customWidth="1"/>
    <col min="5" max="5" width="14.7109375" style="152" customWidth="1"/>
    <col min="6" max="6" width="13.85546875" style="32" customWidth="1"/>
    <col min="7" max="7" width="14.85546875" style="32" customWidth="1"/>
    <col min="8" max="8" width="13.7109375" style="152" customWidth="1"/>
    <col min="9" max="256" width="11" style="32"/>
    <col min="257" max="257" width="2.140625" style="32" customWidth="1"/>
    <col min="258" max="258" width="38.7109375" style="32" customWidth="1"/>
    <col min="259" max="259" width="18.140625" style="32" customWidth="1"/>
    <col min="260" max="260" width="18" style="32" customWidth="1"/>
    <col min="261" max="261" width="14.7109375" style="32" customWidth="1"/>
    <col min="262" max="262" width="13.85546875" style="32" customWidth="1"/>
    <col min="263" max="263" width="14.85546875" style="32" customWidth="1"/>
    <col min="264" max="264" width="13.7109375" style="32" customWidth="1"/>
    <col min="265" max="512" width="11" style="32"/>
    <col min="513" max="513" width="2.140625" style="32" customWidth="1"/>
    <col min="514" max="514" width="38.7109375" style="32" customWidth="1"/>
    <col min="515" max="515" width="18.140625" style="32" customWidth="1"/>
    <col min="516" max="516" width="18" style="32" customWidth="1"/>
    <col min="517" max="517" width="14.7109375" style="32" customWidth="1"/>
    <col min="518" max="518" width="13.85546875" style="32" customWidth="1"/>
    <col min="519" max="519" width="14.85546875" style="32" customWidth="1"/>
    <col min="520" max="520" width="13.7109375" style="32" customWidth="1"/>
    <col min="521" max="768" width="11" style="32"/>
    <col min="769" max="769" width="2.140625" style="32" customWidth="1"/>
    <col min="770" max="770" width="38.7109375" style="32" customWidth="1"/>
    <col min="771" max="771" width="18.140625" style="32" customWidth="1"/>
    <col min="772" max="772" width="18" style="32" customWidth="1"/>
    <col min="773" max="773" width="14.7109375" style="32" customWidth="1"/>
    <col min="774" max="774" width="13.85546875" style="32" customWidth="1"/>
    <col min="775" max="775" width="14.85546875" style="32" customWidth="1"/>
    <col min="776" max="776" width="13.7109375" style="32" customWidth="1"/>
    <col min="777" max="1024" width="11" style="32"/>
    <col min="1025" max="1025" width="2.140625" style="32" customWidth="1"/>
    <col min="1026" max="1026" width="38.7109375" style="32" customWidth="1"/>
    <col min="1027" max="1027" width="18.140625" style="32" customWidth="1"/>
    <col min="1028" max="1028" width="18" style="32" customWidth="1"/>
    <col min="1029" max="1029" width="14.7109375" style="32" customWidth="1"/>
    <col min="1030" max="1030" width="13.85546875" style="32" customWidth="1"/>
    <col min="1031" max="1031" width="14.85546875" style="32" customWidth="1"/>
    <col min="1032" max="1032" width="13.7109375" style="32" customWidth="1"/>
    <col min="1033" max="1280" width="11" style="32"/>
    <col min="1281" max="1281" width="2.140625" style="32" customWidth="1"/>
    <col min="1282" max="1282" width="38.7109375" style="32" customWidth="1"/>
    <col min="1283" max="1283" width="18.140625" style="32" customWidth="1"/>
    <col min="1284" max="1284" width="18" style="32" customWidth="1"/>
    <col min="1285" max="1285" width="14.7109375" style="32" customWidth="1"/>
    <col min="1286" max="1286" width="13.85546875" style="32" customWidth="1"/>
    <col min="1287" max="1287" width="14.85546875" style="32" customWidth="1"/>
    <col min="1288" max="1288" width="13.7109375" style="32" customWidth="1"/>
    <col min="1289" max="1536" width="11" style="32"/>
    <col min="1537" max="1537" width="2.140625" style="32" customWidth="1"/>
    <col min="1538" max="1538" width="38.7109375" style="32" customWidth="1"/>
    <col min="1539" max="1539" width="18.140625" style="32" customWidth="1"/>
    <col min="1540" max="1540" width="18" style="32" customWidth="1"/>
    <col min="1541" max="1541" width="14.7109375" style="32" customWidth="1"/>
    <col min="1542" max="1542" width="13.85546875" style="32" customWidth="1"/>
    <col min="1543" max="1543" width="14.85546875" style="32" customWidth="1"/>
    <col min="1544" max="1544" width="13.7109375" style="32" customWidth="1"/>
    <col min="1545" max="1792" width="11" style="32"/>
    <col min="1793" max="1793" width="2.140625" style="32" customWidth="1"/>
    <col min="1794" max="1794" width="38.7109375" style="32" customWidth="1"/>
    <col min="1795" max="1795" width="18.140625" style="32" customWidth="1"/>
    <col min="1796" max="1796" width="18" style="32" customWidth="1"/>
    <col min="1797" max="1797" width="14.7109375" style="32" customWidth="1"/>
    <col min="1798" max="1798" width="13.85546875" style="32" customWidth="1"/>
    <col min="1799" max="1799" width="14.85546875" style="32" customWidth="1"/>
    <col min="1800" max="1800" width="13.7109375" style="32" customWidth="1"/>
    <col min="1801" max="2048" width="11" style="32"/>
    <col min="2049" max="2049" width="2.140625" style="32" customWidth="1"/>
    <col min="2050" max="2050" width="38.7109375" style="32" customWidth="1"/>
    <col min="2051" max="2051" width="18.140625" style="32" customWidth="1"/>
    <col min="2052" max="2052" width="18" style="32" customWidth="1"/>
    <col min="2053" max="2053" width="14.7109375" style="32" customWidth="1"/>
    <col min="2054" max="2054" width="13.85546875" style="32" customWidth="1"/>
    <col min="2055" max="2055" width="14.85546875" style="32" customWidth="1"/>
    <col min="2056" max="2056" width="13.7109375" style="32" customWidth="1"/>
    <col min="2057" max="2304" width="11" style="32"/>
    <col min="2305" max="2305" width="2.140625" style="32" customWidth="1"/>
    <col min="2306" max="2306" width="38.7109375" style="32" customWidth="1"/>
    <col min="2307" max="2307" width="18.140625" style="32" customWidth="1"/>
    <col min="2308" max="2308" width="18" style="32" customWidth="1"/>
    <col min="2309" max="2309" width="14.7109375" style="32" customWidth="1"/>
    <col min="2310" max="2310" width="13.85546875" style="32" customWidth="1"/>
    <col min="2311" max="2311" width="14.85546875" style="32" customWidth="1"/>
    <col min="2312" max="2312" width="13.7109375" style="32" customWidth="1"/>
    <col min="2313" max="2560" width="11" style="32"/>
    <col min="2561" max="2561" width="2.140625" style="32" customWidth="1"/>
    <col min="2562" max="2562" width="38.7109375" style="32" customWidth="1"/>
    <col min="2563" max="2563" width="18.140625" style="32" customWidth="1"/>
    <col min="2564" max="2564" width="18" style="32" customWidth="1"/>
    <col min="2565" max="2565" width="14.7109375" style="32" customWidth="1"/>
    <col min="2566" max="2566" width="13.85546875" style="32" customWidth="1"/>
    <col min="2567" max="2567" width="14.85546875" style="32" customWidth="1"/>
    <col min="2568" max="2568" width="13.7109375" style="32" customWidth="1"/>
    <col min="2569" max="2816" width="11" style="32"/>
    <col min="2817" max="2817" width="2.140625" style="32" customWidth="1"/>
    <col min="2818" max="2818" width="38.7109375" style="32" customWidth="1"/>
    <col min="2819" max="2819" width="18.140625" style="32" customWidth="1"/>
    <col min="2820" max="2820" width="18" style="32" customWidth="1"/>
    <col min="2821" max="2821" width="14.7109375" style="32" customWidth="1"/>
    <col min="2822" max="2822" width="13.85546875" style="32" customWidth="1"/>
    <col min="2823" max="2823" width="14.85546875" style="32" customWidth="1"/>
    <col min="2824" max="2824" width="13.7109375" style="32" customWidth="1"/>
    <col min="2825" max="3072" width="11" style="32"/>
    <col min="3073" max="3073" width="2.140625" style="32" customWidth="1"/>
    <col min="3074" max="3074" width="38.7109375" style="32" customWidth="1"/>
    <col min="3075" max="3075" width="18.140625" style="32" customWidth="1"/>
    <col min="3076" max="3076" width="18" style="32" customWidth="1"/>
    <col min="3077" max="3077" width="14.7109375" style="32" customWidth="1"/>
    <col min="3078" max="3078" width="13.85546875" style="32" customWidth="1"/>
    <col min="3079" max="3079" width="14.85546875" style="32" customWidth="1"/>
    <col min="3080" max="3080" width="13.7109375" style="32" customWidth="1"/>
    <col min="3081" max="3328" width="11" style="32"/>
    <col min="3329" max="3329" width="2.140625" style="32" customWidth="1"/>
    <col min="3330" max="3330" width="38.7109375" style="32" customWidth="1"/>
    <col min="3331" max="3331" width="18.140625" style="32" customWidth="1"/>
    <col min="3332" max="3332" width="18" style="32" customWidth="1"/>
    <col min="3333" max="3333" width="14.7109375" style="32" customWidth="1"/>
    <col min="3334" max="3334" width="13.85546875" style="32" customWidth="1"/>
    <col min="3335" max="3335" width="14.85546875" style="32" customWidth="1"/>
    <col min="3336" max="3336" width="13.7109375" style="32" customWidth="1"/>
    <col min="3337" max="3584" width="11" style="32"/>
    <col min="3585" max="3585" width="2.140625" style="32" customWidth="1"/>
    <col min="3586" max="3586" width="38.7109375" style="32" customWidth="1"/>
    <col min="3587" max="3587" width="18.140625" style="32" customWidth="1"/>
    <col min="3588" max="3588" width="18" style="32" customWidth="1"/>
    <col min="3589" max="3589" width="14.7109375" style="32" customWidth="1"/>
    <col min="3590" max="3590" width="13.85546875" style="32" customWidth="1"/>
    <col min="3591" max="3591" width="14.85546875" style="32" customWidth="1"/>
    <col min="3592" max="3592" width="13.7109375" style="32" customWidth="1"/>
    <col min="3593" max="3840" width="11" style="32"/>
    <col min="3841" max="3841" width="2.140625" style="32" customWidth="1"/>
    <col min="3842" max="3842" width="38.7109375" style="32" customWidth="1"/>
    <col min="3843" max="3843" width="18.140625" style="32" customWidth="1"/>
    <col min="3844" max="3844" width="18" style="32" customWidth="1"/>
    <col min="3845" max="3845" width="14.7109375" style="32" customWidth="1"/>
    <col min="3846" max="3846" width="13.85546875" style="32" customWidth="1"/>
    <col min="3847" max="3847" width="14.85546875" style="32" customWidth="1"/>
    <col min="3848" max="3848" width="13.7109375" style="32" customWidth="1"/>
    <col min="3849" max="4096" width="11" style="32"/>
    <col min="4097" max="4097" width="2.140625" style="32" customWidth="1"/>
    <col min="4098" max="4098" width="38.7109375" style="32" customWidth="1"/>
    <col min="4099" max="4099" width="18.140625" style="32" customWidth="1"/>
    <col min="4100" max="4100" width="18" style="32" customWidth="1"/>
    <col min="4101" max="4101" width="14.7109375" style="32" customWidth="1"/>
    <col min="4102" max="4102" width="13.85546875" style="32" customWidth="1"/>
    <col min="4103" max="4103" width="14.85546875" style="32" customWidth="1"/>
    <col min="4104" max="4104" width="13.7109375" style="32" customWidth="1"/>
    <col min="4105" max="4352" width="11" style="32"/>
    <col min="4353" max="4353" width="2.140625" style="32" customWidth="1"/>
    <col min="4354" max="4354" width="38.7109375" style="32" customWidth="1"/>
    <col min="4355" max="4355" width="18.140625" style="32" customWidth="1"/>
    <col min="4356" max="4356" width="18" style="32" customWidth="1"/>
    <col min="4357" max="4357" width="14.7109375" style="32" customWidth="1"/>
    <col min="4358" max="4358" width="13.85546875" style="32" customWidth="1"/>
    <col min="4359" max="4359" width="14.85546875" style="32" customWidth="1"/>
    <col min="4360" max="4360" width="13.7109375" style="32" customWidth="1"/>
    <col min="4361" max="4608" width="11" style="32"/>
    <col min="4609" max="4609" width="2.140625" style="32" customWidth="1"/>
    <col min="4610" max="4610" width="38.7109375" style="32" customWidth="1"/>
    <col min="4611" max="4611" width="18.140625" style="32" customWidth="1"/>
    <col min="4612" max="4612" width="18" style="32" customWidth="1"/>
    <col min="4613" max="4613" width="14.7109375" style="32" customWidth="1"/>
    <col min="4614" max="4614" width="13.85546875" style="32" customWidth="1"/>
    <col min="4615" max="4615" width="14.85546875" style="32" customWidth="1"/>
    <col min="4616" max="4616" width="13.7109375" style="32" customWidth="1"/>
    <col min="4617" max="4864" width="11" style="32"/>
    <col min="4865" max="4865" width="2.140625" style="32" customWidth="1"/>
    <col min="4866" max="4866" width="38.7109375" style="32" customWidth="1"/>
    <col min="4867" max="4867" width="18.140625" style="32" customWidth="1"/>
    <col min="4868" max="4868" width="18" style="32" customWidth="1"/>
    <col min="4869" max="4869" width="14.7109375" style="32" customWidth="1"/>
    <col min="4870" max="4870" width="13.85546875" style="32" customWidth="1"/>
    <col min="4871" max="4871" width="14.85546875" style="32" customWidth="1"/>
    <col min="4872" max="4872" width="13.7109375" style="32" customWidth="1"/>
    <col min="4873" max="5120" width="11" style="32"/>
    <col min="5121" max="5121" width="2.140625" style="32" customWidth="1"/>
    <col min="5122" max="5122" width="38.7109375" style="32" customWidth="1"/>
    <col min="5123" max="5123" width="18.140625" style="32" customWidth="1"/>
    <col min="5124" max="5124" width="18" style="32" customWidth="1"/>
    <col min="5125" max="5125" width="14.7109375" style="32" customWidth="1"/>
    <col min="5126" max="5126" width="13.85546875" style="32" customWidth="1"/>
    <col min="5127" max="5127" width="14.85546875" style="32" customWidth="1"/>
    <col min="5128" max="5128" width="13.7109375" style="32" customWidth="1"/>
    <col min="5129" max="5376" width="11" style="32"/>
    <col min="5377" max="5377" width="2.140625" style="32" customWidth="1"/>
    <col min="5378" max="5378" width="38.7109375" style="32" customWidth="1"/>
    <col min="5379" max="5379" width="18.140625" style="32" customWidth="1"/>
    <col min="5380" max="5380" width="18" style="32" customWidth="1"/>
    <col min="5381" max="5381" width="14.7109375" style="32" customWidth="1"/>
    <col min="5382" max="5382" width="13.85546875" style="32" customWidth="1"/>
    <col min="5383" max="5383" width="14.85546875" style="32" customWidth="1"/>
    <col min="5384" max="5384" width="13.7109375" style="32" customWidth="1"/>
    <col min="5385" max="5632" width="11" style="32"/>
    <col min="5633" max="5633" width="2.140625" style="32" customWidth="1"/>
    <col min="5634" max="5634" width="38.7109375" style="32" customWidth="1"/>
    <col min="5635" max="5635" width="18.140625" style="32" customWidth="1"/>
    <col min="5636" max="5636" width="18" style="32" customWidth="1"/>
    <col min="5637" max="5637" width="14.7109375" style="32" customWidth="1"/>
    <col min="5638" max="5638" width="13.85546875" style="32" customWidth="1"/>
    <col min="5639" max="5639" width="14.85546875" style="32" customWidth="1"/>
    <col min="5640" max="5640" width="13.7109375" style="32" customWidth="1"/>
    <col min="5641" max="5888" width="11" style="32"/>
    <col min="5889" max="5889" width="2.140625" style="32" customWidth="1"/>
    <col min="5890" max="5890" width="38.7109375" style="32" customWidth="1"/>
    <col min="5891" max="5891" width="18.140625" style="32" customWidth="1"/>
    <col min="5892" max="5892" width="18" style="32" customWidth="1"/>
    <col min="5893" max="5893" width="14.7109375" style="32" customWidth="1"/>
    <col min="5894" max="5894" width="13.85546875" style="32" customWidth="1"/>
    <col min="5895" max="5895" width="14.85546875" style="32" customWidth="1"/>
    <col min="5896" max="5896" width="13.7109375" style="32" customWidth="1"/>
    <col min="5897" max="6144" width="11" style="32"/>
    <col min="6145" max="6145" width="2.140625" style="32" customWidth="1"/>
    <col min="6146" max="6146" width="38.7109375" style="32" customWidth="1"/>
    <col min="6147" max="6147" width="18.140625" style="32" customWidth="1"/>
    <col min="6148" max="6148" width="18" style="32" customWidth="1"/>
    <col min="6149" max="6149" width="14.7109375" style="32" customWidth="1"/>
    <col min="6150" max="6150" width="13.85546875" style="32" customWidth="1"/>
    <col min="6151" max="6151" width="14.85546875" style="32" customWidth="1"/>
    <col min="6152" max="6152" width="13.7109375" style="32" customWidth="1"/>
    <col min="6153" max="6400" width="11" style="32"/>
    <col min="6401" max="6401" width="2.140625" style="32" customWidth="1"/>
    <col min="6402" max="6402" width="38.7109375" style="32" customWidth="1"/>
    <col min="6403" max="6403" width="18.140625" style="32" customWidth="1"/>
    <col min="6404" max="6404" width="18" style="32" customWidth="1"/>
    <col min="6405" max="6405" width="14.7109375" style="32" customWidth="1"/>
    <col min="6406" max="6406" width="13.85546875" style="32" customWidth="1"/>
    <col min="6407" max="6407" width="14.85546875" style="32" customWidth="1"/>
    <col min="6408" max="6408" width="13.7109375" style="32" customWidth="1"/>
    <col min="6409" max="6656" width="11" style="32"/>
    <col min="6657" max="6657" width="2.140625" style="32" customWidth="1"/>
    <col min="6658" max="6658" width="38.7109375" style="32" customWidth="1"/>
    <col min="6659" max="6659" width="18.140625" style="32" customWidth="1"/>
    <col min="6660" max="6660" width="18" style="32" customWidth="1"/>
    <col min="6661" max="6661" width="14.7109375" style="32" customWidth="1"/>
    <col min="6662" max="6662" width="13.85546875" style="32" customWidth="1"/>
    <col min="6663" max="6663" width="14.85546875" style="32" customWidth="1"/>
    <col min="6664" max="6664" width="13.7109375" style="32" customWidth="1"/>
    <col min="6665" max="6912" width="11" style="32"/>
    <col min="6913" max="6913" width="2.140625" style="32" customWidth="1"/>
    <col min="6914" max="6914" width="38.7109375" style="32" customWidth="1"/>
    <col min="6915" max="6915" width="18.140625" style="32" customWidth="1"/>
    <col min="6916" max="6916" width="18" style="32" customWidth="1"/>
    <col min="6917" max="6917" width="14.7109375" style="32" customWidth="1"/>
    <col min="6918" max="6918" width="13.85546875" style="32" customWidth="1"/>
    <col min="6919" max="6919" width="14.85546875" style="32" customWidth="1"/>
    <col min="6920" max="6920" width="13.7109375" style="32" customWidth="1"/>
    <col min="6921" max="7168" width="11" style="32"/>
    <col min="7169" max="7169" width="2.140625" style="32" customWidth="1"/>
    <col min="7170" max="7170" width="38.7109375" style="32" customWidth="1"/>
    <col min="7171" max="7171" width="18.140625" style="32" customWidth="1"/>
    <col min="7172" max="7172" width="18" style="32" customWidth="1"/>
    <col min="7173" max="7173" width="14.7109375" style="32" customWidth="1"/>
    <col min="7174" max="7174" width="13.85546875" style="32" customWidth="1"/>
    <col min="7175" max="7175" width="14.85546875" style="32" customWidth="1"/>
    <col min="7176" max="7176" width="13.7109375" style="32" customWidth="1"/>
    <col min="7177" max="7424" width="11" style="32"/>
    <col min="7425" max="7425" width="2.140625" style="32" customWidth="1"/>
    <col min="7426" max="7426" width="38.7109375" style="32" customWidth="1"/>
    <col min="7427" max="7427" width="18.140625" style="32" customWidth="1"/>
    <col min="7428" max="7428" width="18" style="32" customWidth="1"/>
    <col min="7429" max="7429" width="14.7109375" style="32" customWidth="1"/>
    <col min="7430" max="7430" width="13.85546875" style="32" customWidth="1"/>
    <col min="7431" max="7431" width="14.85546875" style="32" customWidth="1"/>
    <col min="7432" max="7432" width="13.7109375" style="32" customWidth="1"/>
    <col min="7433" max="7680" width="11" style="32"/>
    <col min="7681" max="7681" width="2.140625" style="32" customWidth="1"/>
    <col min="7682" max="7682" width="38.7109375" style="32" customWidth="1"/>
    <col min="7683" max="7683" width="18.140625" style="32" customWidth="1"/>
    <col min="7684" max="7684" width="18" style="32" customWidth="1"/>
    <col min="7685" max="7685" width="14.7109375" style="32" customWidth="1"/>
    <col min="7686" max="7686" width="13.85546875" style="32" customWidth="1"/>
    <col min="7687" max="7687" width="14.85546875" style="32" customWidth="1"/>
    <col min="7688" max="7688" width="13.7109375" style="32" customWidth="1"/>
    <col min="7689" max="7936" width="11" style="32"/>
    <col min="7937" max="7937" width="2.140625" style="32" customWidth="1"/>
    <col min="7938" max="7938" width="38.7109375" style="32" customWidth="1"/>
    <col min="7939" max="7939" width="18.140625" style="32" customWidth="1"/>
    <col min="7940" max="7940" width="18" style="32" customWidth="1"/>
    <col min="7941" max="7941" width="14.7109375" style="32" customWidth="1"/>
    <col min="7942" max="7942" width="13.85546875" style="32" customWidth="1"/>
    <col min="7943" max="7943" width="14.85546875" style="32" customWidth="1"/>
    <col min="7944" max="7944" width="13.7109375" style="32" customWidth="1"/>
    <col min="7945" max="8192" width="11" style="32"/>
    <col min="8193" max="8193" width="2.140625" style="32" customWidth="1"/>
    <col min="8194" max="8194" width="38.7109375" style="32" customWidth="1"/>
    <col min="8195" max="8195" width="18.140625" style="32" customWidth="1"/>
    <col min="8196" max="8196" width="18" style="32" customWidth="1"/>
    <col min="8197" max="8197" width="14.7109375" style="32" customWidth="1"/>
    <col min="8198" max="8198" width="13.85546875" style="32" customWidth="1"/>
    <col min="8199" max="8199" width="14.85546875" style="32" customWidth="1"/>
    <col min="8200" max="8200" width="13.7109375" style="32" customWidth="1"/>
    <col min="8201" max="8448" width="11" style="32"/>
    <col min="8449" max="8449" width="2.140625" style="32" customWidth="1"/>
    <col min="8450" max="8450" width="38.7109375" style="32" customWidth="1"/>
    <col min="8451" max="8451" width="18.140625" style="32" customWidth="1"/>
    <col min="8452" max="8452" width="18" style="32" customWidth="1"/>
    <col min="8453" max="8453" width="14.7109375" style="32" customWidth="1"/>
    <col min="8454" max="8454" width="13.85546875" style="32" customWidth="1"/>
    <col min="8455" max="8455" width="14.85546875" style="32" customWidth="1"/>
    <col min="8456" max="8456" width="13.7109375" style="32" customWidth="1"/>
    <col min="8457" max="8704" width="11" style="32"/>
    <col min="8705" max="8705" width="2.140625" style="32" customWidth="1"/>
    <col min="8706" max="8706" width="38.7109375" style="32" customWidth="1"/>
    <col min="8707" max="8707" width="18.140625" style="32" customWidth="1"/>
    <col min="8708" max="8708" width="18" style="32" customWidth="1"/>
    <col min="8709" max="8709" width="14.7109375" style="32" customWidth="1"/>
    <col min="8710" max="8710" width="13.85546875" style="32" customWidth="1"/>
    <col min="8711" max="8711" width="14.85546875" style="32" customWidth="1"/>
    <col min="8712" max="8712" width="13.7109375" style="32" customWidth="1"/>
    <col min="8713" max="8960" width="11" style="32"/>
    <col min="8961" max="8961" width="2.140625" style="32" customWidth="1"/>
    <col min="8962" max="8962" width="38.7109375" style="32" customWidth="1"/>
    <col min="8963" max="8963" width="18.140625" style="32" customWidth="1"/>
    <col min="8964" max="8964" width="18" style="32" customWidth="1"/>
    <col min="8965" max="8965" width="14.7109375" style="32" customWidth="1"/>
    <col min="8966" max="8966" width="13.85546875" style="32" customWidth="1"/>
    <col min="8967" max="8967" width="14.85546875" style="32" customWidth="1"/>
    <col min="8968" max="8968" width="13.7109375" style="32" customWidth="1"/>
    <col min="8969" max="9216" width="11" style="32"/>
    <col min="9217" max="9217" width="2.140625" style="32" customWidth="1"/>
    <col min="9218" max="9218" width="38.7109375" style="32" customWidth="1"/>
    <col min="9219" max="9219" width="18.140625" style="32" customWidth="1"/>
    <col min="9220" max="9220" width="18" style="32" customWidth="1"/>
    <col min="9221" max="9221" width="14.7109375" style="32" customWidth="1"/>
    <col min="9222" max="9222" width="13.85546875" style="32" customWidth="1"/>
    <col min="9223" max="9223" width="14.85546875" style="32" customWidth="1"/>
    <col min="9224" max="9224" width="13.7109375" style="32" customWidth="1"/>
    <col min="9225" max="9472" width="11" style="32"/>
    <col min="9473" max="9473" width="2.140625" style="32" customWidth="1"/>
    <col min="9474" max="9474" width="38.7109375" style="32" customWidth="1"/>
    <col min="9475" max="9475" width="18.140625" style="32" customWidth="1"/>
    <col min="9476" max="9476" width="18" style="32" customWidth="1"/>
    <col min="9477" max="9477" width="14.7109375" style="32" customWidth="1"/>
    <col min="9478" max="9478" width="13.85546875" style="32" customWidth="1"/>
    <col min="9479" max="9479" width="14.85546875" style="32" customWidth="1"/>
    <col min="9480" max="9480" width="13.7109375" style="32" customWidth="1"/>
    <col min="9481" max="9728" width="11" style="32"/>
    <col min="9729" max="9729" width="2.140625" style="32" customWidth="1"/>
    <col min="9730" max="9730" width="38.7109375" style="32" customWidth="1"/>
    <col min="9731" max="9731" width="18.140625" style="32" customWidth="1"/>
    <col min="9732" max="9732" width="18" style="32" customWidth="1"/>
    <col min="9733" max="9733" width="14.7109375" style="32" customWidth="1"/>
    <col min="9734" max="9734" width="13.85546875" style="32" customWidth="1"/>
    <col min="9735" max="9735" width="14.85546875" style="32" customWidth="1"/>
    <col min="9736" max="9736" width="13.7109375" style="32" customWidth="1"/>
    <col min="9737" max="9984" width="11" style="32"/>
    <col min="9985" max="9985" width="2.140625" style="32" customWidth="1"/>
    <col min="9986" max="9986" width="38.7109375" style="32" customWidth="1"/>
    <col min="9987" max="9987" width="18.140625" style="32" customWidth="1"/>
    <col min="9988" max="9988" width="18" style="32" customWidth="1"/>
    <col min="9989" max="9989" width="14.7109375" style="32" customWidth="1"/>
    <col min="9990" max="9990" width="13.85546875" style="32" customWidth="1"/>
    <col min="9991" max="9991" width="14.85546875" style="32" customWidth="1"/>
    <col min="9992" max="9992" width="13.7109375" style="32" customWidth="1"/>
    <col min="9993" max="10240" width="11" style="32"/>
    <col min="10241" max="10241" width="2.140625" style="32" customWidth="1"/>
    <col min="10242" max="10242" width="38.7109375" style="32" customWidth="1"/>
    <col min="10243" max="10243" width="18.140625" style="32" customWidth="1"/>
    <col min="10244" max="10244" width="18" style="32" customWidth="1"/>
    <col min="10245" max="10245" width="14.7109375" style="32" customWidth="1"/>
    <col min="10246" max="10246" width="13.85546875" style="32" customWidth="1"/>
    <col min="10247" max="10247" width="14.85546875" style="32" customWidth="1"/>
    <col min="10248" max="10248" width="13.7109375" style="32" customWidth="1"/>
    <col min="10249" max="10496" width="11" style="32"/>
    <col min="10497" max="10497" width="2.140625" style="32" customWidth="1"/>
    <col min="10498" max="10498" width="38.7109375" style="32" customWidth="1"/>
    <col min="10499" max="10499" width="18.140625" style="32" customWidth="1"/>
    <col min="10500" max="10500" width="18" style="32" customWidth="1"/>
    <col min="10501" max="10501" width="14.7109375" style="32" customWidth="1"/>
    <col min="10502" max="10502" width="13.85546875" style="32" customWidth="1"/>
    <col min="10503" max="10503" width="14.85546875" style="32" customWidth="1"/>
    <col min="10504" max="10504" width="13.7109375" style="32" customWidth="1"/>
    <col min="10505" max="10752" width="11" style="32"/>
    <col min="10753" max="10753" width="2.140625" style="32" customWidth="1"/>
    <col min="10754" max="10754" width="38.7109375" style="32" customWidth="1"/>
    <col min="10755" max="10755" width="18.140625" style="32" customWidth="1"/>
    <col min="10756" max="10756" width="18" style="32" customWidth="1"/>
    <col min="10757" max="10757" width="14.7109375" style="32" customWidth="1"/>
    <col min="10758" max="10758" width="13.85546875" style="32" customWidth="1"/>
    <col min="10759" max="10759" width="14.85546875" style="32" customWidth="1"/>
    <col min="10760" max="10760" width="13.7109375" style="32" customWidth="1"/>
    <col min="10761" max="11008" width="11" style="32"/>
    <col min="11009" max="11009" width="2.140625" style="32" customWidth="1"/>
    <col min="11010" max="11010" width="38.7109375" style="32" customWidth="1"/>
    <col min="11011" max="11011" width="18.140625" style="32" customWidth="1"/>
    <col min="11012" max="11012" width="18" style="32" customWidth="1"/>
    <col min="11013" max="11013" width="14.7109375" style="32" customWidth="1"/>
    <col min="11014" max="11014" width="13.85546875" style="32" customWidth="1"/>
    <col min="11015" max="11015" width="14.85546875" style="32" customWidth="1"/>
    <col min="11016" max="11016" width="13.7109375" style="32" customWidth="1"/>
    <col min="11017" max="11264" width="11" style="32"/>
    <col min="11265" max="11265" width="2.140625" style="32" customWidth="1"/>
    <col min="11266" max="11266" width="38.7109375" style="32" customWidth="1"/>
    <col min="11267" max="11267" width="18.140625" style="32" customWidth="1"/>
    <col min="11268" max="11268" width="18" style="32" customWidth="1"/>
    <col min="11269" max="11269" width="14.7109375" style="32" customWidth="1"/>
    <col min="11270" max="11270" width="13.85546875" style="32" customWidth="1"/>
    <col min="11271" max="11271" width="14.85546875" style="32" customWidth="1"/>
    <col min="11272" max="11272" width="13.7109375" style="32" customWidth="1"/>
    <col min="11273" max="11520" width="11" style="32"/>
    <col min="11521" max="11521" width="2.140625" style="32" customWidth="1"/>
    <col min="11522" max="11522" width="38.7109375" style="32" customWidth="1"/>
    <col min="11523" max="11523" width="18.140625" style="32" customWidth="1"/>
    <col min="11524" max="11524" width="18" style="32" customWidth="1"/>
    <col min="11525" max="11525" width="14.7109375" style="32" customWidth="1"/>
    <col min="11526" max="11526" width="13.85546875" style="32" customWidth="1"/>
    <col min="11527" max="11527" width="14.85546875" style="32" customWidth="1"/>
    <col min="11528" max="11528" width="13.7109375" style="32" customWidth="1"/>
    <col min="11529" max="11776" width="11" style="32"/>
    <col min="11777" max="11777" width="2.140625" style="32" customWidth="1"/>
    <col min="11778" max="11778" width="38.7109375" style="32" customWidth="1"/>
    <col min="11779" max="11779" width="18.140625" style="32" customWidth="1"/>
    <col min="11780" max="11780" width="18" style="32" customWidth="1"/>
    <col min="11781" max="11781" width="14.7109375" style="32" customWidth="1"/>
    <col min="11782" max="11782" width="13.85546875" style="32" customWidth="1"/>
    <col min="11783" max="11783" width="14.85546875" style="32" customWidth="1"/>
    <col min="11784" max="11784" width="13.7109375" style="32" customWidth="1"/>
    <col min="11785" max="12032" width="11" style="32"/>
    <col min="12033" max="12033" width="2.140625" style="32" customWidth="1"/>
    <col min="12034" max="12034" width="38.7109375" style="32" customWidth="1"/>
    <col min="12035" max="12035" width="18.140625" style="32" customWidth="1"/>
    <col min="12036" max="12036" width="18" style="32" customWidth="1"/>
    <col min="12037" max="12037" width="14.7109375" style="32" customWidth="1"/>
    <col min="12038" max="12038" width="13.85546875" style="32" customWidth="1"/>
    <col min="12039" max="12039" width="14.85546875" style="32" customWidth="1"/>
    <col min="12040" max="12040" width="13.7109375" style="32" customWidth="1"/>
    <col min="12041" max="12288" width="11" style="32"/>
    <col min="12289" max="12289" width="2.140625" style="32" customWidth="1"/>
    <col min="12290" max="12290" width="38.7109375" style="32" customWidth="1"/>
    <col min="12291" max="12291" width="18.140625" style="32" customWidth="1"/>
    <col min="12292" max="12292" width="18" style="32" customWidth="1"/>
    <col min="12293" max="12293" width="14.7109375" style="32" customWidth="1"/>
    <col min="12294" max="12294" width="13.85546875" style="32" customWidth="1"/>
    <col min="12295" max="12295" width="14.85546875" style="32" customWidth="1"/>
    <col min="12296" max="12296" width="13.7109375" style="32" customWidth="1"/>
    <col min="12297" max="12544" width="11" style="32"/>
    <col min="12545" max="12545" width="2.140625" style="32" customWidth="1"/>
    <col min="12546" max="12546" width="38.7109375" style="32" customWidth="1"/>
    <col min="12547" max="12547" width="18.140625" style="32" customWidth="1"/>
    <col min="12548" max="12548" width="18" style="32" customWidth="1"/>
    <col min="12549" max="12549" width="14.7109375" style="32" customWidth="1"/>
    <col min="12550" max="12550" width="13.85546875" style="32" customWidth="1"/>
    <col min="12551" max="12551" width="14.85546875" style="32" customWidth="1"/>
    <col min="12552" max="12552" width="13.7109375" style="32" customWidth="1"/>
    <col min="12553" max="12800" width="11" style="32"/>
    <col min="12801" max="12801" width="2.140625" style="32" customWidth="1"/>
    <col min="12802" max="12802" width="38.7109375" style="32" customWidth="1"/>
    <col min="12803" max="12803" width="18.140625" style="32" customWidth="1"/>
    <col min="12804" max="12804" width="18" style="32" customWidth="1"/>
    <col min="12805" max="12805" width="14.7109375" style="32" customWidth="1"/>
    <col min="12806" max="12806" width="13.85546875" style="32" customWidth="1"/>
    <col min="12807" max="12807" width="14.85546875" style="32" customWidth="1"/>
    <col min="12808" max="12808" width="13.7109375" style="32" customWidth="1"/>
    <col min="12809" max="13056" width="11" style="32"/>
    <col min="13057" max="13057" width="2.140625" style="32" customWidth="1"/>
    <col min="13058" max="13058" width="38.7109375" style="32" customWidth="1"/>
    <col min="13059" max="13059" width="18.140625" style="32" customWidth="1"/>
    <col min="13060" max="13060" width="18" style="32" customWidth="1"/>
    <col min="13061" max="13061" width="14.7109375" style="32" customWidth="1"/>
    <col min="13062" max="13062" width="13.85546875" style="32" customWidth="1"/>
    <col min="13063" max="13063" width="14.85546875" style="32" customWidth="1"/>
    <col min="13064" max="13064" width="13.7109375" style="32" customWidth="1"/>
    <col min="13065" max="13312" width="11" style="32"/>
    <col min="13313" max="13313" width="2.140625" style="32" customWidth="1"/>
    <col min="13314" max="13314" width="38.7109375" style="32" customWidth="1"/>
    <col min="13315" max="13315" width="18.140625" style="32" customWidth="1"/>
    <col min="13316" max="13316" width="18" style="32" customWidth="1"/>
    <col min="13317" max="13317" width="14.7109375" style="32" customWidth="1"/>
    <col min="13318" max="13318" width="13.85546875" style="32" customWidth="1"/>
    <col min="13319" max="13319" width="14.85546875" style="32" customWidth="1"/>
    <col min="13320" max="13320" width="13.7109375" style="32" customWidth="1"/>
    <col min="13321" max="13568" width="11" style="32"/>
    <col min="13569" max="13569" width="2.140625" style="32" customWidth="1"/>
    <col min="13570" max="13570" width="38.7109375" style="32" customWidth="1"/>
    <col min="13571" max="13571" width="18.140625" style="32" customWidth="1"/>
    <col min="13572" max="13572" width="18" style="32" customWidth="1"/>
    <col min="13573" max="13573" width="14.7109375" style="32" customWidth="1"/>
    <col min="13574" max="13574" width="13.85546875" style="32" customWidth="1"/>
    <col min="13575" max="13575" width="14.85546875" style="32" customWidth="1"/>
    <col min="13576" max="13576" width="13.7109375" style="32" customWidth="1"/>
    <col min="13577" max="13824" width="11" style="32"/>
    <col min="13825" max="13825" width="2.140625" style="32" customWidth="1"/>
    <col min="13826" max="13826" width="38.7109375" style="32" customWidth="1"/>
    <col min="13827" max="13827" width="18.140625" style="32" customWidth="1"/>
    <col min="13828" max="13828" width="18" style="32" customWidth="1"/>
    <col min="13829" max="13829" width="14.7109375" style="32" customWidth="1"/>
    <col min="13830" max="13830" width="13.85546875" style="32" customWidth="1"/>
    <col min="13831" max="13831" width="14.85546875" style="32" customWidth="1"/>
    <col min="13832" max="13832" width="13.7109375" style="32" customWidth="1"/>
    <col min="13833" max="14080" width="11" style="32"/>
    <col min="14081" max="14081" width="2.140625" style="32" customWidth="1"/>
    <col min="14082" max="14082" width="38.7109375" style="32" customWidth="1"/>
    <col min="14083" max="14083" width="18.140625" style="32" customWidth="1"/>
    <col min="14084" max="14084" width="18" style="32" customWidth="1"/>
    <col min="14085" max="14085" width="14.7109375" style="32" customWidth="1"/>
    <col min="14086" max="14086" width="13.85546875" style="32" customWidth="1"/>
    <col min="14087" max="14087" width="14.85546875" style="32" customWidth="1"/>
    <col min="14088" max="14088" width="13.7109375" style="32" customWidth="1"/>
    <col min="14089" max="14336" width="11" style="32"/>
    <col min="14337" max="14337" width="2.140625" style="32" customWidth="1"/>
    <col min="14338" max="14338" width="38.7109375" style="32" customWidth="1"/>
    <col min="14339" max="14339" width="18.140625" style="32" customWidth="1"/>
    <col min="14340" max="14340" width="18" style="32" customWidth="1"/>
    <col min="14341" max="14341" width="14.7109375" style="32" customWidth="1"/>
    <col min="14342" max="14342" width="13.85546875" style="32" customWidth="1"/>
    <col min="14343" max="14343" width="14.85546875" style="32" customWidth="1"/>
    <col min="14344" max="14344" width="13.7109375" style="32" customWidth="1"/>
    <col min="14345" max="14592" width="11" style="32"/>
    <col min="14593" max="14593" width="2.140625" style="32" customWidth="1"/>
    <col min="14594" max="14594" width="38.7109375" style="32" customWidth="1"/>
    <col min="14595" max="14595" width="18.140625" style="32" customWidth="1"/>
    <col min="14596" max="14596" width="18" style="32" customWidth="1"/>
    <col min="14597" max="14597" width="14.7109375" style="32" customWidth="1"/>
    <col min="14598" max="14598" width="13.85546875" style="32" customWidth="1"/>
    <col min="14599" max="14599" width="14.85546875" style="32" customWidth="1"/>
    <col min="14600" max="14600" width="13.7109375" style="32" customWidth="1"/>
    <col min="14601" max="14848" width="11" style="32"/>
    <col min="14849" max="14849" width="2.140625" style="32" customWidth="1"/>
    <col min="14850" max="14850" width="38.7109375" style="32" customWidth="1"/>
    <col min="14851" max="14851" width="18.140625" style="32" customWidth="1"/>
    <col min="14852" max="14852" width="18" style="32" customWidth="1"/>
    <col min="14853" max="14853" width="14.7109375" style="32" customWidth="1"/>
    <col min="14854" max="14854" width="13.85546875" style="32" customWidth="1"/>
    <col min="14855" max="14855" width="14.85546875" style="32" customWidth="1"/>
    <col min="14856" max="14856" width="13.7109375" style="32" customWidth="1"/>
    <col min="14857" max="15104" width="11" style="32"/>
    <col min="15105" max="15105" width="2.140625" style="32" customWidth="1"/>
    <col min="15106" max="15106" width="38.7109375" style="32" customWidth="1"/>
    <col min="15107" max="15107" width="18.140625" style="32" customWidth="1"/>
    <col min="15108" max="15108" width="18" style="32" customWidth="1"/>
    <col min="15109" max="15109" width="14.7109375" style="32" customWidth="1"/>
    <col min="15110" max="15110" width="13.85546875" style="32" customWidth="1"/>
    <col min="15111" max="15111" width="14.85546875" style="32" customWidth="1"/>
    <col min="15112" max="15112" width="13.7109375" style="32" customWidth="1"/>
    <col min="15113" max="15360" width="11" style="32"/>
    <col min="15361" max="15361" width="2.140625" style="32" customWidth="1"/>
    <col min="15362" max="15362" width="38.7109375" style="32" customWidth="1"/>
    <col min="15363" max="15363" width="18.140625" style="32" customWidth="1"/>
    <col min="15364" max="15364" width="18" style="32" customWidth="1"/>
    <col min="15365" max="15365" width="14.7109375" style="32" customWidth="1"/>
    <col min="15366" max="15366" width="13.85546875" style="32" customWidth="1"/>
    <col min="15367" max="15367" width="14.85546875" style="32" customWidth="1"/>
    <col min="15368" max="15368" width="13.7109375" style="32" customWidth="1"/>
    <col min="15369" max="15616" width="11" style="32"/>
    <col min="15617" max="15617" width="2.140625" style="32" customWidth="1"/>
    <col min="15618" max="15618" width="38.7109375" style="32" customWidth="1"/>
    <col min="15619" max="15619" width="18.140625" style="32" customWidth="1"/>
    <col min="15620" max="15620" width="18" style="32" customWidth="1"/>
    <col min="15621" max="15621" width="14.7109375" style="32" customWidth="1"/>
    <col min="15622" max="15622" width="13.85546875" style="32" customWidth="1"/>
    <col min="15623" max="15623" width="14.85546875" style="32" customWidth="1"/>
    <col min="15624" max="15624" width="13.7109375" style="32" customWidth="1"/>
    <col min="15625" max="15872" width="11" style="32"/>
    <col min="15873" max="15873" width="2.140625" style="32" customWidth="1"/>
    <col min="15874" max="15874" width="38.7109375" style="32" customWidth="1"/>
    <col min="15875" max="15875" width="18.140625" style="32" customWidth="1"/>
    <col min="15876" max="15876" width="18" style="32" customWidth="1"/>
    <col min="15877" max="15877" width="14.7109375" style="32" customWidth="1"/>
    <col min="15878" max="15878" width="13.85546875" style="32" customWidth="1"/>
    <col min="15879" max="15879" width="14.85546875" style="32" customWidth="1"/>
    <col min="15880" max="15880" width="13.7109375" style="32" customWidth="1"/>
    <col min="15881" max="16128" width="11" style="32"/>
    <col min="16129" max="16129" width="2.140625" style="32" customWidth="1"/>
    <col min="16130" max="16130" width="38.7109375" style="32" customWidth="1"/>
    <col min="16131" max="16131" width="18.140625" style="32" customWidth="1"/>
    <col min="16132" max="16132" width="18" style="32" customWidth="1"/>
    <col min="16133" max="16133" width="14.7109375" style="32" customWidth="1"/>
    <col min="16134" max="16134" width="13.85546875" style="32" customWidth="1"/>
    <col min="16135" max="16135" width="14.85546875" style="32" customWidth="1"/>
    <col min="16136" max="16136" width="13.7109375" style="32" customWidth="1"/>
    <col min="16137" max="16384" width="11" style="32"/>
  </cols>
  <sheetData>
    <row r="1" spans="2:8" ht="13.5" thickBot="1" x14ac:dyDescent="0.25"/>
    <row r="2" spans="2:8" x14ac:dyDescent="0.2">
      <c r="B2" s="34" t="s">
        <v>27</v>
      </c>
      <c r="C2" s="35"/>
      <c r="D2" s="35"/>
      <c r="E2" s="35"/>
      <c r="F2" s="35"/>
      <c r="G2" s="35"/>
      <c r="H2" s="36"/>
    </row>
    <row r="3" spans="2:8" x14ac:dyDescent="0.2">
      <c r="B3" s="102" t="s">
        <v>267</v>
      </c>
      <c r="C3" s="103"/>
      <c r="D3" s="103"/>
      <c r="E3" s="103"/>
      <c r="F3" s="103"/>
      <c r="G3" s="103"/>
      <c r="H3" s="104"/>
    </row>
    <row r="4" spans="2:8" x14ac:dyDescent="0.2">
      <c r="B4" s="102" t="s">
        <v>151</v>
      </c>
      <c r="C4" s="103"/>
      <c r="D4" s="103"/>
      <c r="E4" s="103"/>
      <c r="F4" s="103"/>
      <c r="G4" s="103"/>
      <c r="H4" s="104"/>
    </row>
    <row r="5" spans="2:8" ht="13.5" thickBot="1" x14ac:dyDescent="0.25">
      <c r="B5" s="105" t="s">
        <v>3</v>
      </c>
      <c r="C5" s="106"/>
      <c r="D5" s="106"/>
      <c r="E5" s="106"/>
      <c r="F5" s="106"/>
      <c r="G5" s="106"/>
      <c r="H5" s="107"/>
    </row>
    <row r="6" spans="2:8" ht="13.5" thickBot="1" x14ac:dyDescent="0.25">
      <c r="B6" s="153"/>
      <c r="C6" s="154" t="s">
        <v>268</v>
      </c>
      <c r="D6" s="155"/>
      <c r="E6" s="155"/>
      <c r="F6" s="155"/>
      <c r="G6" s="156"/>
      <c r="H6" s="157" t="s">
        <v>269</v>
      </c>
    </row>
    <row r="7" spans="2:8" x14ac:dyDescent="0.2">
      <c r="B7" s="158" t="s">
        <v>245</v>
      </c>
      <c r="C7" s="157" t="s">
        <v>270</v>
      </c>
      <c r="D7" s="111" t="s">
        <v>271</v>
      </c>
      <c r="E7" s="157" t="s">
        <v>9</v>
      </c>
      <c r="F7" s="157" t="s">
        <v>10</v>
      </c>
      <c r="G7" s="157" t="s">
        <v>272</v>
      </c>
      <c r="H7" s="159"/>
    </row>
    <row r="8" spans="2:8" ht="13.5" thickBot="1" x14ac:dyDescent="0.25">
      <c r="B8" s="160" t="s">
        <v>160</v>
      </c>
      <c r="C8" s="161"/>
      <c r="D8" s="114"/>
      <c r="E8" s="161"/>
      <c r="F8" s="161"/>
      <c r="G8" s="161"/>
      <c r="H8" s="161"/>
    </row>
    <row r="9" spans="2:8" x14ac:dyDescent="0.2">
      <c r="B9" s="140" t="s">
        <v>273</v>
      </c>
      <c r="C9" s="162"/>
      <c r="D9" s="163"/>
      <c r="E9" s="162"/>
      <c r="F9" s="163"/>
      <c r="G9" s="163"/>
      <c r="H9" s="162"/>
    </row>
    <row r="10" spans="2:8" x14ac:dyDescent="0.2">
      <c r="B10" s="147" t="s">
        <v>274</v>
      </c>
      <c r="C10" s="162"/>
      <c r="D10" s="163"/>
      <c r="E10" s="162">
        <f>C10+D10</f>
        <v>0</v>
      </c>
      <c r="F10" s="163"/>
      <c r="G10" s="163"/>
      <c r="H10" s="162">
        <f>G10-C10</f>
        <v>0</v>
      </c>
    </row>
    <row r="11" spans="2:8" x14ac:dyDescent="0.2">
      <c r="B11" s="147" t="s">
        <v>275</v>
      </c>
      <c r="C11" s="162"/>
      <c r="D11" s="163"/>
      <c r="E11" s="162">
        <f t="shared" ref="E11:E40" si="0">C11+D11</f>
        <v>0</v>
      </c>
      <c r="F11" s="163"/>
      <c r="G11" s="163"/>
      <c r="H11" s="162">
        <f t="shared" ref="H11:H16" si="1">G11-C11</f>
        <v>0</v>
      </c>
    </row>
    <row r="12" spans="2:8" x14ac:dyDescent="0.2">
      <c r="B12" s="147" t="s">
        <v>276</v>
      </c>
      <c r="C12" s="162"/>
      <c r="D12" s="163"/>
      <c r="E12" s="162">
        <f t="shared" si="0"/>
        <v>0</v>
      </c>
      <c r="F12" s="163"/>
      <c r="G12" s="163"/>
      <c r="H12" s="162">
        <f t="shared" si="1"/>
        <v>0</v>
      </c>
    </row>
    <row r="13" spans="2:8" x14ac:dyDescent="0.2">
      <c r="B13" s="147" t="s">
        <v>277</v>
      </c>
      <c r="C13" s="162"/>
      <c r="D13" s="163"/>
      <c r="E13" s="162">
        <f t="shared" si="0"/>
        <v>0</v>
      </c>
      <c r="F13" s="163"/>
      <c r="G13" s="163"/>
      <c r="H13" s="162">
        <f t="shared" si="1"/>
        <v>0</v>
      </c>
    </row>
    <row r="14" spans="2:8" x14ac:dyDescent="0.2">
      <c r="B14" s="147" t="s">
        <v>278</v>
      </c>
      <c r="C14" s="162">
        <v>0</v>
      </c>
      <c r="D14" s="163">
        <v>996570.28</v>
      </c>
      <c r="E14" s="162">
        <f t="shared" si="0"/>
        <v>996570.28</v>
      </c>
      <c r="F14" s="163">
        <v>996570.28</v>
      </c>
      <c r="G14" s="163">
        <v>996570.28</v>
      </c>
      <c r="H14" s="162">
        <f t="shared" si="1"/>
        <v>996570.28</v>
      </c>
    </row>
    <row r="15" spans="2:8" x14ac:dyDescent="0.2">
      <c r="B15" s="147" t="s">
        <v>279</v>
      </c>
      <c r="C15" s="162"/>
      <c r="D15" s="163"/>
      <c r="E15" s="162">
        <f t="shared" si="0"/>
        <v>0</v>
      </c>
      <c r="F15" s="163"/>
      <c r="G15" s="163"/>
      <c r="H15" s="162">
        <f t="shared" si="1"/>
        <v>0</v>
      </c>
    </row>
    <row r="16" spans="2:8" x14ac:dyDescent="0.2">
      <c r="B16" s="147" t="s">
        <v>280</v>
      </c>
      <c r="C16" s="162"/>
      <c r="D16" s="163"/>
      <c r="E16" s="162">
        <f t="shared" si="0"/>
        <v>0</v>
      </c>
      <c r="F16" s="163"/>
      <c r="G16" s="163"/>
      <c r="H16" s="162">
        <f t="shared" si="1"/>
        <v>0</v>
      </c>
    </row>
    <row r="17" spans="2:8" ht="25.5" x14ac:dyDescent="0.2">
      <c r="B17" s="151" t="s">
        <v>281</v>
      </c>
      <c r="C17" s="162">
        <f t="shared" ref="C17:H17" si="2">SUM(C18:C28)</f>
        <v>0</v>
      </c>
      <c r="D17" s="164">
        <f t="shared" si="2"/>
        <v>0</v>
      </c>
      <c r="E17" s="164">
        <f t="shared" si="2"/>
        <v>0</v>
      </c>
      <c r="F17" s="164">
        <f t="shared" si="2"/>
        <v>0</v>
      </c>
      <c r="G17" s="164">
        <f t="shared" si="2"/>
        <v>0</v>
      </c>
      <c r="H17" s="164">
        <f t="shared" si="2"/>
        <v>0</v>
      </c>
    </row>
    <row r="18" spans="2:8" x14ac:dyDescent="0.2">
      <c r="B18" s="165" t="s">
        <v>282</v>
      </c>
      <c r="C18" s="162"/>
      <c r="D18" s="163"/>
      <c r="E18" s="162">
        <f t="shared" si="0"/>
        <v>0</v>
      </c>
      <c r="F18" s="163"/>
      <c r="G18" s="163"/>
      <c r="H18" s="162">
        <f>G18-C18</f>
        <v>0</v>
      </c>
    </row>
    <row r="19" spans="2:8" x14ac:dyDescent="0.2">
      <c r="B19" s="165" t="s">
        <v>283</v>
      </c>
      <c r="C19" s="162"/>
      <c r="D19" s="163"/>
      <c r="E19" s="162">
        <f t="shared" si="0"/>
        <v>0</v>
      </c>
      <c r="F19" s="163"/>
      <c r="G19" s="163"/>
      <c r="H19" s="162">
        <f t="shared" ref="H19:H40" si="3">G19-C19</f>
        <v>0</v>
      </c>
    </row>
    <row r="20" spans="2:8" x14ac:dyDescent="0.2">
      <c r="B20" s="165" t="s">
        <v>284</v>
      </c>
      <c r="C20" s="162"/>
      <c r="D20" s="163"/>
      <c r="E20" s="162">
        <f t="shared" si="0"/>
        <v>0</v>
      </c>
      <c r="F20" s="163"/>
      <c r="G20" s="163"/>
      <c r="H20" s="162">
        <f t="shared" si="3"/>
        <v>0</v>
      </c>
    </row>
    <row r="21" spans="2:8" x14ac:dyDescent="0.2">
      <c r="B21" s="165" t="s">
        <v>285</v>
      </c>
      <c r="C21" s="162"/>
      <c r="D21" s="163"/>
      <c r="E21" s="162">
        <f t="shared" si="0"/>
        <v>0</v>
      </c>
      <c r="F21" s="163"/>
      <c r="G21" s="163"/>
      <c r="H21" s="162">
        <f t="shared" si="3"/>
        <v>0</v>
      </c>
    </row>
    <row r="22" spans="2:8" x14ac:dyDescent="0.2">
      <c r="B22" s="165" t="s">
        <v>286</v>
      </c>
      <c r="C22" s="162"/>
      <c r="D22" s="163"/>
      <c r="E22" s="162">
        <f t="shared" si="0"/>
        <v>0</v>
      </c>
      <c r="F22" s="163"/>
      <c r="G22" s="163"/>
      <c r="H22" s="162">
        <f t="shared" si="3"/>
        <v>0</v>
      </c>
    </row>
    <row r="23" spans="2:8" ht="25.5" x14ac:dyDescent="0.2">
      <c r="B23" s="166" t="s">
        <v>287</v>
      </c>
      <c r="C23" s="162"/>
      <c r="D23" s="163"/>
      <c r="E23" s="162">
        <f t="shared" si="0"/>
        <v>0</v>
      </c>
      <c r="F23" s="163"/>
      <c r="G23" s="163"/>
      <c r="H23" s="162">
        <f t="shared" si="3"/>
        <v>0</v>
      </c>
    </row>
    <row r="24" spans="2:8" ht="25.5" x14ac:dyDescent="0.2">
      <c r="B24" s="166" t="s">
        <v>288</v>
      </c>
      <c r="C24" s="162"/>
      <c r="D24" s="163"/>
      <c r="E24" s="162">
        <f t="shared" si="0"/>
        <v>0</v>
      </c>
      <c r="F24" s="163"/>
      <c r="G24" s="163"/>
      <c r="H24" s="162">
        <f t="shared" si="3"/>
        <v>0</v>
      </c>
    </row>
    <row r="25" spans="2:8" x14ac:dyDescent="0.2">
      <c r="B25" s="165" t="s">
        <v>289</v>
      </c>
      <c r="C25" s="162"/>
      <c r="D25" s="163"/>
      <c r="E25" s="162">
        <f t="shared" si="0"/>
        <v>0</v>
      </c>
      <c r="F25" s="163"/>
      <c r="G25" s="163"/>
      <c r="H25" s="162">
        <f t="shared" si="3"/>
        <v>0</v>
      </c>
    </row>
    <row r="26" spans="2:8" x14ac:dyDescent="0.2">
      <c r="B26" s="165" t="s">
        <v>290</v>
      </c>
      <c r="C26" s="162"/>
      <c r="D26" s="163"/>
      <c r="E26" s="162">
        <f t="shared" si="0"/>
        <v>0</v>
      </c>
      <c r="F26" s="163"/>
      <c r="G26" s="163"/>
      <c r="H26" s="162">
        <f t="shared" si="3"/>
        <v>0</v>
      </c>
    </row>
    <row r="27" spans="2:8" x14ac:dyDescent="0.2">
      <c r="B27" s="165" t="s">
        <v>291</v>
      </c>
      <c r="C27" s="162"/>
      <c r="D27" s="163"/>
      <c r="E27" s="162">
        <f t="shared" si="0"/>
        <v>0</v>
      </c>
      <c r="F27" s="163"/>
      <c r="G27" s="163"/>
      <c r="H27" s="162">
        <f t="shared" si="3"/>
        <v>0</v>
      </c>
    </row>
    <row r="28" spans="2:8" ht="25.5" x14ac:dyDescent="0.2">
      <c r="B28" s="166" t="s">
        <v>292</v>
      </c>
      <c r="C28" s="162"/>
      <c r="D28" s="163"/>
      <c r="E28" s="162">
        <f t="shared" si="0"/>
        <v>0</v>
      </c>
      <c r="F28" s="163"/>
      <c r="G28" s="163"/>
      <c r="H28" s="162">
        <f t="shared" si="3"/>
        <v>0</v>
      </c>
    </row>
    <row r="29" spans="2:8" ht="25.5" x14ac:dyDescent="0.2">
      <c r="B29" s="151" t="s">
        <v>293</v>
      </c>
      <c r="C29" s="162">
        <f t="shared" ref="C29:H29" si="4">SUM(C30:C34)</f>
        <v>0</v>
      </c>
      <c r="D29" s="162">
        <f t="shared" si="4"/>
        <v>0</v>
      </c>
      <c r="E29" s="162">
        <f t="shared" si="4"/>
        <v>0</v>
      </c>
      <c r="F29" s="162">
        <f t="shared" si="4"/>
        <v>0</v>
      </c>
      <c r="G29" s="162">
        <f t="shared" si="4"/>
        <v>0</v>
      </c>
      <c r="H29" s="162">
        <f t="shared" si="4"/>
        <v>0</v>
      </c>
    </row>
    <row r="30" spans="2:8" x14ac:dyDescent="0.2">
      <c r="B30" s="165" t="s">
        <v>294</v>
      </c>
      <c r="C30" s="162"/>
      <c r="D30" s="163"/>
      <c r="E30" s="162">
        <f t="shared" si="0"/>
        <v>0</v>
      </c>
      <c r="F30" s="163"/>
      <c r="G30" s="163"/>
      <c r="H30" s="162">
        <f t="shared" si="3"/>
        <v>0</v>
      </c>
    </row>
    <row r="31" spans="2:8" x14ac:dyDescent="0.2">
      <c r="B31" s="165" t="s">
        <v>295</v>
      </c>
      <c r="C31" s="162"/>
      <c r="D31" s="163"/>
      <c r="E31" s="162">
        <f t="shared" si="0"/>
        <v>0</v>
      </c>
      <c r="F31" s="163"/>
      <c r="G31" s="163"/>
      <c r="H31" s="162">
        <f t="shared" si="3"/>
        <v>0</v>
      </c>
    </row>
    <row r="32" spans="2:8" x14ac:dyDescent="0.2">
      <c r="B32" s="165" t="s">
        <v>296</v>
      </c>
      <c r="C32" s="162"/>
      <c r="D32" s="163"/>
      <c r="E32" s="162">
        <f t="shared" si="0"/>
        <v>0</v>
      </c>
      <c r="F32" s="163"/>
      <c r="G32" s="163"/>
      <c r="H32" s="162">
        <f t="shared" si="3"/>
        <v>0</v>
      </c>
    </row>
    <row r="33" spans="2:8" ht="25.5" x14ac:dyDescent="0.2">
      <c r="B33" s="166" t="s">
        <v>297</v>
      </c>
      <c r="C33" s="162"/>
      <c r="D33" s="163"/>
      <c r="E33" s="162">
        <f t="shared" si="0"/>
        <v>0</v>
      </c>
      <c r="F33" s="163"/>
      <c r="G33" s="163"/>
      <c r="H33" s="162">
        <f t="shared" si="3"/>
        <v>0</v>
      </c>
    </row>
    <row r="34" spans="2:8" x14ac:dyDescent="0.2">
      <c r="B34" s="165" t="s">
        <v>298</v>
      </c>
      <c r="C34" s="162"/>
      <c r="D34" s="163"/>
      <c r="E34" s="162">
        <f t="shared" si="0"/>
        <v>0</v>
      </c>
      <c r="F34" s="163"/>
      <c r="G34" s="163"/>
      <c r="H34" s="162">
        <f t="shared" si="3"/>
        <v>0</v>
      </c>
    </row>
    <row r="35" spans="2:8" x14ac:dyDescent="0.2">
      <c r="B35" s="147" t="s">
        <v>299</v>
      </c>
      <c r="C35" s="162">
        <v>204964179</v>
      </c>
      <c r="D35" s="163">
        <v>0</v>
      </c>
      <c r="E35" s="162">
        <f t="shared" si="0"/>
        <v>204964179</v>
      </c>
      <c r="F35" s="163">
        <v>204964179</v>
      </c>
      <c r="G35" s="163">
        <v>204964179</v>
      </c>
      <c r="H35" s="162">
        <f t="shared" si="3"/>
        <v>0</v>
      </c>
    </row>
    <row r="36" spans="2:8" x14ac:dyDescent="0.2">
      <c r="B36" s="147" t="s">
        <v>300</v>
      </c>
      <c r="C36" s="162">
        <f t="shared" ref="C36:H36" si="5">C37</f>
        <v>0</v>
      </c>
      <c r="D36" s="162">
        <f t="shared" si="5"/>
        <v>0</v>
      </c>
      <c r="E36" s="162">
        <f t="shared" si="5"/>
        <v>0</v>
      </c>
      <c r="F36" s="162">
        <f t="shared" si="5"/>
        <v>0</v>
      </c>
      <c r="G36" s="162">
        <f t="shared" si="5"/>
        <v>0</v>
      </c>
      <c r="H36" s="162">
        <f t="shared" si="5"/>
        <v>0</v>
      </c>
    </row>
    <row r="37" spans="2:8" x14ac:dyDescent="0.2">
      <c r="B37" s="165" t="s">
        <v>301</v>
      </c>
      <c r="C37" s="162"/>
      <c r="D37" s="163"/>
      <c r="E37" s="162">
        <f t="shared" si="0"/>
        <v>0</v>
      </c>
      <c r="F37" s="163"/>
      <c r="G37" s="163"/>
      <c r="H37" s="162">
        <f t="shared" si="3"/>
        <v>0</v>
      </c>
    </row>
    <row r="38" spans="2:8" x14ac:dyDescent="0.2">
      <c r="B38" s="147" t="s">
        <v>302</v>
      </c>
      <c r="C38" s="162">
        <f t="shared" ref="C38:H38" si="6">C39+C40</f>
        <v>0</v>
      </c>
      <c r="D38" s="162">
        <f t="shared" si="6"/>
        <v>0</v>
      </c>
      <c r="E38" s="162">
        <f t="shared" si="6"/>
        <v>0</v>
      </c>
      <c r="F38" s="162">
        <f t="shared" si="6"/>
        <v>0</v>
      </c>
      <c r="G38" s="162">
        <f t="shared" si="6"/>
        <v>0</v>
      </c>
      <c r="H38" s="162">
        <f t="shared" si="6"/>
        <v>0</v>
      </c>
    </row>
    <row r="39" spans="2:8" x14ac:dyDescent="0.2">
      <c r="B39" s="165" t="s">
        <v>303</v>
      </c>
      <c r="C39" s="162"/>
      <c r="D39" s="163"/>
      <c r="E39" s="162">
        <f t="shared" si="0"/>
        <v>0</v>
      </c>
      <c r="F39" s="163"/>
      <c r="G39" s="163"/>
      <c r="H39" s="162">
        <f t="shared" si="3"/>
        <v>0</v>
      </c>
    </row>
    <row r="40" spans="2:8" x14ac:dyDescent="0.2">
      <c r="B40" s="165" t="s">
        <v>304</v>
      </c>
      <c r="C40" s="162"/>
      <c r="D40" s="163"/>
      <c r="E40" s="162">
        <f t="shared" si="0"/>
        <v>0</v>
      </c>
      <c r="F40" s="163"/>
      <c r="G40" s="163"/>
      <c r="H40" s="162">
        <f t="shared" si="3"/>
        <v>0</v>
      </c>
    </row>
    <row r="41" spans="2:8" x14ac:dyDescent="0.2">
      <c r="B41" s="167"/>
      <c r="C41" s="162"/>
      <c r="D41" s="163"/>
      <c r="E41" s="162"/>
      <c r="F41" s="163"/>
      <c r="G41" s="163"/>
      <c r="H41" s="162"/>
    </row>
    <row r="42" spans="2:8" ht="25.5" x14ac:dyDescent="0.2">
      <c r="B42" s="115" t="s">
        <v>305</v>
      </c>
      <c r="C42" s="168">
        <f t="shared" ref="C42:H42" si="7">C10+C11+C12+C13+C14+C15+C16+C17+C29+C35+C36+C38</f>
        <v>204964179</v>
      </c>
      <c r="D42" s="169">
        <f t="shared" si="7"/>
        <v>996570.28</v>
      </c>
      <c r="E42" s="169">
        <f t="shared" si="7"/>
        <v>205960749.28</v>
      </c>
      <c r="F42" s="169">
        <f t="shared" si="7"/>
        <v>205960749.28</v>
      </c>
      <c r="G42" s="169">
        <f t="shared" si="7"/>
        <v>205960749.28</v>
      </c>
      <c r="H42" s="169">
        <f t="shared" si="7"/>
        <v>996570.28</v>
      </c>
    </row>
    <row r="43" spans="2:8" x14ac:dyDescent="0.2">
      <c r="B43" s="143"/>
      <c r="C43" s="162"/>
      <c r="D43" s="143"/>
      <c r="E43" s="170"/>
      <c r="F43" s="143"/>
      <c r="G43" s="143"/>
      <c r="H43" s="170"/>
    </row>
    <row r="44" spans="2:8" ht="25.5" x14ac:dyDescent="0.2">
      <c r="B44" s="115" t="s">
        <v>306</v>
      </c>
      <c r="C44" s="171"/>
      <c r="D44" s="172"/>
      <c r="E44" s="171"/>
      <c r="F44" s="172"/>
      <c r="G44" s="172"/>
      <c r="H44" s="162"/>
    </row>
    <row r="45" spans="2:8" x14ac:dyDescent="0.2">
      <c r="B45" s="167"/>
      <c r="C45" s="162"/>
      <c r="D45" s="173"/>
      <c r="E45" s="162"/>
      <c r="F45" s="173"/>
      <c r="G45" s="173"/>
      <c r="H45" s="162"/>
    </row>
    <row r="46" spans="2:8" x14ac:dyDescent="0.2">
      <c r="B46" s="140" t="s">
        <v>307</v>
      </c>
      <c r="C46" s="162"/>
      <c r="D46" s="163"/>
      <c r="E46" s="162"/>
      <c r="F46" s="163"/>
      <c r="G46" s="163"/>
      <c r="H46" s="162"/>
    </row>
    <row r="47" spans="2:8" x14ac:dyDescent="0.2">
      <c r="B47" s="147" t="s">
        <v>308</v>
      </c>
      <c r="C47" s="162">
        <f t="shared" ref="C47:H47" si="8">SUM(C48:C55)</f>
        <v>0</v>
      </c>
      <c r="D47" s="162">
        <f t="shared" si="8"/>
        <v>0</v>
      </c>
      <c r="E47" s="162">
        <f t="shared" si="8"/>
        <v>0</v>
      </c>
      <c r="F47" s="162">
        <f t="shared" si="8"/>
        <v>0</v>
      </c>
      <c r="G47" s="162">
        <f t="shared" si="8"/>
        <v>0</v>
      </c>
      <c r="H47" s="162">
        <f t="shared" si="8"/>
        <v>0</v>
      </c>
    </row>
    <row r="48" spans="2:8" ht="25.5" x14ac:dyDescent="0.2">
      <c r="B48" s="166" t="s">
        <v>309</v>
      </c>
      <c r="C48" s="162"/>
      <c r="D48" s="163"/>
      <c r="E48" s="162">
        <f t="shared" ref="E48:E65" si="9">C48+D48</f>
        <v>0</v>
      </c>
      <c r="F48" s="163"/>
      <c r="G48" s="163"/>
      <c r="H48" s="162">
        <f t="shared" ref="H48:H65" si="10">G48-C48</f>
        <v>0</v>
      </c>
    </row>
    <row r="49" spans="2:8" ht="25.5" x14ac:dyDescent="0.2">
      <c r="B49" s="166" t="s">
        <v>310</v>
      </c>
      <c r="C49" s="162"/>
      <c r="D49" s="163"/>
      <c r="E49" s="162">
        <f t="shared" si="9"/>
        <v>0</v>
      </c>
      <c r="F49" s="163"/>
      <c r="G49" s="163"/>
      <c r="H49" s="162">
        <f t="shared" si="10"/>
        <v>0</v>
      </c>
    </row>
    <row r="50" spans="2:8" ht="25.5" x14ac:dyDescent="0.2">
      <c r="B50" s="166" t="s">
        <v>311</v>
      </c>
      <c r="C50" s="162"/>
      <c r="D50" s="163"/>
      <c r="E50" s="162">
        <f t="shared" si="9"/>
        <v>0</v>
      </c>
      <c r="F50" s="163"/>
      <c r="G50" s="163"/>
      <c r="H50" s="162">
        <f t="shared" si="10"/>
        <v>0</v>
      </c>
    </row>
    <row r="51" spans="2:8" ht="38.25" x14ac:dyDescent="0.2">
      <c r="B51" s="166" t="s">
        <v>312</v>
      </c>
      <c r="C51" s="162"/>
      <c r="D51" s="163"/>
      <c r="E51" s="162">
        <f t="shared" si="9"/>
        <v>0</v>
      </c>
      <c r="F51" s="163"/>
      <c r="G51" s="163"/>
      <c r="H51" s="162">
        <f t="shared" si="10"/>
        <v>0</v>
      </c>
    </row>
    <row r="52" spans="2:8" x14ac:dyDescent="0.2">
      <c r="B52" s="166" t="s">
        <v>313</v>
      </c>
      <c r="C52" s="162"/>
      <c r="D52" s="163"/>
      <c r="E52" s="162">
        <f t="shared" si="9"/>
        <v>0</v>
      </c>
      <c r="F52" s="163"/>
      <c r="G52" s="163"/>
      <c r="H52" s="162">
        <f t="shared" si="10"/>
        <v>0</v>
      </c>
    </row>
    <row r="53" spans="2:8" ht="25.5" x14ac:dyDescent="0.2">
      <c r="B53" s="166" t="s">
        <v>314</v>
      </c>
      <c r="C53" s="162"/>
      <c r="D53" s="163"/>
      <c r="E53" s="162">
        <f t="shared" si="9"/>
        <v>0</v>
      </c>
      <c r="F53" s="163"/>
      <c r="G53" s="163"/>
      <c r="H53" s="162">
        <f t="shared" si="10"/>
        <v>0</v>
      </c>
    </row>
    <row r="54" spans="2:8" ht="25.5" x14ac:dyDescent="0.2">
      <c r="B54" s="166" t="s">
        <v>315</v>
      </c>
      <c r="C54" s="162"/>
      <c r="D54" s="163"/>
      <c r="E54" s="162">
        <f t="shared" si="9"/>
        <v>0</v>
      </c>
      <c r="F54" s="163"/>
      <c r="G54" s="163"/>
      <c r="H54" s="162">
        <f t="shared" si="10"/>
        <v>0</v>
      </c>
    </row>
    <row r="55" spans="2:8" ht="25.5" x14ac:dyDescent="0.2">
      <c r="B55" s="166" t="s">
        <v>316</v>
      </c>
      <c r="C55" s="162"/>
      <c r="D55" s="163"/>
      <c r="E55" s="162">
        <f t="shared" si="9"/>
        <v>0</v>
      </c>
      <c r="F55" s="163"/>
      <c r="G55" s="163"/>
      <c r="H55" s="162">
        <f t="shared" si="10"/>
        <v>0</v>
      </c>
    </row>
    <row r="56" spans="2:8" x14ac:dyDescent="0.2">
      <c r="B56" s="151" t="s">
        <v>317</v>
      </c>
      <c r="C56" s="162">
        <f t="shared" ref="C56:H56" si="11">SUM(C57:C60)</f>
        <v>0</v>
      </c>
      <c r="D56" s="162">
        <f t="shared" si="11"/>
        <v>0</v>
      </c>
      <c r="E56" s="162">
        <f t="shared" si="11"/>
        <v>0</v>
      </c>
      <c r="F56" s="162">
        <f t="shared" si="11"/>
        <v>0</v>
      </c>
      <c r="G56" s="162">
        <f t="shared" si="11"/>
        <v>0</v>
      </c>
      <c r="H56" s="162">
        <f t="shared" si="11"/>
        <v>0</v>
      </c>
    </row>
    <row r="57" spans="2:8" x14ac:dyDescent="0.2">
      <c r="B57" s="166" t="s">
        <v>318</v>
      </c>
      <c r="C57" s="162"/>
      <c r="D57" s="163"/>
      <c r="E57" s="162">
        <f t="shared" si="9"/>
        <v>0</v>
      </c>
      <c r="F57" s="163"/>
      <c r="G57" s="163"/>
      <c r="H57" s="162">
        <f t="shared" si="10"/>
        <v>0</v>
      </c>
    </row>
    <row r="58" spans="2:8" x14ac:dyDescent="0.2">
      <c r="B58" s="166" t="s">
        <v>319</v>
      </c>
      <c r="C58" s="162"/>
      <c r="D58" s="163"/>
      <c r="E58" s="162">
        <f t="shared" si="9"/>
        <v>0</v>
      </c>
      <c r="F58" s="163"/>
      <c r="G58" s="163"/>
      <c r="H58" s="162">
        <f t="shared" si="10"/>
        <v>0</v>
      </c>
    </row>
    <row r="59" spans="2:8" x14ac:dyDescent="0.2">
      <c r="B59" s="166" t="s">
        <v>320</v>
      </c>
      <c r="C59" s="162"/>
      <c r="D59" s="163"/>
      <c r="E59" s="162">
        <f t="shared" si="9"/>
        <v>0</v>
      </c>
      <c r="F59" s="163"/>
      <c r="G59" s="163"/>
      <c r="H59" s="162">
        <f t="shared" si="10"/>
        <v>0</v>
      </c>
    </row>
    <row r="60" spans="2:8" x14ac:dyDescent="0.2">
      <c r="B60" s="166" t="s">
        <v>321</v>
      </c>
      <c r="C60" s="162"/>
      <c r="D60" s="163"/>
      <c r="E60" s="162">
        <f t="shared" si="9"/>
        <v>0</v>
      </c>
      <c r="F60" s="163"/>
      <c r="G60" s="163"/>
      <c r="H60" s="162">
        <f t="shared" si="10"/>
        <v>0</v>
      </c>
    </row>
    <row r="61" spans="2:8" x14ac:dyDescent="0.2">
      <c r="B61" s="151" t="s">
        <v>322</v>
      </c>
      <c r="C61" s="162">
        <f t="shared" ref="C61:H61" si="12">C62+C63</f>
        <v>0</v>
      </c>
      <c r="D61" s="162">
        <f t="shared" si="12"/>
        <v>0</v>
      </c>
      <c r="E61" s="162">
        <f t="shared" si="12"/>
        <v>0</v>
      </c>
      <c r="F61" s="162">
        <f t="shared" si="12"/>
        <v>0</v>
      </c>
      <c r="G61" s="162">
        <f t="shared" si="12"/>
        <v>0</v>
      </c>
      <c r="H61" s="162">
        <f t="shared" si="12"/>
        <v>0</v>
      </c>
    </row>
    <row r="62" spans="2:8" ht="25.5" x14ac:dyDescent="0.2">
      <c r="B62" s="166" t="s">
        <v>323</v>
      </c>
      <c r="C62" s="162"/>
      <c r="D62" s="163"/>
      <c r="E62" s="162">
        <f t="shared" si="9"/>
        <v>0</v>
      </c>
      <c r="F62" s="163"/>
      <c r="G62" s="163"/>
      <c r="H62" s="162">
        <f t="shared" si="10"/>
        <v>0</v>
      </c>
    </row>
    <row r="63" spans="2:8" x14ac:dyDescent="0.2">
      <c r="B63" s="166" t="s">
        <v>324</v>
      </c>
      <c r="C63" s="162"/>
      <c r="D63" s="163"/>
      <c r="E63" s="162">
        <f t="shared" si="9"/>
        <v>0</v>
      </c>
      <c r="F63" s="163"/>
      <c r="G63" s="163"/>
      <c r="H63" s="162">
        <f t="shared" si="10"/>
        <v>0</v>
      </c>
    </row>
    <row r="64" spans="2:8" ht="38.25" x14ac:dyDescent="0.2">
      <c r="B64" s="151" t="s">
        <v>325</v>
      </c>
      <c r="C64" s="162"/>
      <c r="D64" s="163"/>
      <c r="E64" s="162">
        <f t="shared" si="9"/>
        <v>0</v>
      </c>
      <c r="F64" s="163"/>
      <c r="G64" s="163"/>
      <c r="H64" s="162">
        <f t="shared" si="10"/>
        <v>0</v>
      </c>
    </row>
    <row r="65" spans="2:8" x14ac:dyDescent="0.2">
      <c r="B65" s="174" t="s">
        <v>326</v>
      </c>
      <c r="C65" s="175"/>
      <c r="D65" s="176"/>
      <c r="E65" s="175">
        <f t="shared" si="9"/>
        <v>0</v>
      </c>
      <c r="F65" s="176"/>
      <c r="G65" s="176"/>
      <c r="H65" s="175">
        <f t="shared" si="10"/>
        <v>0</v>
      </c>
    </row>
    <row r="66" spans="2:8" x14ac:dyDescent="0.2">
      <c r="B66" s="167"/>
      <c r="C66" s="162"/>
      <c r="D66" s="173"/>
      <c r="E66" s="162"/>
      <c r="F66" s="173"/>
      <c r="G66" s="173"/>
      <c r="H66" s="162"/>
    </row>
    <row r="67" spans="2:8" ht="25.5" x14ac:dyDescent="0.2">
      <c r="B67" s="115" t="s">
        <v>327</v>
      </c>
      <c r="C67" s="168">
        <f t="shared" ref="C67:H67" si="13">C47+C56+C61+C64+C65</f>
        <v>0</v>
      </c>
      <c r="D67" s="168">
        <f t="shared" si="13"/>
        <v>0</v>
      </c>
      <c r="E67" s="168">
        <f t="shared" si="13"/>
        <v>0</v>
      </c>
      <c r="F67" s="168">
        <f t="shared" si="13"/>
        <v>0</v>
      </c>
      <c r="G67" s="168">
        <f t="shared" si="13"/>
        <v>0</v>
      </c>
      <c r="H67" s="168">
        <f t="shared" si="13"/>
        <v>0</v>
      </c>
    </row>
    <row r="68" spans="2:8" x14ac:dyDescent="0.2">
      <c r="B68" s="177"/>
      <c r="C68" s="162"/>
      <c r="D68" s="173"/>
      <c r="E68" s="162"/>
      <c r="F68" s="173"/>
      <c r="G68" s="173"/>
      <c r="H68" s="162"/>
    </row>
    <row r="69" spans="2:8" ht="25.5" x14ac:dyDescent="0.2">
      <c r="B69" s="115" t="s">
        <v>328</v>
      </c>
      <c r="C69" s="168">
        <f t="shared" ref="C69:H69" si="14">C70</f>
        <v>0</v>
      </c>
      <c r="D69" s="168">
        <f t="shared" si="14"/>
        <v>0</v>
      </c>
      <c r="E69" s="168">
        <f t="shared" si="14"/>
        <v>0</v>
      </c>
      <c r="F69" s="168">
        <f t="shared" si="14"/>
        <v>0</v>
      </c>
      <c r="G69" s="168">
        <f t="shared" si="14"/>
        <v>0</v>
      </c>
      <c r="H69" s="168">
        <f t="shared" si="14"/>
        <v>0</v>
      </c>
    </row>
    <row r="70" spans="2:8" x14ac:dyDescent="0.2">
      <c r="B70" s="177" t="s">
        <v>329</v>
      </c>
      <c r="C70" s="162"/>
      <c r="D70" s="163"/>
      <c r="E70" s="162">
        <f>C70+D70</f>
        <v>0</v>
      </c>
      <c r="F70" s="163"/>
      <c r="G70" s="163"/>
      <c r="H70" s="162">
        <f>G70-C70</f>
        <v>0</v>
      </c>
    </row>
    <row r="71" spans="2:8" x14ac:dyDescent="0.2">
      <c r="B71" s="177"/>
      <c r="C71" s="162"/>
      <c r="D71" s="163"/>
      <c r="E71" s="162"/>
      <c r="F71" s="163"/>
      <c r="G71" s="163"/>
      <c r="H71" s="162"/>
    </row>
    <row r="72" spans="2:8" x14ac:dyDescent="0.2">
      <c r="B72" s="115" t="s">
        <v>330</v>
      </c>
      <c r="C72" s="168">
        <f t="shared" ref="C72:H72" si="15">C42+C67+C69</f>
        <v>204964179</v>
      </c>
      <c r="D72" s="168">
        <f t="shared" si="15"/>
        <v>996570.28</v>
      </c>
      <c r="E72" s="168">
        <f t="shared" si="15"/>
        <v>205960749.28</v>
      </c>
      <c r="F72" s="168">
        <f t="shared" si="15"/>
        <v>205960749.28</v>
      </c>
      <c r="G72" s="168">
        <f t="shared" si="15"/>
        <v>205960749.28</v>
      </c>
      <c r="H72" s="168">
        <f t="shared" si="15"/>
        <v>996570.28</v>
      </c>
    </row>
    <row r="73" spans="2:8" x14ac:dyDescent="0.2">
      <c r="B73" s="177"/>
      <c r="C73" s="162"/>
      <c r="D73" s="163"/>
      <c r="E73" s="162"/>
      <c r="F73" s="163"/>
      <c r="G73" s="163"/>
      <c r="H73" s="162"/>
    </row>
    <row r="74" spans="2:8" x14ac:dyDescent="0.2">
      <c r="B74" s="115" t="s">
        <v>331</v>
      </c>
      <c r="C74" s="162"/>
      <c r="D74" s="163"/>
      <c r="E74" s="162"/>
      <c r="F74" s="163"/>
      <c r="G74" s="163"/>
      <c r="H74" s="162"/>
    </row>
    <row r="75" spans="2:8" ht="25.5" x14ac:dyDescent="0.2">
      <c r="B75" s="177" t="s">
        <v>332</v>
      </c>
      <c r="C75" s="162"/>
      <c r="D75" s="163"/>
      <c r="E75" s="162">
        <f>C75+D75</f>
        <v>0</v>
      </c>
      <c r="F75" s="163"/>
      <c r="G75" s="163"/>
      <c r="H75" s="162">
        <f>G75-C75</f>
        <v>0</v>
      </c>
    </row>
    <row r="76" spans="2:8" ht="25.5" x14ac:dyDescent="0.2">
      <c r="B76" s="177" t="s">
        <v>333</v>
      </c>
      <c r="C76" s="162"/>
      <c r="D76" s="163"/>
      <c r="E76" s="162">
        <f>C76+D76</f>
        <v>0</v>
      </c>
      <c r="F76" s="163"/>
      <c r="G76" s="163"/>
      <c r="H76" s="162">
        <f>G76-C76</f>
        <v>0</v>
      </c>
    </row>
    <row r="77" spans="2:8" ht="25.5" x14ac:dyDescent="0.2">
      <c r="B77" s="115" t="s">
        <v>334</v>
      </c>
      <c r="C77" s="168">
        <f t="shared" ref="C77:H77" si="16">SUM(C75:C76)</f>
        <v>0</v>
      </c>
      <c r="D77" s="168">
        <f t="shared" si="16"/>
        <v>0</v>
      </c>
      <c r="E77" s="168">
        <f t="shared" si="16"/>
        <v>0</v>
      </c>
      <c r="F77" s="168">
        <f t="shared" si="16"/>
        <v>0</v>
      </c>
      <c r="G77" s="168">
        <f t="shared" si="16"/>
        <v>0</v>
      </c>
      <c r="H77" s="168">
        <f t="shared" si="16"/>
        <v>0</v>
      </c>
    </row>
    <row r="78" spans="2:8" ht="13.5" thickBot="1" x14ac:dyDescent="0.25">
      <c r="B78" s="178"/>
      <c r="C78" s="179"/>
      <c r="D78" s="180"/>
      <c r="E78" s="179"/>
      <c r="F78" s="180"/>
      <c r="G78" s="180"/>
      <c r="H78" s="179"/>
    </row>
  </sheetData>
  <mergeCells count="11">
    <mergeCell ref="G7:G8"/>
    <mergeCell ref="B2:H2"/>
    <mergeCell ref="B3:H3"/>
    <mergeCell ref="B4:H4"/>
    <mergeCell ref="B5:H5"/>
    <mergeCell ref="C6:G6"/>
    <mergeCell ref="H6:H8"/>
    <mergeCell ref="C7:C8"/>
    <mergeCell ref="D7:D8"/>
    <mergeCell ref="E7:E8"/>
    <mergeCell ref="F7:F8"/>
  </mergeCells>
  <pageMargins left="0.70866141732283472" right="0.70866141732283472" top="0.74803149606299213" bottom="0.74803149606299213" header="0.31496062992125984" footer="0.31496062992125984"/>
  <pageSetup scale="67" fitToHeight="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I161"/>
  <sheetViews>
    <sheetView workbookViewId="0">
      <pane ySplit="9" topLeftCell="A10" activePane="bottomLeft" state="frozen"/>
      <selection pane="bottomLeft"/>
    </sheetView>
  </sheetViews>
  <sheetFormatPr baseColWidth="10" defaultColWidth="11" defaultRowHeight="12.75" x14ac:dyDescent="0.2"/>
  <cols>
    <col min="1" max="1" width="4" style="32" customWidth="1"/>
    <col min="2" max="2" width="11" style="32"/>
    <col min="3" max="3" width="46" style="32" customWidth="1"/>
    <col min="4" max="4" width="16" style="32" customWidth="1"/>
    <col min="5" max="5" width="19.140625" style="32" customWidth="1"/>
    <col min="6" max="6" width="13.5703125" style="32" customWidth="1"/>
    <col min="7" max="7" width="13.140625" style="32" customWidth="1"/>
    <col min="8" max="8" width="14.7109375" style="32" customWidth="1"/>
    <col min="9" max="9" width="15.28515625" style="32" bestFit="1" customWidth="1"/>
    <col min="10" max="256" width="11" style="32"/>
    <col min="257" max="257" width="4" style="32" customWidth="1"/>
    <col min="258" max="258" width="11" style="32"/>
    <col min="259" max="259" width="46" style="32" customWidth="1"/>
    <col min="260" max="260" width="16" style="32" customWidth="1"/>
    <col min="261" max="261" width="19.140625" style="32" customWidth="1"/>
    <col min="262" max="262" width="13.5703125" style="32" customWidth="1"/>
    <col min="263" max="263" width="13.140625" style="32" customWidth="1"/>
    <col min="264" max="264" width="14.7109375" style="32" customWidth="1"/>
    <col min="265" max="265" width="15.28515625" style="32" bestFit="1" customWidth="1"/>
    <col min="266" max="512" width="11" style="32"/>
    <col min="513" max="513" width="4" style="32" customWidth="1"/>
    <col min="514" max="514" width="11" style="32"/>
    <col min="515" max="515" width="46" style="32" customWidth="1"/>
    <col min="516" max="516" width="16" style="32" customWidth="1"/>
    <col min="517" max="517" width="19.140625" style="32" customWidth="1"/>
    <col min="518" max="518" width="13.5703125" style="32" customWidth="1"/>
    <col min="519" max="519" width="13.140625" style="32" customWidth="1"/>
    <col min="520" max="520" width="14.7109375" style="32" customWidth="1"/>
    <col min="521" max="521" width="15.28515625" style="32" bestFit="1" customWidth="1"/>
    <col min="522" max="768" width="11" style="32"/>
    <col min="769" max="769" width="4" style="32" customWidth="1"/>
    <col min="770" max="770" width="11" style="32"/>
    <col min="771" max="771" width="46" style="32" customWidth="1"/>
    <col min="772" max="772" width="16" style="32" customWidth="1"/>
    <col min="773" max="773" width="19.140625" style="32" customWidth="1"/>
    <col min="774" max="774" width="13.5703125" style="32" customWidth="1"/>
    <col min="775" max="775" width="13.140625" style="32" customWidth="1"/>
    <col min="776" max="776" width="14.7109375" style="32" customWidth="1"/>
    <col min="777" max="777" width="15.28515625" style="32" bestFit="1" customWidth="1"/>
    <col min="778" max="1024" width="11" style="32"/>
    <col min="1025" max="1025" width="4" style="32" customWidth="1"/>
    <col min="1026" max="1026" width="11" style="32"/>
    <col min="1027" max="1027" width="46" style="32" customWidth="1"/>
    <col min="1028" max="1028" width="16" style="32" customWidth="1"/>
    <col min="1029" max="1029" width="19.140625" style="32" customWidth="1"/>
    <col min="1030" max="1030" width="13.5703125" style="32" customWidth="1"/>
    <col min="1031" max="1031" width="13.140625" style="32" customWidth="1"/>
    <col min="1032" max="1032" width="14.7109375" style="32" customWidth="1"/>
    <col min="1033" max="1033" width="15.28515625" style="32" bestFit="1" customWidth="1"/>
    <col min="1034" max="1280" width="11" style="32"/>
    <col min="1281" max="1281" width="4" style="32" customWidth="1"/>
    <col min="1282" max="1282" width="11" style="32"/>
    <col min="1283" max="1283" width="46" style="32" customWidth="1"/>
    <col min="1284" max="1284" width="16" style="32" customWidth="1"/>
    <col min="1285" max="1285" width="19.140625" style="32" customWidth="1"/>
    <col min="1286" max="1286" width="13.5703125" style="32" customWidth="1"/>
    <col min="1287" max="1287" width="13.140625" style="32" customWidth="1"/>
    <col min="1288" max="1288" width="14.7109375" style="32" customWidth="1"/>
    <col min="1289" max="1289" width="15.28515625" style="32" bestFit="1" customWidth="1"/>
    <col min="1290" max="1536" width="11" style="32"/>
    <col min="1537" max="1537" width="4" style="32" customWidth="1"/>
    <col min="1538" max="1538" width="11" style="32"/>
    <col min="1539" max="1539" width="46" style="32" customWidth="1"/>
    <col min="1540" max="1540" width="16" style="32" customWidth="1"/>
    <col min="1541" max="1541" width="19.140625" style="32" customWidth="1"/>
    <col min="1542" max="1542" width="13.5703125" style="32" customWidth="1"/>
    <col min="1543" max="1543" width="13.140625" style="32" customWidth="1"/>
    <col min="1544" max="1544" width="14.7109375" style="32" customWidth="1"/>
    <col min="1545" max="1545" width="15.28515625" style="32" bestFit="1" customWidth="1"/>
    <col min="1546" max="1792" width="11" style="32"/>
    <col min="1793" max="1793" width="4" style="32" customWidth="1"/>
    <col min="1794" max="1794" width="11" style="32"/>
    <col min="1795" max="1795" width="46" style="32" customWidth="1"/>
    <col min="1796" max="1796" width="16" style="32" customWidth="1"/>
    <col min="1797" max="1797" width="19.140625" style="32" customWidth="1"/>
    <col min="1798" max="1798" width="13.5703125" style="32" customWidth="1"/>
    <col min="1799" max="1799" width="13.140625" style="32" customWidth="1"/>
    <col min="1800" max="1800" width="14.7109375" style="32" customWidth="1"/>
    <col min="1801" max="1801" width="15.28515625" style="32" bestFit="1" customWidth="1"/>
    <col min="1802" max="2048" width="11" style="32"/>
    <col min="2049" max="2049" width="4" style="32" customWidth="1"/>
    <col min="2050" max="2050" width="11" style="32"/>
    <col min="2051" max="2051" width="46" style="32" customWidth="1"/>
    <col min="2052" max="2052" width="16" style="32" customWidth="1"/>
    <col min="2053" max="2053" width="19.140625" style="32" customWidth="1"/>
    <col min="2054" max="2054" width="13.5703125" style="32" customWidth="1"/>
    <col min="2055" max="2055" width="13.140625" style="32" customWidth="1"/>
    <col min="2056" max="2056" width="14.7109375" style="32" customWidth="1"/>
    <col min="2057" max="2057" width="15.28515625" style="32" bestFit="1" customWidth="1"/>
    <col min="2058" max="2304" width="11" style="32"/>
    <col min="2305" max="2305" width="4" style="32" customWidth="1"/>
    <col min="2306" max="2306" width="11" style="32"/>
    <col min="2307" max="2307" width="46" style="32" customWidth="1"/>
    <col min="2308" max="2308" width="16" style="32" customWidth="1"/>
    <col min="2309" max="2309" width="19.140625" style="32" customWidth="1"/>
    <col min="2310" max="2310" width="13.5703125" style="32" customWidth="1"/>
    <col min="2311" max="2311" width="13.140625" style="32" customWidth="1"/>
    <col min="2312" max="2312" width="14.7109375" style="32" customWidth="1"/>
    <col min="2313" max="2313" width="15.28515625" style="32" bestFit="1" customWidth="1"/>
    <col min="2314" max="2560" width="11" style="32"/>
    <col min="2561" max="2561" width="4" style="32" customWidth="1"/>
    <col min="2562" max="2562" width="11" style="32"/>
    <col min="2563" max="2563" width="46" style="32" customWidth="1"/>
    <col min="2564" max="2564" width="16" style="32" customWidth="1"/>
    <col min="2565" max="2565" width="19.140625" style="32" customWidth="1"/>
    <col min="2566" max="2566" width="13.5703125" style="32" customWidth="1"/>
    <col min="2567" max="2567" width="13.140625" style="32" customWidth="1"/>
    <col min="2568" max="2568" width="14.7109375" style="32" customWidth="1"/>
    <col min="2569" max="2569" width="15.28515625" style="32" bestFit="1" customWidth="1"/>
    <col min="2570" max="2816" width="11" style="32"/>
    <col min="2817" max="2817" width="4" style="32" customWidth="1"/>
    <col min="2818" max="2818" width="11" style="32"/>
    <col min="2819" max="2819" width="46" style="32" customWidth="1"/>
    <col min="2820" max="2820" width="16" style="32" customWidth="1"/>
    <col min="2821" max="2821" width="19.140625" style="32" customWidth="1"/>
    <col min="2822" max="2822" width="13.5703125" style="32" customWidth="1"/>
    <col min="2823" max="2823" width="13.140625" style="32" customWidth="1"/>
    <col min="2824" max="2824" width="14.7109375" style="32" customWidth="1"/>
    <col min="2825" max="2825" width="15.28515625" style="32" bestFit="1" customWidth="1"/>
    <col min="2826" max="3072" width="11" style="32"/>
    <col min="3073" max="3073" width="4" style="32" customWidth="1"/>
    <col min="3074" max="3074" width="11" style="32"/>
    <col min="3075" max="3075" width="46" style="32" customWidth="1"/>
    <col min="3076" max="3076" width="16" style="32" customWidth="1"/>
    <col min="3077" max="3077" width="19.140625" style="32" customWidth="1"/>
    <col min="3078" max="3078" width="13.5703125" style="32" customWidth="1"/>
    <col min="3079" max="3079" width="13.140625" style="32" customWidth="1"/>
    <col min="3080" max="3080" width="14.7109375" style="32" customWidth="1"/>
    <col min="3081" max="3081" width="15.28515625" style="32" bestFit="1" customWidth="1"/>
    <col min="3082" max="3328" width="11" style="32"/>
    <col min="3329" max="3329" width="4" style="32" customWidth="1"/>
    <col min="3330" max="3330" width="11" style="32"/>
    <col min="3331" max="3331" width="46" style="32" customWidth="1"/>
    <col min="3332" max="3332" width="16" style="32" customWidth="1"/>
    <col min="3333" max="3333" width="19.140625" style="32" customWidth="1"/>
    <col min="3334" max="3334" width="13.5703125" style="32" customWidth="1"/>
    <col min="3335" max="3335" width="13.140625" style="32" customWidth="1"/>
    <col min="3336" max="3336" width="14.7109375" style="32" customWidth="1"/>
    <col min="3337" max="3337" width="15.28515625" style="32" bestFit="1" customWidth="1"/>
    <col min="3338" max="3584" width="11" style="32"/>
    <col min="3585" max="3585" width="4" style="32" customWidth="1"/>
    <col min="3586" max="3586" width="11" style="32"/>
    <col min="3587" max="3587" width="46" style="32" customWidth="1"/>
    <col min="3588" max="3588" width="16" style="32" customWidth="1"/>
    <col min="3589" max="3589" width="19.140625" style="32" customWidth="1"/>
    <col min="3590" max="3590" width="13.5703125" style="32" customWidth="1"/>
    <col min="3591" max="3591" width="13.140625" style="32" customWidth="1"/>
    <col min="3592" max="3592" width="14.7109375" style="32" customWidth="1"/>
    <col min="3593" max="3593" width="15.28515625" style="32" bestFit="1" customWidth="1"/>
    <col min="3594" max="3840" width="11" style="32"/>
    <col min="3841" max="3841" width="4" style="32" customWidth="1"/>
    <col min="3842" max="3842" width="11" style="32"/>
    <col min="3843" max="3843" width="46" style="32" customWidth="1"/>
    <col min="3844" max="3844" width="16" style="32" customWidth="1"/>
    <col min="3845" max="3845" width="19.140625" style="32" customWidth="1"/>
    <col min="3846" max="3846" width="13.5703125" style="32" customWidth="1"/>
    <col min="3847" max="3847" width="13.140625" style="32" customWidth="1"/>
    <col min="3848" max="3848" width="14.7109375" style="32" customWidth="1"/>
    <col min="3849" max="3849" width="15.28515625" style="32" bestFit="1" customWidth="1"/>
    <col min="3850" max="4096" width="11" style="32"/>
    <col min="4097" max="4097" width="4" style="32" customWidth="1"/>
    <col min="4098" max="4098" width="11" style="32"/>
    <col min="4099" max="4099" width="46" style="32" customWidth="1"/>
    <col min="4100" max="4100" width="16" style="32" customWidth="1"/>
    <col min="4101" max="4101" width="19.140625" style="32" customWidth="1"/>
    <col min="4102" max="4102" width="13.5703125" style="32" customWidth="1"/>
    <col min="4103" max="4103" width="13.140625" style="32" customWidth="1"/>
    <col min="4104" max="4104" width="14.7109375" style="32" customWidth="1"/>
    <col min="4105" max="4105" width="15.28515625" style="32" bestFit="1" customWidth="1"/>
    <col min="4106" max="4352" width="11" style="32"/>
    <col min="4353" max="4353" width="4" style="32" customWidth="1"/>
    <col min="4354" max="4354" width="11" style="32"/>
    <col min="4355" max="4355" width="46" style="32" customWidth="1"/>
    <col min="4356" max="4356" width="16" style="32" customWidth="1"/>
    <col min="4357" max="4357" width="19.140625" style="32" customWidth="1"/>
    <col min="4358" max="4358" width="13.5703125" style="32" customWidth="1"/>
    <col min="4359" max="4359" width="13.140625" style="32" customWidth="1"/>
    <col min="4360" max="4360" width="14.7109375" style="32" customWidth="1"/>
    <col min="4361" max="4361" width="15.28515625" style="32" bestFit="1" customWidth="1"/>
    <col min="4362" max="4608" width="11" style="32"/>
    <col min="4609" max="4609" width="4" style="32" customWidth="1"/>
    <col min="4610" max="4610" width="11" style="32"/>
    <col min="4611" max="4611" width="46" style="32" customWidth="1"/>
    <col min="4612" max="4612" width="16" style="32" customWidth="1"/>
    <col min="4613" max="4613" width="19.140625" style="32" customWidth="1"/>
    <col min="4614" max="4614" width="13.5703125" style="32" customWidth="1"/>
    <col min="4615" max="4615" width="13.140625" style="32" customWidth="1"/>
    <col min="4616" max="4616" width="14.7109375" style="32" customWidth="1"/>
    <col min="4617" max="4617" width="15.28515625" style="32" bestFit="1" customWidth="1"/>
    <col min="4618" max="4864" width="11" style="32"/>
    <col min="4865" max="4865" width="4" style="32" customWidth="1"/>
    <col min="4866" max="4866" width="11" style="32"/>
    <col min="4867" max="4867" width="46" style="32" customWidth="1"/>
    <col min="4868" max="4868" width="16" style="32" customWidth="1"/>
    <col min="4869" max="4869" width="19.140625" style="32" customWidth="1"/>
    <col min="4870" max="4870" width="13.5703125" style="32" customWidth="1"/>
    <col min="4871" max="4871" width="13.140625" style="32" customWidth="1"/>
    <col min="4872" max="4872" width="14.7109375" style="32" customWidth="1"/>
    <col min="4873" max="4873" width="15.28515625" style="32" bestFit="1" customWidth="1"/>
    <col min="4874" max="5120" width="11" style="32"/>
    <col min="5121" max="5121" width="4" style="32" customWidth="1"/>
    <col min="5122" max="5122" width="11" style="32"/>
    <col min="5123" max="5123" width="46" style="32" customWidth="1"/>
    <col min="5124" max="5124" width="16" style="32" customWidth="1"/>
    <col min="5125" max="5125" width="19.140625" style="32" customWidth="1"/>
    <col min="5126" max="5126" width="13.5703125" style="32" customWidth="1"/>
    <col min="5127" max="5127" width="13.140625" style="32" customWidth="1"/>
    <col min="5128" max="5128" width="14.7109375" style="32" customWidth="1"/>
    <col min="5129" max="5129" width="15.28515625" style="32" bestFit="1" customWidth="1"/>
    <col min="5130" max="5376" width="11" style="32"/>
    <col min="5377" max="5377" width="4" style="32" customWidth="1"/>
    <col min="5378" max="5378" width="11" style="32"/>
    <col min="5379" max="5379" width="46" style="32" customWidth="1"/>
    <col min="5380" max="5380" width="16" style="32" customWidth="1"/>
    <col min="5381" max="5381" width="19.140625" style="32" customWidth="1"/>
    <col min="5382" max="5382" width="13.5703125" style="32" customWidth="1"/>
    <col min="5383" max="5383" width="13.140625" style="32" customWidth="1"/>
    <col min="5384" max="5384" width="14.7109375" style="32" customWidth="1"/>
    <col min="5385" max="5385" width="15.28515625" style="32" bestFit="1" customWidth="1"/>
    <col min="5386" max="5632" width="11" style="32"/>
    <col min="5633" max="5633" width="4" style="32" customWidth="1"/>
    <col min="5634" max="5634" width="11" style="32"/>
    <col min="5635" max="5635" width="46" style="32" customWidth="1"/>
    <col min="5636" max="5636" width="16" style="32" customWidth="1"/>
    <col min="5637" max="5637" width="19.140625" style="32" customWidth="1"/>
    <col min="5638" max="5638" width="13.5703125" style="32" customWidth="1"/>
    <col min="5639" max="5639" width="13.140625" style="32" customWidth="1"/>
    <col min="5640" max="5640" width="14.7109375" style="32" customWidth="1"/>
    <col min="5641" max="5641" width="15.28515625" style="32" bestFit="1" customWidth="1"/>
    <col min="5642" max="5888" width="11" style="32"/>
    <col min="5889" max="5889" width="4" style="32" customWidth="1"/>
    <col min="5890" max="5890" width="11" style="32"/>
    <col min="5891" max="5891" width="46" style="32" customWidth="1"/>
    <col min="5892" max="5892" width="16" style="32" customWidth="1"/>
    <col min="5893" max="5893" width="19.140625" style="32" customWidth="1"/>
    <col min="5894" max="5894" width="13.5703125" style="32" customWidth="1"/>
    <col min="5895" max="5895" width="13.140625" style="32" customWidth="1"/>
    <col min="5896" max="5896" width="14.7109375" style="32" customWidth="1"/>
    <col min="5897" max="5897" width="15.28515625" style="32" bestFit="1" customWidth="1"/>
    <col min="5898" max="6144" width="11" style="32"/>
    <col min="6145" max="6145" width="4" style="32" customWidth="1"/>
    <col min="6146" max="6146" width="11" style="32"/>
    <col min="6147" max="6147" width="46" style="32" customWidth="1"/>
    <col min="6148" max="6148" width="16" style="32" customWidth="1"/>
    <col min="6149" max="6149" width="19.140625" style="32" customWidth="1"/>
    <col min="6150" max="6150" width="13.5703125" style="32" customWidth="1"/>
    <col min="6151" max="6151" width="13.140625" style="32" customWidth="1"/>
    <col min="6152" max="6152" width="14.7109375" style="32" customWidth="1"/>
    <col min="6153" max="6153" width="15.28515625" style="32" bestFit="1" customWidth="1"/>
    <col min="6154" max="6400" width="11" style="32"/>
    <col min="6401" max="6401" width="4" style="32" customWidth="1"/>
    <col min="6402" max="6402" width="11" style="32"/>
    <col min="6403" max="6403" width="46" style="32" customWidth="1"/>
    <col min="6404" max="6404" width="16" style="32" customWidth="1"/>
    <col min="6405" max="6405" width="19.140625" style="32" customWidth="1"/>
    <col min="6406" max="6406" width="13.5703125" style="32" customWidth="1"/>
    <col min="6407" max="6407" width="13.140625" style="32" customWidth="1"/>
    <col min="6408" max="6408" width="14.7109375" style="32" customWidth="1"/>
    <col min="6409" max="6409" width="15.28515625" style="32" bestFit="1" customWidth="1"/>
    <col min="6410" max="6656" width="11" style="32"/>
    <col min="6657" max="6657" width="4" style="32" customWidth="1"/>
    <col min="6658" max="6658" width="11" style="32"/>
    <col min="6659" max="6659" width="46" style="32" customWidth="1"/>
    <col min="6660" max="6660" width="16" style="32" customWidth="1"/>
    <col min="6661" max="6661" width="19.140625" style="32" customWidth="1"/>
    <col min="6662" max="6662" width="13.5703125" style="32" customWidth="1"/>
    <col min="6663" max="6663" width="13.140625" style="32" customWidth="1"/>
    <col min="6664" max="6664" width="14.7109375" style="32" customWidth="1"/>
    <col min="6665" max="6665" width="15.28515625" style="32" bestFit="1" customWidth="1"/>
    <col min="6666" max="6912" width="11" style="32"/>
    <col min="6913" max="6913" width="4" style="32" customWidth="1"/>
    <col min="6914" max="6914" width="11" style="32"/>
    <col min="6915" max="6915" width="46" style="32" customWidth="1"/>
    <col min="6916" max="6916" width="16" style="32" customWidth="1"/>
    <col min="6917" max="6917" width="19.140625" style="32" customWidth="1"/>
    <col min="6918" max="6918" width="13.5703125" style="32" customWidth="1"/>
    <col min="6919" max="6919" width="13.140625" style="32" customWidth="1"/>
    <col min="6920" max="6920" width="14.7109375" style="32" customWidth="1"/>
    <col min="6921" max="6921" width="15.28515625" style="32" bestFit="1" customWidth="1"/>
    <col min="6922" max="7168" width="11" style="32"/>
    <col min="7169" max="7169" width="4" style="32" customWidth="1"/>
    <col min="7170" max="7170" width="11" style="32"/>
    <col min="7171" max="7171" width="46" style="32" customWidth="1"/>
    <col min="7172" max="7172" width="16" style="32" customWidth="1"/>
    <col min="7173" max="7173" width="19.140625" style="32" customWidth="1"/>
    <col min="7174" max="7174" width="13.5703125" style="32" customWidth="1"/>
    <col min="7175" max="7175" width="13.140625" style="32" customWidth="1"/>
    <col min="7176" max="7176" width="14.7109375" style="32" customWidth="1"/>
    <col min="7177" max="7177" width="15.28515625" style="32" bestFit="1" customWidth="1"/>
    <col min="7178" max="7424" width="11" style="32"/>
    <col min="7425" max="7425" width="4" style="32" customWidth="1"/>
    <col min="7426" max="7426" width="11" style="32"/>
    <col min="7427" max="7427" width="46" style="32" customWidth="1"/>
    <col min="7428" max="7428" width="16" style="32" customWidth="1"/>
    <col min="7429" max="7429" width="19.140625" style="32" customWidth="1"/>
    <col min="7430" max="7430" width="13.5703125" style="32" customWidth="1"/>
    <col min="7431" max="7431" width="13.140625" style="32" customWidth="1"/>
    <col min="7432" max="7432" width="14.7109375" style="32" customWidth="1"/>
    <col min="7433" max="7433" width="15.28515625" style="32" bestFit="1" customWidth="1"/>
    <col min="7434" max="7680" width="11" style="32"/>
    <col min="7681" max="7681" width="4" style="32" customWidth="1"/>
    <col min="7682" max="7682" width="11" style="32"/>
    <col min="7683" max="7683" width="46" style="32" customWidth="1"/>
    <col min="7684" max="7684" width="16" style="32" customWidth="1"/>
    <col min="7685" max="7685" width="19.140625" style="32" customWidth="1"/>
    <col min="7686" max="7686" width="13.5703125" style="32" customWidth="1"/>
    <col min="7687" max="7687" width="13.140625" style="32" customWidth="1"/>
    <col min="7688" max="7688" width="14.7109375" style="32" customWidth="1"/>
    <col min="7689" max="7689" width="15.28515625" style="32" bestFit="1" customWidth="1"/>
    <col min="7690" max="7936" width="11" style="32"/>
    <col min="7937" max="7937" width="4" style="32" customWidth="1"/>
    <col min="7938" max="7938" width="11" style="32"/>
    <col min="7939" max="7939" width="46" style="32" customWidth="1"/>
    <col min="7940" max="7940" width="16" style="32" customWidth="1"/>
    <col min="7941" max="7941" width="19.140625" style="32" customWidth="1"/>
    <col min="7942" max="7942" width="13.5703125" style="32" customWidth="1"/>
    <col min="7943" max="7943" width="13.140625" style="32" customWidth="1"/>
    <col min="7944" max="7944" width="14.7109375" style="32" customWidth="1"/>
    <col min="7945" max="7945" width="15.28515625" style="32" bestFit="1" customWidth="1"/>
    <col min="7946" max="8192" width="11" style="32"/>
    <col min="8193" max="8193" width="4" style="32" customWidth="1"/>
    <col min="8194" max="8194" width="11" style="32"/>
    <col min="8195" max="8195" width="46" style="32" customWidth="1"/>
    <col min="8196" max="8196" width="16" style="32" customWidth="1"/>
    <col min="8197" max="8197" width="19.140625" style="32" customWidth="1"/>
    <col min="8198" max="8198" width="13.5703125" style="32" customWidth="1"/>
    <col min="8199" max="8199" width="13.140625" style="32" customWidth="1"/>
    <col min="8200" max="8200" width="14.7109375" style="32" customWidth="1"/>
    <col min="8201" max="8201" width="15.28515625" style="32" bestFit="1" customWidth="1"/>
    <col min="8202" max="8448" width="11" style="32"/>
    <col min="8449" max="8449" width="4" style="32" customWidth="1"/>
    <col min="8450" max="8450" width="11" style="32"/>
    <col min="8451" max="8451" width="46" style="32" customWidth="1"/>
    <col min="8452" max="8452" width="16" style="32" customWidth="1"/>
    <col min="8453" max="8453" width="19.140625" style="32" customWidth="1"/>
    <col min="8454" max="8454" width="13.5703125" style="32" customWidth="1"/>
    <col min="8455" max="8455" width="13.140625" style="32" customWidth="1"/>
    <col min="8456" max="8456" width="14.7109375" style="32" customWidth="1"/>
    <col min="8457" max="8457" width="15.28515625" style="32" bestFit="1" customWidth="1"/>
    <col min="8458" max="8704" width="11" style="32"/>
    <col min="8705" max="8705" width="4" style="32" customWidth="1"/>
    <col min="8706" max="8706" width="11" style="32"/>
    <col min="8707" max="8707" width="46" style="32" customWidth="1"/>
    <col min="8708" max="8708" width="16" style="32" customWidth="1"/>
    <col min="8709" max="8709" width="19.140625" style="32" customWidth="1"/>
    <col min="8710" max="8710" width="13.5703125" style="32" customWidth="1"/>
    <col min="8711" max="8711" width="13.140625" style="32" customWidth="1"/>
    <col min="8712" max="8712" width="14.7109375" style="32" customWidth="1"/>
    <col min="8713" max="8713" width="15.28515625" style="32" bestFit="1" customWidth="1"/>
    <col min="8714" max="8960" width="11" style="32"/>
    <col min="8961" max="8961" width="4" style="32" customWidth="1"/>
    <col min="8962" max="8962" width="11" style="32"/>
    <col min="8963" max="8963" width="46" style="32" customWidth="1"/>
    <col min="8964" max="8964" width="16" style="32" customWidth="1"/>
    <col min="8965" max="8965" width="19.140625" style="32" customWidth="1"/>
    <col min="8966" max="8966" width="13.5703125" style="32" customWidth="1"/>
    <col min="8967" max="8967" width="13.140625" style="32" customWidth="1"/>
    <col min="8968" max="8968" width="14.7109375" style="32" customWidth="1"/>
    <col min="8969" max="8969" width="15.28515625" style="32" bestFit="1" customWidth="1"/>
    <col min="8970" max="9216" width="11" style="32"/>
    <col min="9217" max="9217" width="4" style="32" customWidth="1"/>
    <col min="9218" max="9218" width="11" style="32"/>
    <col min="9219" max="9219" width="46" style="32" customWidth="1"/>
    <col min="9220" max="9220" width="16" style="32" customWidth="1"/>
    <col min="9221" max="9221" width="19.140625" style="32" customWidth="1"/>
    <col min="9222" max="9222" width="13.5703125" style="32" customWidth="1"/>
    <col min="9223" max="9223" width="13.140625" style="32" customWidth="1"/>
    <col min="9224" max="9224" width="14.7109375" style="32" customWidth="1"/>
    <col min="9225" max="9225" width="15.28515625" style="32" bestFit="1" customWidth="1"/>
    <col min="9226" max="9472" width="11" style="32"/>
    <col min="9473" max="9473" width="4" style="32" customWidth="1"/>
    <col min="9474" max="9474" width="11" style="32"/>
    <col min="9475" max="9475" width="46" style="32" customWidth="1"/>
    <col min="9476" max="9476" width="16" style="32" customWidth="1"/>
    <col min="9477" max="9477" width="19.140625" style="32" customWidth="1"/>
    <col min="9478" max="9478" width="13.5703125" style="32" customWidth="1"/>
    <col min="9479" max="9479" width="13.140625" style="32" customWidth="1"/>
    <col min="9480" max="9480" width="14.7109375" style="32" customWidth="1"/>
    <col min="9481" max="9481" width="15.28515625" style="32" bestFit="1" customWidth="1"/>
    <col min="9482" max="9728" width="11" style="32"/>
    <col min="9729" max="9729" width="4" style="32" customWidth="1"/>
    <col min="9730" max="9730" width="11" style="32"/>
    <col min="9731" max="9731" width="46" style="32" customWidth="1"/>
    <col min="9732" max="9732" width="16" style="32" customWidth="1"/>
    <col min="9733" max="9733" width="19.140625" style="32" customWidth="1"/>
    <col min="9734" max="9734" width="13.5703125" style="32" customWidth="1"/>
    <col min="9735" max="9735" width="13.140625" style="32" customWidth="1"/>
    <col min="9736" max="9736" width="14.7109375" style="32" customWidth="1"/>
    <col min="9737" max="9737" width="15.28515625" style="32" bestFit="1" customWidth="1"/>
    <col min="9738" max="9984" width="11" style="32"/>
    <col min="9985" max="9985" width="4" style="32" customWidth="1"/>
    <col min="9986" max="9986" width="11" style="32"/>
    <col min="9987" max="9987" width="46" style="32" customWidth="1"/>
    <col min="9988" max="9988" width="16" style="32" customWidth="1"/>
    <col min="9989" max="9989" width="19.140625" style="32" customWidth="1"/>
    <col min="9990" max="9990" width="13.5703125" style="32" customWidth="1"/>
    <col min="9991" max="9991" width="13.140625" style="32" customWidth="1"/>
    <col min="9992" max="9992" width="14.7109375" style="32" customWidth="1"/>
    <col min="9993" max="9993" width="15.28515625" style="32" bestFit="1" customWidth="1"/>
    <col min="9994" max="10240" width="11" style="32"/>
    <col min="10241" max="10241" width="4" style="32" customWidth="1"/>
    <col min="10242" max="10242" width="11" style="32"/>
    <col min="10243" max="10243" width="46" style="32" customWidth="1"/>
    <col min="10244" max="10244" width="16" style="32" customWidth="1"/>
    <col min="10245" max="10245" width="19.140625" style="32" customWidth="1"/>
    <col min="10246" max="10246" width="13.5703125" style="32" customWidth="1"/>
    <col min="10247" max="10247" width="13.140625" style="32" customWidth="1"/>
    <col min="10248" max="10248" width="14.7109375" style="32" customWidth="1"/>
    <col min="10249" max="10249" width="15.28515625" style="32" bestFit="1" customWidth="1"/>
    <col min="10250" max="10496" width="11" style="32"/>
    <col min="10497" max="10497" width="4" style="32" customWidth="1"/>
    <col min="10498" max="10498" width="11" style="32"/>
    <col min="10499" max="10499" width="46" style="32" customWidth="1"/>
    <col min="10500" max="10500" width="16" style="32" customWidth="1"/>
    <col min="10501" max="10501" width="19.140625" style="32" customWidth="1"/>
    <col min="10502" max="10502" width="13.5703125" style="32" customWidth="1"/>
    <col min="10503" max="10503" width="13.140625" style="32" customWidth="1"/>
    <col min="10504" max="10504" width="14.7109375" style="32" customWidth="1"/>
    <col min="10505" max="10505" width="15.28515625" style="32" bestFit="1" customWidth="1"/>
    <col min="10506" max="10752" width="11" style="32"/>
    <col min="10753" max="10753" width="4" style="32" customWidth="1"/>
    <col min="10754" max="10754" width="11" style="32"/>
    <col min="10755" max="10755" width="46" style="32" customWidth="1"/>
    <col min="10756" max="10756" width="16" style="32" customWidth="1"/>
    <col min="10757" max="10757" width="19.140625" style="32" customWidth="1"/>
    <col min="10758" max="10758" width="13.5703125" style="32" customWidth="1"/>
    <col min="10759" max="10759" width="13.140625" style="32" customWidth="1"/>
    <col min="10760" max="10760" width="14.7109375" style="32" customWidth="1"/>
    <col min="10761" max="10761" width="15.28515625" style="32" bestFit="1" customWidth="1"/>
    <col min="10762" max="11008" width="11" style="32"/>
    <col min="11009" max="11009" width="4" style="32" customWidth="1"/>
    <col min="11010" max="11010" width="11" style="32"/>
    <col min="11011" max="11011" width="46" style="32" customWidth="1"/>
    <col min="11012" max="11012" width="16" style="32" customWidth="1"/>
    <col min="11013" max="11013" width="19.140625" style="32" customWidth="1"/>
    <col min="11014" max="11014" width="13.5703125" style="32" customWidth="1"/>
    <col min="11015" max="11015" width="13.140625" style="32" customWidth="1"/>
    <col min="11016" max="11016" width="14.7109375" style="32" customWidth="1"/>
    <col min="11017" max="11017" width="15.28515625" style="32" bestFit="1" customWidth="1"/>
    <col min="11018" max="11264" width="11" style="32"/>
    <col min="11265" max="11265" width="4" style="32" customWidth="1"/>
    <col min="11266" max="11266" width="11" style="32"/>
    <col min="11267" max="11267" width="46" style="32" customWidth="1"/>
    <col min="11268" max="11268" width="16" style="32" customWidth="1"/>
    <col min="11269" max="11269" width="19.140625" style="32" customWidth="1"/>
    <col min="11270" max="11270" width="13.5703125" style="32" customWidth="1"/>
    <col min="11271" max="11271" width="13.140625" style="32" customWidth="1"/>
    <col min="11272" max="11272" width="14.7109375" style="32" customWidth="1"/>
    <col min="11273" max="11273" width="15.28515625" style="32" bestFit="1" customWidth="1"/>
    <col min="11274" max="11520" width="11" style="32"/>
    <col min="11521" max="11521" width="4" style="32" customWidth="1"/>
    <col min="11522" max="11522" width="11" style="32"/>
    <col min="11523" max="11523" width="46" style="32" customWidth="1"/>
    <col min="11524" max="11524" width="16" style="32" customWidth="1"/>
    <col min="11525" max="11525" width="19.140625" style="32" customWidth="1"/>
    <col min="11526" max="11526" width="13.5703125" style="32" customWidth="1"/>
    <col min="11527" max="11527" width="13.140625" style="32" customWidth="1"/>
    <col min="11528" max="11528" width="14.7109375" style="32" customWidth="1"/>
    <col min="11529" max="11529" width="15.28515625" style="32" bestFit="1" customWidth="1"/>
    <col min="11530" max="11776" width="11" style="32"/>
    <col min="11777" max="11777" width="4" style="32" customWidth="1"/>
    <col min="11778" max="11778" width="11" style="32"/>
    <col min="11779" max="11779" width="46" style="32" customWidth="1"/>
    <col min="11780" max="11780" width="16" style="32" customWidth="1"/>
    <col min="11781" max="11781" width="19.140625" style="32" customWidth="1"/>
    <col min="11782" max="11782" width="13.5703125" style="32" customWidth="1"/>
    <col min="11783" max="11783" width="13.140625" style="32" customWidth="1"/>
    <col min="11784" max="11784" width="14.7109375" style="32" customWidth="1"/>
    <col min="11785" max="11785" width="15.28515625" style="32" bestFit="1" customWidth="1"/>
    <col min="11786" max="12032" width="11" style="32"/>
    <col min="12033" max="12033" width="4" style="32" customWidth="1"/>
    <col min="12034" max="12034" width="11" style="32"/>
    <col min="12035" max="12035" width="46" style="32" customWidth="1"/>
    <col min="12036" max="12036" width="16" style="32" customWidth="1"/>
    <col min="12037" max="12037" width="19.140625" style="32" customWidth="1"/>
    <col min="12038" max="12038" width="13.5703125" style="32" customWidth="1"/>
    <col min="12039" max="12039" width="13.140625" style="32" customWidth="1"/>
    <col min="12040" max="12040" width="14.7109375" style="32" customWidth="1"/>
    <col min="12041" max="12041" width="15.28515625" style="32" bestFit="1" customWidth="1"/>
    <col min="12042" max="12288" width="11" style="32"/>
    <col min="12289" max="12289" width="4" style="32" customWidth="1"/>
    <col min="12290" max="12290" width="11" style="32"/>
    <col min="12291" max="12291" width="46" style="32" customWidth="1"/>
    <col min="12292" max="12292" width="16" style="32" customWidth="1"/>
    <col min="12293" max="12293" width="19.140625" style="32" customWidth="1"/>
    <col min="12294" max="12294" width="13.5703125" style="32" customWidth="1"/>
    <col min="12295" max="12295" width="13.140625" style="32" customWidth="1"/>
    <col min="12296" max="12296" width="14.7109375" style="32" customWidth="1"/>
    <col min="12297" max="12297" width="15.28515625" style="32" bestFit="1" customWidth="1"/>
    <col min="12298" max="12544" width="11" style="32"/>
    <col min="12545" max="12545" width="4" style="32" customWidth="1"/>
    <col min="12546" max="12546" width="11" style="32"/>
    <col min="12547" max="12547" width="46" style="32" customWidth="1"/>
    <col min="12548" max="12548" width="16" style="32" customWidth="1"/>
    <col min="12549" max="12549" width="19.140625" style="32" customWidth="1"/>
    <col min="12550" max="12550" width="13.5703125" style="32" customWidth="1"/>
    <col min="12551" max="12551" width="13.140625" style="32" customWidth="1"/>
    <col min="12552" max="12552" width="14.7109375" style="32" customWidth="1"/>
    <col min="12553" max="12553" width="15.28515625" style="32" bestFit="1" customWidth="1"/>
    <col min="12554" max="12800" width="11" style="32"/>
    <col min="12801" max="12801" width="4" style="32" customWidth="1"/>
    <col min="12802" max="12802" width="11" style="32"/>
    <col min="12803" max="12803" width="46" style="32" customWidth="1"/>
    <col min="12804" max="12804" width="16" style="32" customWidth="1"/>
    <col min="12805" max="12805" width="19.140625" style="32" customWidth="1"/>
    <col min="12806" max="12806" width="13.5703125" style="32" customWidth="1"/>
    <col min="12807" max="12807" width="13.140625" style="32" customWidth="1"/>
    <col min="12808" max="12808" width="14.7109375" style="32" customWidth="1"/>
    <col min="12809" max="12809" width="15.28515625" style="32" bestFit="1" customWidth="1"/>
    <col min="12810" max="13056" width="11" style="32"/>
    <col min="13057" max="13057" width="4" style="32" customWidth="1"/>
    <col min="13058" max="13058" width="11" style="32"/>
    <col min="13059" max="13059" width="46" style="32" customWidth="1"/>
    <col min="13060" max="13060" width="16" style="32" customWidth="1"/>
    <col min="13061" max="13061" width="19.140625" style="32" customWidth="1"/>
    <col min="13062" max="13062" width="13.5703125" style="32" customWidth="1"/>
    <col min="13063" max="13063" width="13.140625" style="32" customWidth="1"/>
    <col min="13064" max="13064" width="14.7109375" style="32" customWidth="1"/>
    <col min="13065" max="13065" width="15.28515625" style="32" bestFit="1" customWidth="1"/>
    <col min="13066" max="13312" width="11" style="32"/>
    <col min="13313" max="13313" width="4" style="32" customWidth="1"/>
    <col min="13314" max="13314" width="11" style="32"/>
    <col min="13315" max="13315" width="46" style="32" customWidth="1"/>
    <col min="13316" max="13316" width="16" style="32" customWidth="1"/>
    <col min="13317" max="13317" width="19.140625" style="32" customWidth="1"/>
    <col min="13318" max="13318" width="13.5703125" style="32" customWidth="1"/>
    <col min="13319" max="13319" width="13.140625" style="32" customWidth="1"/>
    <col min="13320" max="13320" width="14.7109375" style="32" customWidth="1"/>
    <col min="13321" max="13321" width="15.28515625" style="32" bestFit="1" customWidth="1"/>
    <col min="13322" max="13568" width="11" style="32"/>
    <col min="13569" max="13569" width="4" style="32" customWidth="1"/>
    <col min="13570" max="13570" width="11" style="32"/>
    <col min="13571" max="13571" width="46" style="32" customWidth="1"/>
    <col min="13572" max="13572" width="16" style="32" customWidth="1"/>
    <col min="13573" max="13573" width="19.140625" style="32" customWidth="1"/>
    <col min="13574" max="13574" width="13.5703125" style="32" customWidth="1"/>
    <col min="13575" max="13575" width="13.140625" style="32" customWidth="1"/>
    <col min="13576" max="13576" width="14.7109375" style="32" customWidth="1"/>
    <col min="13577" max="13577" width="15.28515625" style="32" bestFit="1" customWidth="1"/>
    <col min="13578" max="13824" width="11" style="32"/>
    <col min="13825" max="13825" width="4" style="32" customWidth="1"/>
    <col min="13826" max="13826" width="11" style="32"/>
    <col min="13827" max="13827" width="46" style="32" customWidth="1"/>
    <col min="13828" max="13828" width="16" style="32" customWidth="1"/>
    <col min="13829" max="13829" width="19.140625" style="32" customWidth="1"/>
    <col min="13830" max="13830" width="13.5703125" style="32" customWidth="1"/>
    <col min="13831" max="13831" width="13.140625" style="32" customWidth="1"/>
    <col min="13832" max="13832" width="14.7109375" style="32" customWidth="1"/>
    <col min="13833" max="13833" width="15.28515625" style="32" bestFit="1" customWidth="1"/>
    <col min="13834" max="14080" width="11" style="32"/>
    <col min="14081" max="14081" width="4" style="32" customWidth="1"/>
    <col min="14082" max="14082" width="11" style="32"/>
    <col min="14083" max="14083" width="46" style="32" customWidth="1"/>
    <col min="14084" max="14084" width="16" style="32" customWidth="1"/>
    <col min="14085" max="14085" width="19.140625" style="32" customWidth="1"/>
    <col min="14086" max="14086" width="13.5703125" style="32" customWidth="1"/>
    <col min="14087" max="14087" width="13.140625" style="32" customWidth="1"/>
    <col min="14088" max="14088" width="14.7109375" style="32" customWidth="1"/>
    <col min="14089" max="14089" width="15.28515625" style="32" bestFit="1" customWidth="1"/>
    <col min="14090" max="14336" width="11" style="32"/>
    <col min="14337" max="14337" width="4" style="32" customWidth="1"/>
    <col min="14338" max="14338" width="11" style="32"/>
    <col min="14339" max="14339" width="46" style="32" customWidth="1"/>
    <col min="14340" max="14340" width="16" style="32" customWidth="1"/>
    <col min="14341" max="14341" width="19.140625" style="32" customWidth="1"/>
    <col min="14342" max="14342" width="13.5703125" style="32" customWidth="1"/>
    <col min="14343" max="14343" width="13.140625" style="32" customWidth="1"/>
    <col min="14344" max="14344" width="14.7109375" style="32" customWidth="1"/>
    <col min="14345" max="14345" width="15.28515625" style="32" bestFit="1" customWidth="1"/>
    <col min="14346" max="14592" width="11" style="32"/>
    <col min="14593" max="14593" width="4" style="32" customWidth="1"/>
    <col min="14594" max="14594" width="11" style="32"/>
    <col min="14595" max="14595" width="46" style="32" customWidth="1"/>
    <col min="14596" max="14596" width="16" style="32" customWidth="1"/>
    <col min="14597" max="14597" width="19.140625" style="32" customWidth="1"/>
    <col min="14598" max="14598" width="13.5703125" style="32" customWidth="1"/>
    <col min="14599" max="14599" width="13.140625" style="32" customWidth="1"/>
    <col min="14600" max="14600" width="14.7109375" style="32" customWidth="1"/>
    <col min="14601" max="14601" width="15.28515625" style="32" bestFit="1" customWidth="1"/>
    <col min="14602" max="14848" width="11" style="32"/>
    <col min="14849" max="14849" width="4" style="32" customWidth="1"/>
    <col min="14850" max="14850" width="11" style="32"/>
    <col min="14851" max="14851" width="46" style="32" customWidth="1"/>
    <col min="14852" max="14852" width="16" style="32" customWidth="1"/>
    <col min="14853" max="14853" width="19.140625" style="32" customWidth="1"/>
    <col min="14854" max="14854" width="13.5703125" style="32" customWidth="1"/>
    <col min="14855" max="14855" width="13.140625" style="32" customWidth="1"/>
    <col min="14856" max="14856" width="14.7109375" style="32" customWidth="1"/>
    <col min="14857" max="14857" width="15.28515625" style="32" bestFit="1" customWidth="1"/>
    <col min="14858" max="15104" width="11" style="32"/>
    <col min="15105" max="15105" width="4" style="32" customWidth="1"/>
    <col min="15106" max="15106" width="11" style="32"/>
    <col min="15107" max="15107" width="46" style="32" customWidth="1"/>
    <col min="15108" max="15108" width="16" style="32" customWidth="1"/>
    <col min="15109" max="15109" width="19.140625" style="32" customWidth="1"/>
    <col min="15110" max="15110" width="13.5703125" style="32" customWidth="1"/>
    <col min="15111" max="15111" width="13.140625" style="32" customWidth="1"/>
    <col min="15112" max="15112" width="14.7109375" style="32" customWidth="1"/>
    <col min="15113" max="15113" width="15.28515625" style="32" bestFit="1" customWidth="1"/>
    <col min="15114" max="15360" width="11" style="32"/>
    <col min="15361" max="15361" width="4" style="32" customWidth="1"/>
    <col min="15362" max="15362" width="11" style="32"/>
    <col min="15363" max="15363" width="46" style="32" customWidth="1"/>
    <col min="15364" max="15364" width="16" style="32" customWidth="1"/>
    <col min="15365" max="15365" width="19.140625" style="32" customWidth="1"/>
    <col min="15366" max="15366" width="13.5703125" style="32" customWidth="1"/>
    <col min="15367" max="15367" width="13.140625" style="32" customWidth="1"/>
    <col min="15368" max="15368" width="14.7109375" style="32" customWidth="1"/>
    <col min="15369" max="15369" width="15.28515625" style="32" bestFit="1" customWidth="1"/>
    <col min="15370" max="15616" width="11" style="32"/>
    <col min="15617" max="15617" width="4" style="32" customWidth="1"/>
    <col min="15618" max="15618" width="11" style="32"/>
    <col min="15619" max="15619" width="46" style="32" customWidth="1"/>
    <col min="15620" max="15620" width="16" style="32" customWidth="1"/>
    <col min="15621" max="15621" width="19.140625" style="32" customWidth="1"/>
    <col min="15622" max="15622" width="13.5703125" style="32" customWidth="1"/>
    <col min="15623" max="15623" width="13.140625" style="32" customWidth="1"/>
    <col min="15624" max="15624" width="14.7109375" style="32" customWidth="1"/>
    <col min="15625" max="15625" width="15.28515625" style="32" bestFit="1" customWidth="1"/>
    <col min="15626" max="15872" width="11" style="32"/>
    <col min="15873" max="15873" width="4" style="32" customWidth="1"/>
    <col min="15874" max="15874" width="11" style="32"/>
    <col min="15875" max="15875" width="46" style="32" customWidth="1"/>
    <col min="15876" max="15876" width="16" style="32" customWidth="1"/>
    <col min="15877" max="15877" width="19.140625" style="32" customWidth="1"/>
    <col min="15878" max="15878" width="13.5703125" style="32" customWidth="1"/>
    <col min="15879" max="15879" width="13.140625" style="32" customWidth="1"/>
    <col min="15880" max="15880" width="14.7109375" style="32" customWidth="1"/>
    <col min="15881" max="15881" width="15.28515625" style="32" bestFit="1" customWidth="1"/>
    <col min="15882" max="16128" width="11" style="32"/>
    <col min="16129" max="16129" width="4" style="32" customWidth="1"/>
    <col min="16130" max="16130" width="11" style="32"/>
    <col min="16131" max="16131" width="46" style="32" customWidth="1"/>
    <col min="16132" max="16132" width="16" style="32" customWidth="1"/>
    <col min="16133" max="16133" width="19.140625" style="32" customWidth="1"/>
    <col min="16134" max="16134" width="13.5703125" style="32" customWidth="1"/>
    <col min="16135" max="16135" width="13.140625" style="32" customWidth="1"/>
    <col min="16136" max="16136" width="14.7109375" style="32" customWidth="1"/>
    <col min="16137" max="16137" width="15.28515625" style="32" bestFit="1" customWidth="1"/>
    <col min="16138" max="16384" width="11" style="32"/>
  </cols>
  <sheetData>
    <row r="1" spans="2:9" ht="13.5" thickBot="1" x14ac:dyDescent="0.25"/>
    <row r="2" spans="2:9" x14ac:dyDescent="0.2">
      <c r="B2" s="34" t="s">
        <v>27</v>
      </c>
      <c r="C2" s="35"/>
      <c r="D2" s="35"/>
      <c r="E2" s="35"/>
      <c r="F2" s="35"/>
      <c r="G2" s="35"/>
      <c r="H2" s="35"/>
      <c r="I2" s="181"/>
    </row>
    <row r="3" spans="2:9" x14ac:dyDescent="0.2">
      <c r="B3" s="102" t="s">
        <v>1</v>
      </c>
      <c r="C3" s="103"/>
      <c r="D3" s="103"/>
      <c r="E3" s="103"/>
      <c r="F3" s="103"/>
      <c r="G3" s="103"/>
      <c r="H3" s="103"/>
      <c r="I3" s="182"/>
    </row>
    <row r="4" spans="2:9" x14ac:dyDescent="0.2">
      <c r="B4" s="102" t="s">
        <v>335</v>
      </c>
      <c r="C4" s="103"/>
      <c r="D4" s="103"/>
      <c r="E4" s="103"/>
      <c r="F4" s="103"/>
      <c r="G4" s="103"/>
      <c r="H4" s="103"/>
      <c r="I4" s="182"/>
    </row>
    <row r="5" spans="2:9" x14ac:dyDescent="0.2">
      <c r="B5" s="102" t="s">
        <v>151</v>
      </c>
      <c r="C5" s="103"/>
      <c r="D5" s="103"/>
      <c r="E5" s="103"/>
      <c r="F5" s="103"/>
      <c r="G5" s="103"/>
      <c r="H5" s="103"/>
      <c r="I5" s="182"/>
    </row>
    <row r="6" spans="2:9" ht="13.5" thickBot="1" x14ac:dyDescent="0.25">
      <c r="B6" s="105" t="s">
        <v>3</v>
      </c>
      <c r="C6" s="106"/>
      <c r="D6" s="106"/>
      <c r="E6" s="106"/>
      <c r="F6" s="106"/>
      <c r="G6" s="106"/>
      <c r="H6" s="106"/>
      <c r="I6" s="183"/>
    </row>
    <row r="7" spans="2:9" ht="15.75" customHeight="1" x14ac:dyDescent="0.2">
      <c r="B7" s="34" t="s">
        <v>30</v>
      </c>
      <c r="C7" s="36"/>
      <c r="D7" s="34" t="s">
        <v>5</v>
      </c>
      <c r="E7" s="35"/>
      <c r="F7" s="35"/>
      <c r="G7" s="35"/>
      <c r="H7" s="36"/>
      <c r="I7" s="157" t="s">
        <v>6</v>
      </c>
    </row>
    <row r="8" spans="2:9" ht="15" customHeight="1" thickBot="1" x14ac:dyDescent="0.25">
      <c r="B8" s="102"/>
      <c r="C8" s="104"/>
      <c r="D8" s="105"/>
      <c r="E8" s="106"/>
      <c r="F8" s="106"/>
      <c r="G8" s="106"/>
      <c r="H8" s="107"/>
      <c r="I8" s="159"/>
    </row>
    <row r="9" spans="2:9" ht="26.25" thickBot="1" x14ac:dyDescent="0.25">
      <c r="B9" s="105"/>
      <c r="C9" s="107"/>
      <c r="D9" s="184" t="s">
        <v>7</v>
      </c>
      <c r="E9" s="113" t="s">
        <v>336</v>
      </c>
      <c r="F9" s="184" t="s">
        <v>337</v>
      </c>
      <c r="G9" s="184" t="s">
        <v>10</v>
      </c>
      <c r="H9" s="184" t="s">
        <v>231</v>
      </c>
      <c r="I9" s="161"/>
    </row>
    <row r="10" spans="2:9" x14ac:dyDescent="0.2">
      <c r="B10" s="185" t="s">
        <v>338</v>
      </c>
      <c r="C10" s="186"/>
      <c r="D10" s="187">
        <f t="shared" ref="D10:I10" si="0">D11+D19+D29+D39+D49+D59+D72+D76+D63</f>
        <v>204964179</v>
      </c>
      <c r="E10" s="187">
        <f t="shared" si="0"/>
        <v>996570.28000000014</v>
      </c>
      <c r="F10" s="187">
        <f t="shared" si="0"/>
        <v>205960749.28</v>
      </c>
      <c r="G10" s="187">
        <f t="shared" si="0"/>
        <v>205857275.78</v>
      </c>
      <c r="H10" s="187">
        <f t="shared" si="0"/>
        <v>186398083.73000002</v>
      </c>
      <c r="I10" s="187">
        <f t="shared" si="0"/>
        <v>103473.50000000035</v>
      </c>
    </row>
    <row r="11" spans="2:9" x14ac:dyDescent="0.2">
      <c r="B11" s="188" t="s">
        <v>339</v>
      </c>
      <c r="C11" s="189"/>
      <c r="D11" s="170">
        <f t="shared" ref="D11:I11" si="1">SUM(D12:D18)</f>
        <v>80476726</v>
      </c>
      <c r="E11" s="170">
        <f t="shared" si="1"/>
        <v>-10573429.609999999</v>
      </c>
      <c r="F11" s="170">
        <f t="shared" si="1"/>
        <v>69903296.390000001</v>
      </c>
      <c r="G11" s="170">
        <f t="shared" si="1"/>
        <v>69903296.390000001</v>
      </c>
      <c r="H11" s="170">
        <f t="shared" si="1"/>
        <v>69386158.120000005</v>
      </c>
      <c r="I11" s="170">
        <f t="shared" si="1"/>
        <v>0</v>
      </c>
    </row>
    <row r="12" spans="2:9" x14ac:dyDescent="0.2">
      <c r="B12" s="190" t="s">
        <v>340</v>
      </c>
      <c r="C12" s="191"/>
      <c r="D12" s="170">
        <v>46840680</v>
      </c>
      <c r="E12" s="162">
        <v>-6013813.2599999998</v>
      </c>
      <c r="F12" s="162">
        <f>D12+E12</f>
        <v>40826866.740000002</v>
      </c>
      <c r="G12" s="162">
        <v>40826866.740000002</v>
      </c>
      <c r="H12" s="162">
        <v>40826866.740000002</v>
      </c>
      <c r="I12" s="162">
        <f>F12-G12</f>
        <v>0</v>
      </c>
    </row>
    <row r="13" spans="2:9" x14ac:dyDescent="0.2">
      <c r="B13" s="190" t="s">
        <v>341</v>
      </c>
      <c r="C13" s="191"/>
      <c r="D13" s="170">
        <v>1204880</v>
      </c>
      <c r="E13" s="162">
        <v>3172862.71</v>
      </c>
      <c r="F13" s="162">
        <f t="shared" ref="F13:F18" si="2">D13+E13</f>
        <v>4377742.71</v>
      </c>
      <c r="G13" s="162">
        <v>4377742.71</v>
      </c>
      <c r="H13" s="162">
        <v>4377742.71</v>
      </c>
      <c r="I13" s="162">
        <f t="shared" ref="I13:I18" si="3">F13-G13</f>
        <v>0</v>
      </c>
    </row>
    <row r="14" spans="2:9" x14ac:dyDescent="0.2">
      <c r="B14" s="190" t="s">
        <v>342</v>
      </c>
      <c r="C14" s="191"/>
      <c r="D14" s="170">
        <v>12707128</v>
      </c>
      <c r="E14" s="162">
        <v>-1179428.72</v>
      </c>
      <c r="F14" s="162">
        <f t="shared" si="2"/>
        <v>11527699.279999999</v>
      </c>
      <c r="G14" s="162">
        <v>11527699.279999999</v>
      </c>
      <c r="H14" s="162">
        <v>11527699.279999999</v>
      </c>
      <c r="I14" s="162">
        <f t="shared" si="3"/>
        <v>0</v>
      </c>
    </row>
    <row r="15" spans="2:9" x14ac:dyDescent="0.2">
      <c r="B15" s="190" t="s">
        <v>343</v>
      </c>
      <c r="C15" s="191"/>
      <c r="D15" s="170">
        <v>11670229</v>
      </c>
      <c r="E15" s="162">
        <v>-5233514.5</v>
      </c>
      <c r="F15" s="162">
        <f t="shared" si="2"/>
        <v>6436714.5</v>
      </c>
      <c r="G15" s="162">
        <v>6436714.5</v>
      </c>
      <c r="H15" s="162">
        <v>5919576.2300000004</v>
      </c>
      <c r="I15" s="162">
        <f t="shared" si="3"/>
        <v>0</v>
      </c>
    </row>
    <row r="16" spans="2:9" x14ac:dyDescent="0.2">
      <c r="B16" s="190" t="s">
        <v>344</v>
      </c>
      <c r="C16" s="191"/>
      <c r="D16" s="170">
        <v>7610869</v>
      </c>
      <c r="E16" s="162">
        <v>-933385.84</v>
      </c>
      <c r="F16" s="162">
        <f t="shared" si="2"/>
        <v>6677483.1600000001</v>
      </c>
      <c r="G16" s="162">
        <v>6677483.1600000001</v>
      </c>
      <c r="H16" s="162">
        <v>6677483.1600000001</v>
      </c>
      <c r="I16" s="162">
        <f t="shared" si="3"/>
        <v>0</v>
      </c>
    </row>
    <row r="17" spans="2:9" x14ac:dyDescent="0.2">
      <c r="B17" s="190" t="s">
        <v>345</v>
      </c>
      <c r="C17" s="191"/>
      <c r="D17" s="170">
        <v>350000</v>
      </c>
      <c r="E17" s="162">
        <v>-350000</v>
      </c>
      <c r="F17" s="162">
        <f t="shared" si="2"/>
        <v>0</v>
      </c>
      <c r="G17" s="162">
        <v>0</v>
      </c>
      <c r="H17" s="162">
        <v>0</v>
      </c>
      <c r="I17" s="162">
        <f t="shared" si="3"/>
        <v>0</v>
      </c>
    </row>
    <row r="18" spans="2:9" x14ac:dyDescent="0.2">
      <c r="B18" s="190" t="s">
        <v>346</v>
      </c>
      <c r="C18" s="191"/>
      <c r="D18" s="170">
        <v>92940</v>
      </c>
      <c r="E18" s="162">
        <v>-36150</v>
      </c>
      <c r="F18" s="162">
        <f t="shared" si="2"/>
        <v>56790</v>
      </c>
      <c r="G18" s="162">
        <v>56790</v>
      </c>
      <c r="H18" s="162">
        <v>56790</v>
      </c>
      <c r="I18" s="162">
        <f t="shared" si="3"/>
        <v>0</v>
      </c>
    </row>
    <row r="19" spans="2:9" x14ac:dyDescent="0.2">
      <c r="B19" s="188" t="s">
        <v>347</v>
      </c>
      <c r="C19" s="189"/>
      <c r="D19" s="170">
        <f t="shared" ref="D19:I19" si="4">SUM(D20:D28)</f>
        <v>7261386</v>
      </c>
      <c r="E19" s="170">
        <f t="shared" si="4"/>
        <v>-2699207.84</v>
      </c>
      <c r="F19" s="170">
        <f t="shared" si="4"/>
        <v>4562178.16</v>
      </c>
      <c r="G19" s="170">
        <f t="shared" si="4"/>
        <v>4496273.1099999994</v>
      </c>
      <c r="H19" s="170">
        <f t="shared" si="4"/>
        <v>4381349.01</v>
      </c>
      <c r="I19" s="170">
        <f t="shared" si="4"/>
        <v>65905.050000000163</v>
      </c>
    </row>
    <row r="20" spans="2:9" x14ac:dyDescent="0.2">
      <c r="B20" s="190" t="s">
        <v>348</v>
      </c>
      <c r="C20" s="191"/>
      <c r="D20" s="170">
        <v>4654113</v>
      </c>
      <c r="E20" s="162">
        <v>-3010170.42</v>
      </c>
      <c r="F20" s="170">
        <f t="shared" ref="F20:F28" si="5">D20+E20</f>
        <v>1643942.58</v>
      </c>
      <c r="G20" s="162">
        <v>1587104.15</v>
      </c>
      <c r="H20" s="162">
        <v>1472180.05</v>
      </c>
      <c r="I20" s="162">
        <f>F20-G20</f>
        <v>56838.430000000168</v>
      </c>
    </row>
    <row r="21" spans="2:9" x14ac:dyDescent="0.2">
      <c r="B21" s="190" t="s">
        <v>349</v>
      </c>
      <c r="C21" s="191"/>
      <c r="D21" s="170">
        <v>606128</v>
      </c>
      <c r="E21" s="162">
        <v>408331.95</v>
      </c>
      <c r="F21" s="170">
        <f t="shared" si="5"/>
        <v>1014459.95</v>
      </c>
      <c r="G21" s="162">
        <v>1014459.95</v>
      </c>
      <c r="H21" s="162">
        <v>1014459.95</v>
      </c>
      <c r="I21" s="162">
        <f t="shared" ref="I21:I83" si="6">F21-G21</f>
        <v>0</v>
      </c>
    </row>
    <row r="22" spans="2:9" x14ac:dyDescent="0.2">
      <c r="B22" s="190" t="s">
        <v>350</v>
      </c>
      <c r="C22" s="191"/>
      <c r="D22" s="170"/>
      <c r="E22" s="162"/>
      <c r="F22" s="170">
        <f t="shared" si="5"/>
        <v>0</v>
      </c>
      <c r="G22" s="162"/>
      <c r="H22" s="162"/>
      <c r="I22" s="162">
        <f t="shared" si="6"/>
        <v>0</v>
      </c>
    </row>
    <row r="23" spans="2:9" x14ac:dyDescent="0.2">
      <c r="B23" s="190" t="s">
        <v>351</v>
      </c>
      <c r="C23" s="191"/>
      <c r="D23" s="170">
        <v>380318</v>
      </c>
      <c r="E23" s="162">
        <v>-230778.2</v>
      </c>
      <c r="F23" s="170">
        <f t="shared" si="5"/>
        <v>149539.79999999999</v>
      </c>
      <c r="G23" s="162">
        <v>149539.79999999999</v>
      </c>
      <c r="H23" s="162">
        <v>149539.79999999999</v>
      </c>
      <c r="I23" s="162">
        <f t="shared" si="6"/>
        <v>0</v>
      </c>
    </row>
    <row r="24" spans="2:9" x14ac:dyDescent="0.2">
      <c r="B24" s="190" t="s">
        <v>352</v>
      </c>
      <c r="C24" s="191"/>
      <c r="D24" s="170">
        <v>70421</v>
      </c>
      <c r="E24" s="162">
        <v>-22171.39</v>
      </c>
      <c r="F24" s="170">
        <f t="shared" si="5"/>
        <v>48249.61</v>
      </c>
      <c r="G24" s="162">
        <v>48249.61</v>
      </c>
      <c r="H24" s="162">
        <v>48249.61</v>
      </c>
      <c r="I24" s="162">
        <f t="shared" si="6"/>
        <v>0</v>
      </c>
    </row>
    <row r="25" spans="2:9" x14ac:dyDescent="0.2">
      <c r="B25" s="190" t="s">
        <v>353</v>
      </c>
      <c r="C25" s="191"/>
      <c r="D25" s="170">
        <v>400000</v>
      </c>
      <c r="E25" s="162">
        <v>213514.37</v>
      </c>
      <c r="F25" s="170">
        <f t="shared" si="5"/>
        <v>613514.37</v>
      </c>
      <c r="G25" s="162">
        <v>604447.75</v>
      </c>
      <c r="H25" s="162">
        <v>604447.75</v>
      </c>
      <c r="I25" s="162">
        <f t="shared" si="6"/>
        <v>9066.6199999999953</v>
      </c>
    </row>
    <row r="26" spans="2:9" x14ac:dyDescent="0.2">
      <c r="B26" s="190" t="s">
        <v>354</v>
      </c>
      <c r="C26" s="191"/>
      <c r="D26" s="170">
        <v>217879</v>
      </c>
      <c r="E26" s="162">
        <v>-20867.88</v>
      </c>
      <c r="F26" s="170">
        <f t="shared" si="5"/>
        <v>197011.12</v>
      </c>
      <c r="G26" s="162">
        <v>197011.12</v>
      </c>
      <c r="H26" s="162">
        <v>197011.12</v>
      </c>
      <c r="I26" s="162">
        <f t="shared" si="6"/>
        <v>0</v>
      </c>
    </row>
    <row r="27" spans="2:9" x14ac:dyDescent="0.2">
      <c r="B27" s="190" t="s">
        <v>355</v>
      </c>
      <c r="C27" s="191"/>
      <c r="D27" s="170"/>
      <c r="E27" s="162"/>
      <c r="F27" s="170">
        <f t="shared" si="5"/>
        <v>0</v>
      </c>
      <c r="G27" s="162"/>
      <c r="H27" s="162"/>
      <c r="I27" s="162">
        <f t="shared" si="6"/>
        <v>0</v>
      </c>
    </row>
    <row r="28" spans="2:9" x14ac:dyDescent="0.2">
      <c r="B28" s="190" t="s">
        <v>356</v>
      </c>
      <c r="C28" s="191"/>
      <c r="D28" s="170">
        <v>932527</v>
      </c>
      <c r="E28" s="162">
        <v>-37066.269999999997</v>
      </c>
      <c r="F28" s="170">
        <f t="shared" si="5"/>
        <v>895460.73</v>
      </c>
      <c r="G28" s="162">
        <v>895460.73</v>
      </c>
      <c r="H28" s="162">
        <v>895460.73</v>
      </c>
      <c r="I28" s="162">
        <f t="shared" si="6"/>
        <v>0</v>
      </c>
    </row>
    <row r="29" spans="2:9" x14ac:dyDescent="0.2">
      <c r="B29" s="188" t="s">
        <v>357</v>
      </c>
      <c r="C29" s="189"/>
      <c r="D29" s="170">
        <f t="shared" ref="D29:I29" si="7">SUM(D30:D38)</f>
        <v>27541394</v>
      </c>
      <c r="E29" s="170">
        <f t="shared" si="7"/>
        <v>7520528.3600000003</v>
      </c>
      <c r="F29" s="170">
        <f t="shared" si="7"/>
        <v>35061922.359999999</v>
      </c>
      <c r="G29" s="170">
        <f t="shared" si="7"/>
        <v>35024353.910000004</v>
      </c>
      <c r="H29" s="170">
        <f t="shared" si="7"/>
        <v>16197224.23</v>
      </c>
      <c r="I29" s="170">
        <f t="shared" si="7"/>
        <v>37568.450000000186</v>
      </c>
    </row>
    <row r="30" spans="2:9" x14ac:dyDescent="0.2">
      <c r="B30" s="190" t="s">
        <v>358</v>
      </c>
      <c r="C30" s="191"/>
      <c r="D30" s="170">
        <v>1720904</v>
      </c>
      <c r="E30" s="162">
        <v>-783492.04</v>
      </c>
      <c r="F30" s="170">
        <f t="shared" ref="F30:F38" si="8">D30+E30</f>
        <v>937411.96</v>
      </c>
      <c r="G30" s="162">
        <v>937411.96</v>
      </c>
      <c r="H30" s="162">
        <v>937411.96</v>
      </c>
      <c r="I30" s="162">
        <f t="shared" si="6"/>
        <v>0</v>
      </c>
    </row>
    <row r="31" spans="2:9" x14ac:dyDescent="0.2">
      <c r="B31" s="190" t="s">
        <v>359</v>
      </c>
      <c r="C31" s="191"/>
      <c r="D31" s="170">
        <v>1061424</v>
      </c>
      <c r="E31" s="162">
        <v>-191434.98</v>
      </c>
      <c r="F31" s="170">
        <f t="shared" si="8"/>
        <v>869989.02</v>
      </c>
      <c r="G31" s="162">
        <v>869989.02</v>
      </c>
      <c r="H31" s="162">
        <v>869989.02</v>
      </c>
      <c r="I31" s="162">
        <f t="shared" si="6"/>
        <v>0</v>
      </c>
    </row>
    <row r="32" spans="2:9" x14ac:dyDescent="0.2">
      <c r="B32" s="190" t="s">
        <v>360</v>
      </c>
      <c r="C32" s="191"/>
      <c r="D32" s="170">
        <v>17453756</v>
      </c>
      <c r="E32" s="162">
        <v>-114195.07</v>
      </c>
      <c r="F32" s="170">
        <f t="shared" si="8"/>
        <v>17339560.93</v>
      </c>
      <c r="G32" s="162">
        <v>17339560.93</v>
      </c>
      <c r="H32" s="162">
        <v>4068273.91</v>
      </c>
      <c r="I32" s="162">
        <f t="shared" si="6"/>
        <v>0</v>
      </c>
    </row>
    <row r="33" spans="2:9" x14ac:dyDescent="0.2">
      <c r="B33" s="190" t="s">
        <v>361</v>
      </c>
      <c r="C33" s="191"/>
      <c r="D33" s="170">
        <v>1099256</v>
      </c>
      <c r="E33" s="162">
        <v>-346774.27</v>
      </c>
      <c r="F33" s="170">
        <f t="shared" si="8"/>
        <v>752481.73</v>
      </c>
      <c r="G33" s="162">
        <v>752481.73</v>
      </c>
      <c r="H33" s="162">
        <v>752481.73</v>
      </c>
      <c r="I33" s="162">
        <f t="shared" si="6"/>
        <v>0</v>
      </c>
    </row>
    <row r="34" spans="2:9" x14ac:dyDescent="0.2">
      <c r="B34" s="190" t="s">
        <v>362</v>
      </c>
      <c r="C34" s="191"/>
      <c r="D34" s="170">
        <v>1442365</v>
      </c>
      <c r="E34" s="162">
        <v>946959.68</v>
      </c>
      <c r="F34" s="170">
        <f t="shared" si="8"/>
        <v>2389324.6800000002</v>
      </c>
      <c r="G34" s="162">
        <v>2389324.6800000002</v>
      </c>
      <c r="H34" s="162">
        <v>2389324.6800000002</v>
      </c>
      <c r="I34" s="162">
        <f t="shared" si="6"/>
        <v>0</v>
      </c>
    </row>
    <row r="35" spans="2:9" x14ac:dyDescent="0.2">
      <c r="B35" s="190" t="s">
        <v>363</v>
      </c>
      <c r="C35" s="191"/>
      <c r="D35" s="170">
        <v>227731</v>
      </c>
      <c r="E35" s="162">
        <v>-227731</v>
      </c>
      <c r="F35" s="170">
        <f t="shared" si="8"/>
        <v>0</v>
      </c>
      <c r="G35" s="162">
        <v>0</v>
      </c>
      <c r="H35" s="162">
        <v>0</v>
      </c>
      <c r="I35" s="162">
        <f t="shared" si="6"/>
        <v>0</v>
      </c>
    </row>
    <row r="36" spans="2:9" x14ac:dyDescent="0.2">
      <c r="B36" s="190" t="s">
        <v>364</v>
      </c>
      <c r="C36" s="191"/>
      <c r="D36" s="170">
        <v>1434536</v>
      </c>
      <c r="E36" s="162">
        <v>492119.87</v>
      </c>
      <c r="F36" s="170">
        <f t="shared" si="8"/>
        <v>1926655.87</v>
      </c>
      <c r="G36" s="162">
        <v>1889087.42</v>
      </c>
      <c r="H36" s="162">
        <v>1889087.42</v>
      </c>
      <c r="I36" s="162">
        <f t="shared" si="6"/>
        <v>37568.450000000186</v>
      </c>
    </row>
    <row r="37" spans="2:9" x14ac:dyDescent="0.2">
      <c r="B37" s="190" t="s">
        <v>365</v>
      </c>
      <c r="C37" s="191"/>
      <c r="D37" s="170">
        <v>675713</v>
      </c>
      <c r="E37" s="162">
        <v>778093.51</v>
      </c>
      <c r="F37" s="170">
        <f t="shared" si="8"/>
        <v>1453806.51</v>
      </c>
      <c r="G37" s="162">
        <v>1453806.51</v>
      </c>
      <c r="H37" s="162">
        <v>1453806.51</v>
      </c>
      <c r="I37" s="162">
        <f t="shared" si="6"/>
        <v>0</v>
      </c>
    </row>
    <row r="38" spans="2:9" x14ac:dyDescent="0.2">
      <c r="B38" s="190" t="s">
        <v>366</v>
      </c>
      <c r="C38" s="191"/>
      <c r="D38" s="170">
        <v>2425709</v>
      </c>
      <c r="E38" s="162">
        <v>6966982.6600000001</v>
      </c>
      <c r="F38" s="170">
        <f t="shared" si="8"/>
        <v>9392691.6600000001</v>
      </c>
      <c r="G38" s="162">
        <v>9392691.6600000001</v>
      </c>
      <c r="H38" s="162">
        <v>3836849</v>
      </c>
      <c r="I38" s="162">
        <f t="shared" si="6"/>
        <v>0</v>
      </c>
    </row>
    <row r="39" spans="2:9" ht="25.5" customHeight="1" x14ac:dyDescent="0.2">
      <c r="B39" s="192" t="s">
        <v>367</v>
      </c>
      <c r="C39" s="193"/>
      <c r="D39" s="170">
        <f t="shared" ref="D39:I39" si="9">SUM(D40:D48)</f>
        <v>89684673</v>
      </c>
      <c r="E39" s="170">
        <f t="shared" si="9"/>
        <v>0</v>
      </c>
      <c r="F39" s="170">
        <f>SUM(F40:F48)</f>
        <v>89684673</v>
      </c>
      <c r="G39" s="170">
        <f t="shared" si="9"/>
        <v>89684673</v>
      </c>
      <c r="H39" s="170">
        <f t="shared" si="9"/>
        <v>89684673</v>
      </c>
      <c r="I39" s="170">
        <f t="shared" si="9"/>
        <v>0</v>
      </c>
    </row>
    <row r="40" spans="2:9" x14ac:dyDescent="0.2">
      <c r="B40" s="190" t="s">
        <v>368</v>
      </c>
      <c r="C40" s="191"/>
      <c r="D40" s="170"/>
      <c r="E40" s="162"/>
      <c r="F40" s="170">
        <f>D40+E40</f>
        <v>0</v>
      </c>
      <c r="G40" s="162"/>
      <c r="H40" s="162"/>
      <c r="I40" s="162">
        <f t="shared" si="6"/>
        <v>0</v>
      </c>
    </row>
    <row r="41" spans="2:9" x14ac:dyDescent="0.2">
      <c r="B41" s="190" t="s">
        <v>369</v>
      </c>
      <c r="C41" s="191"/>
      <c r="D41" s="170"/>
      <c r="E41" s="162"/>
      <c r="F41" s="170">
        <f t="shared" ref="F41:F83" si="10">D41+E41</f>
        <v>0</v>
      </c>
      <c r="G41" s="162"/>
      <c r="H41" s="162"/>
      <c r="I41" s="162">
        <f t="shared" si="6"/>
        <v>0</v>
      </c>
    </row>
    <row r="42" spans="2:9" x14ac:dyDescent="0.2">
      <c r="B42" s="190" t="s">
        <v>370</v>
      </c>
      <c r="C42" s="191"/>
      <c r="D42" s="170"/>
      <c r="E42" s="162"/>
      <c r="F42" s="170">
        <f t="shared" si="10"/>
        <v>0</v>
      </c>
      <c r="G42" s="162"/>
      <c r="H42" s="162"/>
      <c r="I42" s="162">
        <f t="shared" si="6"/>
        <v>0</v>
      </c>
    </row>
    <row r="43" spans="2:9" x14ac:dyDescent="0.2">
      <c r="B43" s="190" t="s">
        <v>371</v>
      </c>
      <c r="C43" s="191"/>
      <c r="D43" s="170">
        <v>89684673</v>
      </c>
      <c r="E43" s="162">
        <v>0</v>
      </c>
      <c r="F43" s="170">
        <f t="shared" si="10"/>
        <v>89684673</v>
      </c>
      <c r="G43" s="162">
        <v>89684673</v>
      </c>
      <c r="H43" s="162">
        <v>89684673</v>
      </c>
      <c r="I43" s="162">
        <f t="shared" si="6"/>
        <v>0</v>
      </c>
    </row>
    <row r="44" spans="2:9" x14ac:dyDescent="0.2">
      <c r="B44" s="190" t="s">
        <v>372</v>
      </c>
      <c r="C44" s="191"/>
      <c r="D44" s="170"/>
      <c r="E44" s="162"/>
      <c r="F44" s="170">
        <f t="shared" si="10"/>
        <v>0</v>
      </c>
      <c r="G44" s="162"/>
      <c r="H44" s="162"/>
      <c r="I44" s="162">
        <f t="shared" si="6"/>
        <v>0</v>
      </c>
    </row>
    <row r="45" spans="2:9" x14ac:dyDescent="0.2">
      <c r="B45" s="190" t="s">
        <v>373</v>
      </c>
      <c r="C45" s="191"/>
      <c r="D45" s="170"/>
      <c r="E45" s="162"/>
      <c r="F45" s="170">
        <f t="shared" si="10"/>
        <v>0</v>
      </c>
      <c r="G45" s="162"/>
      <c r="H45" s="162"/>
      <c r="I45" s="162">
        <f t="shared" si="6"/>
        <v>0</v>
      </c>
    </row>
    <row r="46" spans="2:9" x14ac:dyDescent="0.2">
      <c r="B46" s="190" t="s">
        <v>374</v>
      </c>
      <c r="C46" s="191"/>
      <c r="D46" s="170"/>
      <c r="E46" s="162"/>
      <c r="F46" s="170">
        <f t="shared" si="10"/>
        <v>0</v>
      </c>
      <c r="G46" s="162"/>
      <c r="H46" s="162"/>
      <c r="I46" s="162">
        <f t="shared" si="6"/>
        <v>0</v>
      </c>
    </row>
    <row r="47" spans="2:9" x14ac:dyDescent="0.2">
      <c r="B47" s="190" t="s">
        <v>375</v>
      </c>
      <c r="C47" s="191"/>
      <c r="D47" s="170"/>
      <c r="E47" s="162"/>
      <c r="F47" s="170">
        <f t="shared" si="10"/>
        <v>0</v>
      </c>
      <c r="G47" s="162"/>
      <c r="H47" s="162"/>
      <c r="I47" s="162">
        <f t="shared" si="6"/>
        <v>0</v>
      </c>
    </row>
    <row r="48" spans="2:9" x14ac:dyDescent="0.2">
      <c r="B48" s="190" t="s">
        <v>376</v>
      </c>
      <c r="C48" s="191"/>
      <c r="D48" s="170"/>
      <c r="E48" s="162"/>
      <c r="F48" s="170">
        <f t="shared" si="10"/>
        <v>0</v>
      </c>
      <c r="G48" s="162"/>
      <c r="H48" s="162"/>
      <c r="I48" s="162">
        <f t="shared" si="6"/>
        <v>0</v>
      </c>
    </row>
    <row r="49" spans="2:9" x14ac:dyDescent="0.2">
      <c r="B49" s="192" t="s">
        <v>377</v>
      </c>
      <c r="C49" s="193"/>
      <c r="D49" s="170">
        <f t="shared" ref="D49:I49" si="11">SUM(D50:D58)</f>
        <v>0</v>
      </c>
      <c r="E49" s="170">
        <f t="shared" si="11"/>
        <v>5876805.5399999991</v>
      </c>
      <c r="F49" s="170">
        <f t="shared" si="11"/>
        <v>5876805.5399999991</v>
      </c>
      <c r="G49" s="170">
        <f t="shared" si="11"/>
        <v>5876805.5399999991</v>
      </c>
      <c r="H49" s="170">
        <f t="shared" si="11"/>
        <v>5876805.5399999991</v>
      </c>
      <c r="I49" s="170">
        <f t="shared" si="11"/>
        <v>0</v>
      </c>
    </row>
    <row r="50" spans="2:9" x14ac:dyDescent="0.2">
      <c r="B50" s="190" t="s">
        <v>378</v>
      </c>
      <c r="C50" s="191"/>
      <c r="D50" s="170">
        <v>0</v>
      </c>
      <c r="E50" s="162">
        <v>2905155.94</v>
      </c>
      <c r="F50" s="170">
        <f t="shared" si="10"/>
        <v>2905155.94</v>
      </c>
      <c r="G50" s="162">
        <v>2905155.94</v>
      </c>
      <c r="H50" s="162">
        <v>2905155.94</v>
      </c>
      <c r="I50" s="162">
        <f t="shared" si="6"/>
        <v>0</v>
      </c>
    </row>
    <row r="51" spans="2:9" x14ac:dyDescent="0.2">
      <c r="B51" s="190" t="s">
        <v>379</v>
      </c>
      <c r="C51" s="191"/>
      <c r="D51" s="170">
        <v>0</v>
      </c>
      <c r="E51" s="162">
        <v>194280.99</v>
      </c>
      <c r="F51" s="170">
        <f t="shared" si="10"/>
        <v>194280.99</v>
      </c>
      <c r="G51" s="162">
        <v>194280.99</v>
      </c>
      <c r="H51" s="162">
        <v>194280.99</v>
      </c>
      <c r="I51" s="162">
        <f t="shared" si="6"/>
        <v>0</v>
      </c>
    </row>
    <row r="52" spans="2:9" x14ac:dyDescent="0.2">
      <c r="B52" s="190" t="s">
        <v>380</v>
      </c>
      <c r="C52" s="191"/>
      <c r="D52" s="170"/>
      <c r="E52" s="162"/>
      <c r="F52" s="170">
        <f t="shared" si="10"/>
        <v>0</v>
      </c>
      <c r="G52" s="162"/>
      <c r="H52" s="162"/>
      <c r="I52" s="162">
        <f t="shared" si="6"/>
        <v>0</v>
      </c>
    </row>
    <row r="53" spans="2:9" x14ac:dyDescent="0.2">
      <c r="B53" s="190" t="s">
        <v>381</v>
      </c>
      <c r="C53" s="191"/>
      <c r="D53" s="170">
        <v>0</v>
      </c>
      <c r="E53" s="162">
        <v>2735800.01</v>
      </c>
      <c r="F53" s="170">
        <f t="shared" si="10"/>
        <v>2735800.01</v>
      </c>
      <c r="G53" s="162">
        <v>2735800.01</v>
      </c>
      <c r="H53" s="162">
        <v>2735800.01</v>
      </c>
      <c r="I53" s="162">
        <f t="shared" si="6"/>
        <v>0</v>
      </c>
    </row>
    <row r="54" spans="2:9" x14ac:dyDescent="0.2">
      <c r="B54" s="190" t="s">
        <v>382</v>
      </c>
      <c r="C54" s="191"/>
      <c r="D54" s="170"/>
      <c r="E54" s="162"/>
      <c r="F54" s="170">
        <f t="shared" si="10"/>
        <v>0</v>
      </c>
      <c r="G54" s="162"/>
      <c r="H54" s="162"/>
      <c r="I54" s="162">
        <f t="shared" si="6"/>
        <v>0</v>
      </c>
    </row>
    <row r="55" spans="2:9" x14ac:dyDescent="0.2">
      <c r="B55" s="190" t="s">
        <v>383</v>
      </c>
      <c r="C55" s="191"/>
      <c r="D55" s="170">
        <v>0</v>
      </c>
      <c r="E55" s="162">
        <v>41568.6</v>
      </c>
      <c r="F55" s="170">
        <f t="shared" si="10"/>
        <v>41568.6</v>
      </c>
      <c r="G55" s="162">
        <v>41568.6</v>
      </c>
      <c r="H55" s="162">
        <v>41568.6</v>
      </c>
      <c r="I55" s="162">
        <f t="shared" si="6"/>
        <v>0</v>
      </c>
    </row>
    <row r="56" spans="2:9" x14ac:dyDescent="0.2">
      <c r="B56" s="190" t="s">
        <v>384</v>
      </c>
      <c r="C56" s="191"/>
      <c r="D56" s="170"/>
      <c r="E56" s="162"/>
      <c r="F56" s="170">
        <f t="shared" si="10"/>
        <v>0</v>
      </c>
      <c r="G56" s="162"/>
      <c r="H56" s="162"/>
      <c r="I56" s="162">
        <f t="shared" si="6"/>
        <v>0</v>
      </c>
    </row>
    <row r="57" spans="2:9" x14ac:dyDescent="0.2">
      <c r="B57" s="190" t="s">
        <v>385</v>
      </c>
      <c r="C57" s="191"/>
      <c r="D57" s="170"/>
      <c r="E57" s="162"/>
      <c r="F57" s="170">
        <f t="shared" si="10"/>
        <v>0</v>
      </c>
      <c r="G57" s="162"/>
      <c r="H57" s="162"/>
      <c r="I57" s="162">
        <f t="shared" si="6"/>
        <v>0</v>
      </c>
    </row>
    <row r="58" spans="2:9" x14ac:dyDescent="0.2">
      <c r="B58" s="190" t="s">
        <v>386</v>
      </c>
      <c r="C58" s="191"/>
      <c r="D58" s="170">
        <v>0</v>
      </c>
      <c r="E58" s="162">
        <v>0</v>
      </c>
      <c r="F58" s="170">
        <f t="shared" si="10"/>
        <v>0</v>
      </c>
      <c r="G58" s="162">
        <v>0</v>
      </c>
      <c r="H58" s="162">
        <v>0</v>
      </c>
      <c r="I58" s="162">
        <f t="shared" si="6"/>
        <v>0</v>
      </c>
    </row>
    <row r="59" spans="2:9" x14ac:dyDescent="0.2">
      <c r="B59" s="188" t="s">
        <v>387</v>
      </c>
      <c r="C59" s="189"/>
      <c r="D59" s="170">
        <f>SUM(D60:D62)</f>
        <v>0</v>
      </c>
      <c r="E59" s="170">
        <f>SUM(E60:E62)</f>
        <v>0</v>
      </c>
      <c r="F59" s="170">
        <f>SUM(F60:F62)</f>
        <v>0</v>
      </c>
      <c r="G59" s="170">
        <f>SUM(G60:G62)</f>
        <v>0</v>
      </c>
      <c r="H59" s="170">
        <f>SUM(H60:H62)</f>
        <v>0</v>
      </c>
      <c r="I59" s="162">
        <f t="shared" si="6"/>
        <v>0</v>
      </c>
    </row>
    <row r="60" spans="2:9" x14ac:dyDescent="0.2">
      <c r="B60" s="190" t="s">
        <v>388</v>
      </c>
      <c r="C60" s="191"/>
      <c r="D60" s="170"/>
      <c r="E60" s="162"/>
      <c r="F60" s="170">
        <f t="shared" si="10"/>
        <v>0</v>
      </c>
      <c r="G60" s="162"/>
      <c r="H60" s="162"/>
      <c r="I60" s="162">
        <f t="shared" si="6"/>
        <v>0</v>
      </c>
    </row>
    <row r="61" spans="2:9" x14ac:dyDescent="0.2">
      <c r="B61" s="190" t="s">
        <v>389</v>
      </c>
      <c r="C61" s="191"/>
      <c r="D61" s="170"/>
      <c r="E61" s="162"/>
      <c r="F61" s="170">
        <f t="shared" si="10"/>
        <v>0</v>
      </c>
      <c r="G61" s="162"/>
      <c r="H61" s="162"/>
      <c r="I61" s="162">
        <f t="shared" si="6"/>
        <v>0</v>
      </c>
    </row>
    <row r="62" spans="2:9" x14ac:dyDescent="0.2">
      <c r="B62" s="190" t="s">
        <v>390</v>
      </c>
      <c r="C62" s="191"/>
      <c r="D62" s="170"/>
      <c r="E62" s="162"/>
      <c r="F62" s="170">
        <f t="shared" si="10"/>
        <v>0</v>
      </c>
      <c r="G62" s="162"/>
      <c r="H62" s="162"/>
      <c r="I62" s="162">
        <f t="shared" si="6"/>
        <v>0</v>
      </c>
    </row>
    <row r="63" spans="2:9" x14ac:dyDescent="0.2">
      <c r="B63" s="192" t="s">
        <v>391</v>
      </c>
      <c r="C63" s="193"/>
      <c r="D63" s="170">
        <f>SUM(D64:D71)</f>
        <v>0</v>
      </c>
      <c r="E63" s="170">
        <f>SUM(E64:E71)</f>
        <v>871873.83</v>
      </c>
      <c r="F63" s="170">
        <f>F64+F65+F66+F67+F68+F70+F71</f>
        <v>871873.83</v>
      </c>
      <c r="G63" s="170">
        <f>SUM(G64:G71)</f>
        <v>871873.83</v>
      </c>
      <c r="H63" s="170">
        <f>SUM(H64:H71)</f>
        <v>871873.83</v>
      </c>
      <c r="I63" s="162">
        <f t="shared" si="6"/>
        <v>0</v>
      </c>
    </row>
    <row r="64" spans="2:9" x14ac:dyDescent="0.2">
      <c r="B64" s="190" t="s">
        <v>392</v>
      </c>
      <c r="C64" s="191"/>
      <c r="D64" s="170"/>
      <c r="E64" s="162"/>
      <c r="F64" s="170">
        <f t="shared" si="10"/>
        <v>0</v>
      </c>
      <c r="G64" s="162"/>
      <c r="H64" s="162"/>
      <c r="I64" s="162">
        <f t="shared" si="6"/>
        <v>0</v>
      </c>
    </row>
    <row r="65" spans="2:9" x14ac:dyDescent="0.2">
      <c r="B65" s="190" t="s">
        <v>393</v>
      </c>
      <c r="C65" s="191"/>
      <c r="D65" s="170"/>
      <c r="E65" s="162"/>
      <c r="F65" s="170">
        <f t="shared" si="10"/>
        <v>0</v>
      </c>
      <c r="G65" s="162"/>
      <c r="H65" s="162"/>
      <c r="I65" s="162">
        <f t="shared" si="6"/>
        <v>0</v>
      </c>
    </row>
    <row r="66" spans="2:9" x14ac:dyDescent="0.2">
      <c r="B66" s="190" t="s">
        <v>394</v>
      </c>
      <c r="C66" s="191"/>
      <c r="D66" s="170"/>
      <c r="E66" s="162"/>
      <c r="F66" s="170">
        <f t="shared" si="10"/>
        <v>0</v>
      </c>
      <c r="G66" s="162"/>
      <c r="H66" s="162"/>
      <c r="I66" s="162">
        <f t="shared" si="6"/>
        <v>0</v>
      </c>
    </row>
    <row r="67" spans="2:9" x14ac:dyDescent="0.2">
      <c r="B67" s="190" t="s">
        <v>395</v>
      </c>
      <c r="C67" s="191"/>
      <c r="D67" s="170"/>
      <c r="E67" s="162"/>
      <c r="F67" s="170">
        <f t="shared" si="10"/>
        <v>0</v>
      </c>
      <c r="G67" s="162"/>
      <c r="H67" s="162"/>
      <c r="I67" s="162">
        <f t="shared" si="6"/>
        <v>0</v>
      </c>
    </row>
    <row r="68" spans="2:9" x14ac:dyDescent="0.2">
      <c r="B68" s="190" t="s">
        <v>396</v>
      </c>
      <c r="C68" s="191"/>
      <c r="D68" s="170">
        <v>0</v>
      </c>
      <c r="E68" s="162">
        <v>871873.83</v>
      </c>
      <c r="F68" s="170">
        <f t="shared" si="10"/>
        <v>871873.83</v>
      </c>
      <c r="G68" s="162">
        <v>871873.83</v>
      </c>
      <c r="H68" s="162">
        <v>871873.83</v>
      </c>
      <c r="I68" s="162">
        <f t="shared" si="6"/>
        <v>0</v>
      </c>
    </row>
    <row r="69" spans="2:9" x14ac:dyDescent="0.2">
      <c r="B69" s="190" t="s">
        <v>397</v>
      </c>
      <c r="C69" s="191"/>
      <c r="D69" s="170"/>
      <c r="E69" s="162"/>
      <c r="F69" s="170">
        <f t="shared" si="10"/>
        <v>0</v>
      </c>
      <c r="G69" s="162"/>
      <c r="H69" s="162"/>
      <c r="I69" s="162">
        <f t="shared" si="6"/>
        <v>0</v>
      </c>
    </row>
    <row r="70" spans="2:9" x14ac:dyDescent="0.2">
      <c r="B70" s="190" t="s">
        <v>398</v>
      </c>
      <c r="C70" s="191"/>
      <c r="D70" s="170"/>
      <c r="E70" s="162"/>
      <c r="F70" s="170">
        <f t="shared" si="10"/>
        <v>0</v>
      </c>
      <c r="G70" s="162"/>
      <c r="H70" s="162"/>
      <c r="I70" s="162">
        <f t="shared" si="6"/>
        <v>0</v>
      </c>
    </row>
    <row r="71" spans="2:9" x14ac:dyDescent="0.2">
      <c r="B71" s="190" t="s">
        <v>399</v>
      </c>
      <c r="C71" s="191"/>
      <c r="D71" s="170"/>
      <c r="E71" s="162"/>
      <c r="F71" s="170">
        <f t="shared" si="10"/>
        <v>0</v>
      </c>
      <c r="G71" s="162"/>
      <c r="H71" s="162"/>
      <c r="I71" s="162">
        <f t="shared" si="6"/>
        <v>0</v>
      </c>
    </row>
    <row r="72" spans="2:9" x14ac:dyDescent="0.2">
      <c r="B72" s="188" t="s">
        <v>400</v>
      </c>
      <c r="C72" s="189"/>
      <c r="D72" s="170">
        <f>SUM(D73:D75)</f>
        <v>0</v>
      </c>
      <c r="E72" s="170">
        <f>SUM(E73:E75)</f>
        <v>0</v>
      </c>
      <c r="F72" s="170">
        <f>SUM(F73:F75)</f>
        <v>0</v>
      </c>
      <c r="G72" s="170">
        <f>SUM(G73:G75)</f>
        <v>0</v>
      </c>
      <c r="H72" s="170">
        <f>SUM(H73:H75)</f>
        <v>0</v>
      </c>
      <c r="I72" s="162">
        <f t="shared" si="6"/>
        <v>0</v>
      </c>
    </row>
    <row r="73" spans="2:9" x14ac:dyDescent="0.2">
      <c r="B73" s="190" t="s">
        <v>401</v>
      </c>
      <c r="C73" s="191"/>
      <c r="D73" s="170"/>
      <c r="E73" s="162"/>
      <c r="F73" s="170">
        <f t="shared" si="10"/>
        <v>0</v>
      </c>
      <c r="G73" s="162"/>
      <c r="H73" s="162"/>
      <c r="I73" s="162">
        <f t="shared" si="6"/>
        <v>0</v>
      </c>
    </row>
    <row r="74" spans="2:9" x14ac:dyDescent="0.2">
      <c r="B74" s="190" t="s">
        <v>402</v>
      </c>
      <c r="C74" s="191"/>
      <c r="D74" s="170"/>
      <c r="E74" s="162"/>
      <c r="F74" s="170">
        <f t="shared" si="10"/>
        <v>0</v>
      </c>
      <c r="G74" s="162"/>
      <c r="H74" s="162"/>
      <c r="I74" s="162">
        <f t="shared" si="6"/>
        <v>0</v>
      </c>
    </row>
    <row r="75" spans="2:9" x14ac:dyDescent="0.2">
      <c r="B75" s="190" t="s">
        <v>403</v>
      </c>
      <c r="C75" s="191"/>
      <c r="D75" s="170"/>
      <c r="E75" s="162"/>
      <c r="F75" s="170">
        <f t="shared" si="10"/>
        <v>0</v>
      </c>
      <c r="G75" s="162"/>
      <c r="H75" s="162"/>
      <c r="I75" s="162">
        <f t="shared" si="6"/>
        <v>0</v>
      </c>
    </row>
    <row r="76" spans="2:9" x14ac:dyDescent="0.2">
      <c r="B76" s="188" t="s">
        <v>404</v>
      </c>
      <c r="C76" s="189"/>
      <c r="D76" s="170">
        <f>SUM(D77:D83)</f>
        <v>0</v>
      </c>
      <c r="E76" s="170">
        <f>SUM(E77:E83)</f>
        <v>0</v>
      </c>
      <c r="F76" s="170">
        <f>SUM(F77:F83)</f>
        <v>0</v>
      </c>
      <c r="G76" s="170">
        <f>SUM(G77:G83)</f>
        <v>0</v>
      </c>
      <c r="H76" s="170">
        <f>SUM(H77:H83)</f>
        <v>0</v>
      </c>
      <c r="I76" s="162">
        <f t="shared" si="6"/>
        <v>0</v>
      </c>
    </row>
    <row r="77" spans="2:9" x14ac:dyDescent="0.2">
      <c r="B77" s="190" t="s">
        <v>405</v>
      </c>
      <c r="C77" s="191"/>
      <c r="D77" s="170"/>
      <c r="E77" s="162"/>
      <c r="F77" s="170">
        <f t="shared" si="10"/>
        <v>0</v>
      </c>
      <c r="G77" s="162"/>
      <c r="H77" s="162"/>
      <c r="I77" s="162">
        <f t="shared" si="6"/>
        <v>0</v>
      </c>
    </row>
    <row r="78" spans="2:9" x14ac:dyDescent="0.2">
      <c r="B78" s="190" t="s">
        <v>406</v>
      </c>
      <c r="C78" s="191"/>
      <c r="D78" s="170"/>
      <c r="E78" s="162"/>
      <c r="F78" s="170">
        <f t="shared" si="10"/>
        <v>0</v>
      </c>
      <c r="G78" s="162"/>
      <c r="H78" s="162"/>
      <c r="I78" s="162">
        <f t="shared" si="6"/>
        <v>0</v>
      </c>
    </row>
    <row r="79" spans="2:9" x14ac:dyDescent="0.2">
      <c r="B79" s="190" t="s">
        <v>407</v>
      </c>
      <c r="C79" s="191"/>
      <c r="D79" s="170"/>
      <c r="E79" s="162"/>
      <c r="F79" s="170">
        <f t="shared" si="10"/>
        <v>0</v>
      </c>
      <c r="G79" s="162"/>
      <c r="H79" s="162"/>
      <c r="I79" s="162">
        <f t="shared" si="6"/>
        <v>0</v>
      </c>
    </row>
    <row r="80" spans="2:9" x14ac:dyDescent="0.2">
      <c r="B80" s="190" t="s">
        <v>408</v>
      </c>
      <c r="C80" s="191"/>
      <c r="D80" s="170"/>
      <c r="E80" s="162"/>
      <c r="F80" s="170">
        <f t="shared" si="10"/>
        <v>0</v>
      </c>
      <c r="G80" s="162"/>
      <c r="H80" s="162"/>
      <c r="I80" s="162">
        <f t="shared" si="6"/>
        <v>0</v>
      </c>
    </row>
    <row r="81" spans="2:9" x14ac:dyDescent="0.2">
      <c r="B81" s="190" t="s">
        <v>409</v>
      </c>
      <c r="C81" s="191"/>
      <c r="D81" s="170"/>
      <c r="E81" s="162"/>
      <c r="F81" s="170">
        <f t="shared" si="10"/>
        <v>0</v>
      </c>
      <c r="G81" s="162"/>
      <c r="H81" s="162"/>
      <c r="I81" s="162">
        <f t="shared" si="6"/>
        <v>0</v>
      </c>
    </row>
    <row r="82" spans="2:9" x14ac:dyDescent="0.2">
      <c r="B82" s="190" t="s">
        <v>410</v>
      </c>
      <c r="C82" s="191"/>
      <c r="D82" s="170"/>
      <c r="E82" s="162"/>
      <c r="F82" s="170">
        <f t="shared" si="10"/>
        <v>0</v>
      </c>
      <c r="G82" s="162"/>
      <c r="H82" s="162"/>
      <c r="I82" s="162">
        <f t="shared" si="6"/>
        <v>0</v>
      </c>
    </row>
    <row r="83" spans="2:9" x14ac:dyDescent="0.2">
      <c r="B83" s="190" t="s">
        <v>411</v>
      </c>
      <c r="C83" s="191"/>
      <c r="D83" s="170"/>
      <c r="E83" s="162"/>
      <c r="F83" s="170">
        <f t="shared" si="10"/>
        <v>0</v>
      </c>
      <c r="G83" s="162"/>
      <c r="H83" s="162"/>
      <c r="I83" s="162">
        <f t="shared" si="6"/>
        <v>0</v>
      </c>
    </row>
    <row r="84" spans="2:9" x14ac:dyDescent="0.2">
      <c r="B84" s="194"/>
      <c r="C84" s="195"/>
      <c r="D84" s="196"/>
      <c r="E84" s="175"/>
      <c r="F84" s="175"/>
      <c r="G84" s="175"/>
      <c r="H84" s="175"/>
      <c r="I84" s="175"/>
    </row>
    <row r="85" spans="2:9" x14ac:dyDescent="0.2">
      <c r="B85" s="197" t="s">
        <v>412</v>
      </c>
      <c r="C85" s="198"/>
      <c r="D85" s="199">
        <f t="shared" ref="D85:I85" si="12">D86+D104+D94+D114+D124+D134+D138+D147+D151</f>
        <v>0</v>
      </c>
      <c r="E85" s="199">
        <f>E86+E104+E94+E114+E124+E134+E138+E147+E151</f>
        <v>0</v>
      </c>
      <c r="F85" s="199">
        <f t="shared" si="12"/>
        <v>0</v>
      </c>
      <c r="G85" s="199">
        <f>G86+G104+G94+G114+G124+G134+G138+G147+G151</f>
        <v>0</v>
      </c>
      <c r="H85" s="199">
        <f>H86+H104+H94+H114+H124+H134+H138+H147+H151</f>
        <v>0</v>
      </c>
      <c r="I85" s="199">
        <f t="shared" si="12"/>
        <v>0</v>
      </c>
    </row>
    <row r="86" spans="2:9" x14ac:dyDescent="0.2">
      <c r="B86" s="188" t="s">
        <v>339</v>
      </c>
      <c r="C86" s="189"/>
      <c r="D86" s="170">
        <f>SUM(D87:D93)</f>
        <v>0</v>
      </c>
      <c r="E86" s="170">
        <f>SUM(E87:E93)</f>
        <v>0</v>
      </c>
      <c r="F86" s="170">
        <f>SUM(F87:F93)</f>
        <v>0</v>
      </c>
      <c r="G86" s="170">
        <f>SUM(G87:G93)</f>
        <v>0</v>
      </c>
      <c r="H86" s="170">
        <f>SUM(H87:H93)</f>
        <v>0</v>
      </c>
      <c r="I86" s="162">
        <f t="shared" ref="I86:I149" si="13">F86-G86</f>
        <v>0</v>
      </c>
    </row>
    <row r="87" spans="2:9" x14ac:dyDescent="0.2">
      <c r="B87" s="190" t="s">
        <v>340</v>
      </c>
      <c r="C87" s="191"/>
      <c r="D87" s="170"/>
      <c r="E87" s="162"/>
      <c r="F87" s="170">
        <f t="shared" ref="F87:F103" si="14">D87+E87</f>
        <v>0</v>
      </c>
      <c r="G87" s="162"/>
      <c r="H87" s="162"/>
      <c r="I87" s="162">
        <f t="shared" si="13"/>
        <v>0</v>
      </c>
    </row>
    <row r="88" spans="2:9" x14ac:dyDescent="0.2">
      <c r="B88" s="190" t="s">
        <v>341</v>
      </c>
      <c r="C88" s="191"/>
      <c r="D88" s="170"/>
      <c r="E88" s="162"/>
      <c r="F88" s="170">
        <f t="shared" si="14"/>
        <v>0</v>
      </c>
      <c r="G88" s="162"/>
      <c r="H88" s="162"/>
      <c r="I88" s="162">
        <f t="shared" si="13"/>
        <v>0</v>
      </c>
    </row>
    <row r="89" spans="2:9" x14ac:dyDescent="0.2">
      <c r="B89" s="190" t="s">
        <v>342</v>
      </c>
      <c r="C89" s="191"/>
      <c r="D89" s="170"/>
      <c r="E89" s="162"/>
      <c r="F89" s="170">
        <f t="shared" si="14"/>
        <v>0</v>
      </c>
      <c r="G89" s="162"/>
      <c r="H89" s="162"/>
      <c r="I89" s="162">
        <f t="shared" si="13"/>
        <v>0</v>
      </c>
    </row>
    <row r="90" spans="2:9" x14ac:dyDescent="0.2">
      <c r="B90" s="190" t="s">
        <v>343</v>
      </c>
      <c r="C90" s="191"/>
      <c r="D90" s="170"/>
      <c r="E90" s="162"/>
      <c r="F90" s="170">
        <f t="shared" si="14"/>
        <v>0</v>
      </c>
      <c r="G90" s="162"/>
      <c r="H90" s="162"/>
      <c r="I90" s="162">
        <f t="shared" si="13"/>
        <v>0</v>
      </c>
    </row>
    <row r="91" spans="2:9" x14ac:dyDescent="0.2">
      <c r="B91" s="190" t="s">
        <v>344</v>
      </c>
      <c r="C91" s="191"/>
      <c r="D91" s="170"/>
      <c r="E91" s="162"/>
      <c r="F91" s="170">
        <f t="shared" si="14"/>
        <v>0</v>
      </c>
      <c r="G91" s="162"/>
      <c r="H91" s="162"/>
      <c r="I91" s="162">
        <f t="shared" si="13"/>
        <v>0</v>
      </c>
    </row>
    <row r="92" spans="2:9" x14ac:dyDescent="0.2">
      <c r="B92" s="190" t="s">
        <v>345</v>
      </c>
      <c r="C92" s="191"/>
      <c r="D92" s="170"/>
      <c r="E92" s="162"/>
      <c r="F92" s="170">
        <f t="shared" si="14"/>
        <v>0</v>
      </c>
      <c r="G92" s="162"/>
      <c r="H92" s="162"/>
      <c r="I92" s="162">
        <f t="shared" si="13"/>
        <v>0</v>
      </c>
    </row>
    <row r="93" spans="2:9" x14ac:dyDescent="0.2">
      <c r="B93" s="190" t="s">
        <v>346</v>
      </c>
      <c r="C93" s="191"/>
      <c r="D93" s="170"/>
      <c r="E93" s="162"/>
      <c r="F93" s="170">
        <f t="shared" si="14"/>
        <v>0</v>
      </c>
      <c r="G93" s="162"/>
      <c r="H93" s="162"/>
      <c r="I93" s="162">
        <f t="shared" si="13"/>
        <v>0</v>
      </c>
    </row>
    <row r="94" spans="2:9" x14ac:dyDescent="0.2">
      <c r="B94" s="188" t="s">
        <v>347</v>
      </c>
      <c r="C94" s="189"/>
      <c r="D94" s="170">
        <f>SUM(D95:D103)</f>
        <v>0</v>
      </c>
      <c r="E94" s="170">
        <f>SUM(E95:E103)</f>
        <v>0</v>
      </c>
      <c r="F94" s="170">
        <f>SUM(F95:F103)</f>
        <v>0</v>
      </c>
      <c r="G94" s="170">
        <f>SUM(G95:G103)</f>
        <v>0</v>
      </c>
      <c r="H94" s="170">
        <f>SUM(H95:H103)</f>
        <v>0</v>
      </c>
      <c r="I94" s="162">
        <f t="shared" si="13"/>
        <v>0</v>
      </c>
    </row>
    <row r="95" spans="2:9" x14ac:dyDescent="0.2">
      <c r="B95" s="190" t="s">
        <v>348</v>
      </c>
      <c r="C95" s="191"/>
      <c r="D95" s="170"/>
      <c r="E95" s="162"/>
      <c r="F95" s="170">
        <f t="shared" si="14"/>
        <v>0</v>
      </c>
      <c r="G95" s="162"/>
      <c r="H95" s="162"/>
      <c r="I95" s="162">
        <f t="shared" si="13"/>
        <v>0</v>
      </c>
    </row>
    <row r="96" spans="2:9" x14ac:dyDescent="0.2">
      <c r="B96" s="190" t="s">
        <v>349</v>
      </c>
      <c r="C96" s="191"/>
      <c r="D96" s="170"/>
      <c r="E96" s="162"/>
      <c r="F96" s="170">
        <f t="shared" si="14"/>
        <v>0</v>
      </c>
      <c r="G96" s="162"/>
      <c r="H96" s="162"/>
      <c r="I96" s="162">
        <f t="shared" si="13"/>
        <v>0</v>
      </c>
    </row>
    <row r="97" spans="2:9" x14ac:dyDescent="0.2">
      <c r="B97" s="190" t="s">
        <v>350</v>
      </c>
      <c r="C97" s="191"/>
      <c r="D97" s="170"/>
      <c r="E97" s="162"/>
      <c r="F97" s="170">
        <f t="shared" si="14"/>
        <v>0</v>
      </c>
      <c r="G97" s="162"/>
      <c r="H97" s="162"/>
      <c r="I97" s="162">
        <f t="shared" si="13"/>
        <v>0</v>
      </c>
    </row>
    <row r="98" spans="2:9" x14ac:dyDescent="0.2">
      <c r="B98" s="190" t="s">
        <v>351</v>
      </c>
      <c r="C98" s="191"/>
      <c r="D98" s="170"/>
      <c r="E98" s="162"/>
      <c r="F98" s="170">
        <f t="shared" si="14"/>
        <v>0</v>
      </c>
      <c r="G98" s="162"/>
      <c r="H98" s="162"/>
      <c r="I98" s="162">
        <f t="shared" si="13"/>
        <v>0</v>
      </c>
    </row>
    <row r="99" spans="2:9" x14ac:dyDescent="0.2">
      <c r="B99" s="190" t="s">
        <v>352</v>
      </c>
      <c r="C99" s="191"/>
      <c r="D99" s="170"/>
      <c r="E99" s="162"/>
      <c r="F99" s="170">
        <f t="shared" si="14"/>
        <v>0</v>
      </c>
      <c r="G99" s="162"/>
      <c r="H99" s="162"/>
      <c r="I99" s="162">
        <f t="shared" si="13"/>
        <v>0</v>
      </c>
    </row>
    <row r="100" spans="2:9" x14ac:dyDescent="0.2">
      <c r="B100" s="190" t="s">
        <v>353</v>
      </c>
      <c r="C100" s="191"/>
      <c r="D100" s="170"/>
      <c r="E100" s="162"/>
      <c r="F100" s="170">
        <f t="shared" si="14"/>
        <v>0</v>
      </c>
      <c r="G100" s="162"/>
      <c r="H100" s="162"/>
      <c r="I100" s="162">
        <f t="shared" si="13"/>
        <v>0</v>
      </c>
    </row>
    <row r="101" spans="2:9" x14ac:dyDescent="0.2">
      <c r="B101" s="190" t="s">
        <v>354</v>
      </c>
      <c r="C101" s="191"/>
      <c r="D101" s="170"/>
      <c r="E101" s="162"/>
      <c r="F101" s="170">
        <f t="shared" si="14"/>
        <v>0</v>
      </c>
      <c r="G101" s="162"/>
      <c r="H101" s="162"/>
      <c r="I101" s="162">
        <f t="shared" si="13"/>
        <v>0</v>
      </c>
    </row>
    <row r="102" spans="2:9" x14ac:dyDescent="0.2">
      <c r="B102" s="190" t="s">
        <v>355</v>
      </c>
      <c r="C102" s="191"/>
      <c r="D102" s="170"/>
      <c r="E102" s="162"/>
      <c r="F102" s="170">
        <f t="shared" si="14"/>
        <v>0</v>
      </c>
      <c r="G102" s="162"/>
      <c r="H102" s="162"/>
      <c r="I102" s="162">
        <f t="shared" si="13"/>
        <v>0</v>
      </c>
    </row>
    <row r="103" spans="2:9" x14ac:dyDescent="0.2">
      <c r="B103" s="190" t="s">
        <v>356</v>
      </c>
      <c r="C103" s="191"/>
      <c r="D103" s="170"/>
      <c r="E103" s="162"/>
      <c r="F103" s="170">
        <f t="shared" si="14"/>
        <v>0</v>
      </c>
      <c r="G103" s="162"/>
      <c r="H103" s="162"/>
      <c r="I103" s="162">
        <f t="shared" si="13"/>
        <v>0</v>
      </c>
    </row>
    <row r="104" spans="2:9" x14ac:dyDescent="0.2">
      <c r="B104" s="188" t="s">
        <v>357</v>
      </c>
      <c r="C104" s="189"/>
      <c r="D104" s="170">
        <f>SUM(D105:D113)</f>
        <v>0</v>
      </c>
      <c r="E104" s="170">
        <f>SUM(E105:E113)</f>
        <v>0</v>
      </c>
      <c r="F104" s="170">
        <f>SUM(F105:F113)</f>
        <v>0</v>
      </c>
      <c r="G104" s="170">
        <f>SUM(G105:G113)</f>
        <v>0</v>
      </c>
      <c r="H104" s="170">
        <f>SUM(H105:H113)</f>
        <v>0</v>
      </c>
      <c r="I104" s="162">
        <f t="shared" si="13"/>
        <v>0</v>
      </c>
    </row>
    <row r="105" spans="2:9" x14ac:dyDescent="0.2">
      <c r="B105" s="190" t="s">
        <v>358</v>
      </c>
      <c r="C105" s="191"/>
      <c r="D105" s="170"/>
      <c r="E105" s="162"/>
      <c r="F105" s="162">
        <f>D105+E105</f>
        <v>0</v>
      </c>
      <c r="G105" s="162"/>
      <c r="H105" s="162"/>
      <c r="I105" s="162">
        <f t="shared" si="13"/>
        <v>0</v>
      </c>
    </row>
    <row r="106" spans="2:9" x14ac:dyDescent="0.2">
      <c r="B106" s="190" t="s">
        <v>359</v>
      </c>
      <c r="C106" s="191"/>
      <c r="D106" s="170"/>
      <c r="E106" s="162"/>
      <c r="F106" s="162">
        <f t="shared" ref="F106:F113" si="15">D106+E106</f>
        <v>0</v>
      </c>
      <c r="G106" s="162"/>
      <c r="H106" s="162"/>
      <c r="I106" s="162">
        <f t="shared" si="13"/>
        <v>0</v>
      </c>
    </row>
    <row r="107" spans="2:9" x14ac:dyDescent="0.2">
      <c r="B107" s="190" t="s">
        <v>360</v>
      </c>
      <c r="C107" s="191"/>
      <c r="D107" s="170"/>
      <c r="E107" s="162"/>
      <c r="F107" s="162">
        <f t="shared" si="15"/>
        <v>0</v>
      </c>
      <c r="G107" s="162"/>
      <c r="H107" s="162"/>
      <c r="I107" s="162">
        <f t="shared" si="13"/>
        <v>0</v>
      </c>
    </row>
    <row r="108" spans="2:9" x14ac:dyDescent="0.2">
      <c r="B108" s="190" t="s">
        <v>361</v>
      </c>
      <c r="C108" s="191"/>
      <c r="D108" s="170"/>
      <c r="E108" s="162"/>
      <c r="F108" s="162">
        <f t="shared" si="15"/>
        <v>0</v>
      </c>
      <c r="G108" s="162"/>
      <c r="H108" s="162"/>
      <c r="I108" s="162">
        <f t="shared" si="13"/>
        <v>0</v>
      </c>
    </row>
    <row r="109" spans="2:9" x14ac:dyDescent="0.2">
      <c r="B109" s="190" t="s">
        <v>362</v>
      </c>
      <c r="C109" s="191"/>
      <c r="D109" s="170"/>
      <c r="E109" s="162"/>
      <c r="F109" s="162">
        <f t="shared" si="15"/>
        <v>0</v>
      </c>
      <c r="G109" s="162"/>
      <c r="H109" s="162"/>
      <c r="I109" s="162">
        <f t="shared" si="13"/>
        <v>0</v>
      </c>
    </row>
    <row r="110" spans="2:9" x14ac:dyDescent="0.2">
      <c r="B110" s="190" t="s">
        <v>363</v>
      </c>
      <c r="C110" s="191"/>
      <c r="D110" s="170"/>
      <c r="E110" s="162"/>
      <c r="F110" s="162">
        <f t="shared" si="15"/>
        <v>0</v>
      </c>
      <c r="G110" s="162"/>
      <c r="H110" s="162"/>
      <c r="I110" s="162">
        <f t="shared" si="13"/>
        <v>0</v>
      </c>
    </row>
    <row r="111" spans="2:9" x14ac:dyDescent="0.2">
      <c r="B111" s="190" t="s">
        <v>364</v>
      </c>
      <c r="C111" s="191"/>
      <c r="D111" s="170"/>
      <c r="E111" s="162"/>
      <c r="F111" s="162">
        <f t="shared" si="15"/>
        <v>0</v>
      </c>
      <c r="G111" s="162"/>
      <c r="H111" s="162"/>
      <c r="I111" s="162">
        <f t="shared" si="13"/>
        <v>0</v>
      </c>
    </row>
    <row r="112" spans="2:9" x14ac:dyDescent="0.2">
      <c r="B112" s="190" t="s">
        <v>365</v>
      </c>
      <c r="C112" s="191"/>
      <c r="D112" s="170"/>
      <c r="E112" s="162"/>
      <c r="F112" s="162">
        <f t="shared" si="15"/>
        <v>0</v>
      </c>
      <c r="G112" s="162"/>
      <c r="H112" s="162"/>
      <c r="I112" s="162">
        <f t="shared" si="13"/>
        <v>0</v>
      </c>
    </row>
    <row r="113" spans="2:9" x14ac:dyDescent="0.2">
      <c r="B113" s="190" t="s">
        <v>366</v>
      </c>
      <c r="C113" s="191"/>
      <c r="D113" s="170"/>
      <c r="E113" s="162"/>
      <c r="F113" s="162">
        <f t="shared" si="15"/>
        <v>0</v>
      </c>
      <c r="G113" s="162"/>
      <c r="H113" s="162"/>
      <c r="I113" s="162">
        <f t="shared" si="13"/>
        <v>0</v>
      </c>
    </row>
    <row r="114" spans="2:9" ht="25.5" customHeight="1" x14ac:dyDescent="0.2">
      <c r="B114" s="192" t="s">
        <v>367</v>
      </c>
      <c r="C114" s="193"/>
      <c r="D114" s="170">
        <f>SUM(D115:D123)</f>
        <v>0</v>
      </c>
      <c r="E114" s="170">
        <f>SUM(E115:E123)</f>
        <v>0</v>
      </c>
      <c r="F114" s="170">
        <f>SUM(F115:F123)</f>
        <v>0</v>
      </c>
      <c r="G114" s="170">
        <f>SUM(G115:G123)</f>
        <v>0</v>
      </c>
      <c r="H114" s="170">
        <f>SUM(H115:H123)</f>
        <v>0</v>
      </c>
      <c r="I114" s="162">
        <f t="shared" si="13"/>
        <v>0</v>
      </c>
    </row>
    <row r="115" spans="2:9" x14ac:dyDescent="0.2">
      <c r="B115" s="190" t="s">
        <v>368</v>
      </c>
      <c r="C115" s="191"/>
      <c r="D115" s="170"/>
      <c r="E115" s="162"/>
      <c r="F115" s="162">
        <f>D115+E115</f>
        <v>0</v>
      </c>
      <c r="G115" s="162"/>
      <c r="H115" s="162"/>
      <c r="I115" s="162">
        <f t="shared" si="13"/>
        <v>0</v>
      </c>
    </row>
    <row r="116" spans="2:9" x14ac:dyDescent="0.2">
      <c r="B116" s="190" t="s">
        <v>369</v>
      </c>
      <c r="C116" s="191"/>
      <c r="D116" s="170"/>
      <c r="E116" s="162"/>
      <c r="F116" s="162">
        <f t="shared" ref="F116:F123" si="16">D116+E116</f>
        <v>0</v>
      </c>
      <c r="G116" s="162"/>
      <c r="H116" s="162"/>
      <c r="I116" s="162">
        <f t="shared" si="13"/>
        <v>0</v>
      </c>
    </row>
    <row r="117" spans="2:9" x14ac:dyDescent="0.2">
      <c r="B117" s="190" t="s">
        <v>370</v>
      </c>
      <c r="C117" s="191"/>
      <c r="D117" s="170"/>
      <c r="E117" s="162"/>
      <c r="F117" s="162">
        <f t="shared" si="16"/>
        <v>0</v>
      </c>
      <c r="G117" s="162"/>
      <c r="H117" s="162"/>
      <c r="I117" s="162">
        <f t="shared" si="13"/>
        <v>0</v>
      </c>
    </row>
    <row r="118" spans="2:9" x14ac:dyDescent="0.2">
      <c r="B118" s="190" t="s">
        <v>371</v>
      </c>
      <c r="C118" s="191"/>
      <c r="D118" s="170"/>
      <c r="E118" s="162"/>
      <c r="F118" s="162">
        <f t="shared" si="16"/>
        <v>0</v>
      </c>
      <c r="G118" s="162"/>
      <c r="H118" s="162"/>
      <c r="I118" s="162">
        <f t="shared" si="13"/>
        <v>0</v>
      </c>
    </row>
    <row r="119" spans="2:9" x14ac:dyDescent="0.2">
      <c r="B119" s="190" t="s">
        <v>372</v>
      </c>
      <c r="C119" s="191"/>
      <c r="D119" s="170"/>
      <c r="E119" s="162"/>
      <c r="F119" s="162">
        <f t="shared" si="16"/>
        <v>0</v>
      </c>
      <c r="G119" s="162"/>
      <c r="H119" s="162"/>
      <c r="I119" s="162">
        <f t="shared" si="13"/>
        <v>0</v>
      </c>
    </row>
    <row r="120" spans="2:9" x14ac:dyDescent="0.2">
      <c r="B120" s="190" t="s">
        <v>373</v>
      </c>
      <c r="C120" s="191"/>
      <c r="D120" s="170"/>
      <c r="E120" s="162"/>
      <c r="F120" s="162">
        <f t="shared" si="16"/>
        <v>0</v>
      </c>
      <c r="G120" s="162"/>
      <c r="H120" s="162"/>
      <c r="I120" s="162">
        <f t="shared" si="13"/>
        <v>0</v>
      </c>
    </row>
    <row r="121" spans="2:9" x14ac:dyDescent="0.2">
      <c r="B121" s="190" t="s">
        <v>374</v>
      </c>
      <c r="C121" s="191"/>
      <c r="D121" s="170"/>
      <c r="E121" s="162"/>
      <c r="F121" s="162">
        <f t="shared" si="16"/>
        <v>0</v>
      </c>
      <c r="G121" s="162"/>
      <c r="H121" s="162"/>
      <c r="I121" s="162">
        <f t="shared" si="13"/>
        <v>0</v>
      </c>
    </row>
    <row r="122" spans="2:9" x14ac:dyDescent="0.2">
      <c r="B122" s="190" t="s">
        <v>375</v>
      </c>
      <c r="C122" s="191"/>
      <c r="D122" s="170"/>
      <c r="E122" s="162"/>
      <c r="F122" s="162">
        <f t="shared" si="16"/>
        <v>0</v>
      </c>
      <c r="G122" s="162"/>
      <c r="H122" s="162"/>
      <c r="I122" s="162">
        <f t="shared" si="13"/>
        <v>0</v>
      </c>
    </row>
    <row r="123" spans="2:9" x14ac:dyDescent="0.2">
      <c r="B123" s="190" t="s">
        <v>376</v>
      </c>
      <c r="C123" s="191"/>
      <c r="D123" s="170"/>
      <c r="E123" s="162"/>
      <c r="F123" s="162">
        <f t="shared" si="16"/>
        <v>0</v>
      </c>
      <c r="G123" s="162"/>
      <c r="H123" s="162"/>
      <c r="I123" s="162">
        <f t="shared" si="13"/>
        <v>0</v>
      </c>
    </row>
    <row r="124" spans="2:9" x14ac:dyDescent="0.2">
      <c r="B124" s="188" t="s">
        <v>377</v>
      </c>
      <c r="C124" s="189"/>
      <c r="D124" s="170">
        <f>SUM(D125:D133)</f>
        <v>0</v>
      </c>
      <c r="E124" s="170">
        <f>SUM(E125:E133)</f>
        <v>0</v>
      </c>
      <c r="F124" s="170">
        <f>SUM(F125:F133)</f>
        <v>0</v>
      </c>
      <c r="G124" s="170">
        <f>SUM(G125:G133)</f>
        <v>0</v>
      </c>
      <c r="H124" s="170">
        <f>SUM(H125:H133)</f>
        <v>0</v>
      </c>
      <c r="I124" s="162">
        <f t="shared" si="13"/>
        <v>0</v>
      </c>
    </row>
    <row r="125" spans="2:9" x14ac:dyDescent="0.2">
      <c r="B125" s="190" t="s">
        <v>378</v>
      </c>
      <c r="C125" s="191"/>
      <c r="D125" s="170"/>
      <c r="E125" s="162"/>
      <c r="F125" s="162">
        <f>D125+E125</f>
        <v>0</v>
      </c>
      <c r="G125" s="162"/>
      <c r="H125" s="162"/>
      <c r="I125" s="162">
        <f t="shared" si="13"/>
        <v>0</v>
      </c>
    </row>
    <row r="126" spans="2:9" x14ac:dyDescent="0.2">
      <c r="B126" s="190" t="s">
        <v>379</v>
      </c>
      <c r="C126" s="191"/>
      <c r="D126" s="170"/>
      <c r="E126" s="162"/>
      <c r="F126" s="162">
        <f t="shared" ref="F126:F133" si="17">D126+E126</f>
        <v>0</v>
      </c>
      <c r="G126" s="162"/>
      <c r="H126" s="162"/>
      <c r="I126" s="162">
        <f t="shared" si="13"/>
        <v>0</v>
      </c>
    </row>
    <row r="127" spans="2:9" x14ac:dyDescent="0.2">
      <c r="B127" s="190" t="s">
        <v>380</v>
      </c>
      <c r="C127" s="191"/>
      <c r="D127" s="170"/>
      <c r="E127" s="162"/>
      <c r="F127" s="162">
        <f t="shared" si="17"/>
        <v>0</v>
      </c>
      <c r="G127" s="162"/>
      <c r="H127" s="162"/>
      <c r="I127" s="162">
        <f t="shared" si="13"/>
        <v>0</v>
      </c>
    </row>
    <row r="128" spans="2:9" x14ac:dyDescent="0.2">
      <c r="B128" s="190" t="s">
        <v>381</v>
      </c>
      <c r="C128" s="191"/>
      <c r="D128" s="170"/>
      <c r="E128" s="162"/>
      <c r="F128" s="162">
        <f t="shared" si="17"/>
        <v>0</v>
      </c>
      <c r="G128" s="162"/>
      <c r="H128" s="162"/>
      <c r="I128" s="162">
        <f t="shared" si="13"/>
        <v>0</v>
      </c>
    </row>
    <row r="129" spans="2:9" x14ac:dyDescent="0.2">
      <c r="B129" s="190" t="s">
        <v>382</v>
      </c>
      <c r="C129" s="191"/>
      <c r="D129" s="170"/>
      <c r="E129" s="162"/>
      <c r="F129" s="162">
        <f t="shared" si="17"/>
        <v>0</v>
      </c>
      <c r="G129" s="162"/>
      <c r="H129" s="162"/>
      <c r="I129" s="162">
        <f t="shared" si="13"/>
        <v>0</v>
      </c>
    </row>
    <row r="130" spans="2:9" x14ac:dyDescent="0.2">
      <c r="B130" s="190" t="s">
        <v>383</v>
      </c>
      <c r="C130" s="191"/>
      <c r="D130" s="170"/>
      <c r="E130" s="162"/>
      <c r="F130" s="162">
        <f t="shared" si="17"/>
        <v>0</v>
      </c>
      <c r="G130" s="162"/>
      <c r="H130" s="162"/>
      <c r="I130" s="162">
        <f t="shared" si="13"/>
        <v>0</v>
      </c>
    </row>
    <row r="131" spans="2:9" x14ac:dyDescent="0.2">
      <c r="B131" s="190" t="s">
        <v>384</v>
      </c>
      <c r="C131" s="191"/>
      <c r="D131" s="170"/>
      <c r="E131" s="162"/>
      <c r="F131" s="162">
        <f t="shared" si="17"/>
        <v>0</v>
      </c>
      <c r="G131" s="162"/>
      <c r="H131" s="162"/>
      <c r="I131" s="162">
        <f t="shared" si="13"/>
        <v>0</v>
      </c>
    </row>
    <row r="132" spans="2:9" x14ac:dyDescent="0.2">
      <c r="B132" s="190" t="s">
        <v>385</v>
      </c>
      <c r="C132" s="191"/>
      <c r="D132" s="170"/>
      <c r="E132" s="162"/>
      <c r="F132" s="162">
        <f t="shared" si="17"/>
        <v>0</v>
      </c>
      <c r="G132" s="162"/>
      <c r="H132" s="162"/>
      <c r="I132" s="162">
        <f t="shared" si="13"/>
        <v>0</v>
      </c>
    </row>
    <row r="133" spans="2:9" x14ac:dyDescent="0.2">
      <c r="B133" s="190" t="s">
        <v>386</v>
      </c>
      <c r="C133" s="191"/>
      <c r="D133" s="170"/>
      <c r="E133" s="162"/>
      <c r="F133" s="162">
        <f t="shared" si="17"/>
        <v>0</v>
      </c>
      <c r="G133" s="162"/>
      <c r="H133" s="162"/>
      <c r="I133" s="162">
        <f t="shared" si="13"/>
        <v>0</v>
      </c>
    </row>
    <row r="134" spans="2:9" x14ac:dyDescent="0.2">
      <c r="B134" s="188" t="s">
        <v>387</v>
      </c>
      <c r="C134" s="189"/>
      <c r="D134" s="170">
        <f>SUM(D135:D137)</f>
        <v>0</v>
      </c>
      <c r="E134" s="170">
        <f>SUM(E135:E137)</f>
        <v>0</v>
      </c>
      <c r="F134" s="170">
        <f>SUM(F135:F137)</f>
        <v>0</v>
      </c>
      <c r="G134" s="170">
        <f>SUM(G135:G137)</f>
        <v>0</v>
      </c>
      <c r="H134" s="170">
        <f>SUM(H135:H137)</f>
        <v>0</v>
      </c>
      <c r="I134" s="162">
        <f t="shared" si="13"/>
        <v>0</v>
      </c>
    </row>
    <row r="135" spans="2:9" x14ac:dyDescent="0.2">
      <c r="B135" s="190" t="s">
        <v>388</v>
      </c>
      <c r="C135" s="191"/>
      <c r="D135" s="170"/>
      <c r="E135" s="162"/>
      <c r="F135" s="162">
        <f>D135+E135</f>
        <v>0</v>
      </c>
      <c r="G135" s="162"/>
      <c r="H135" s="162"/>
      <c r="I135" s="162">
        <f t="shared" si="13"/>
        <v>0</v>
      </c>
    </row>
    <row r="136" spans="2:9" x14ac:dyDescent="0.2">
      <c r="B136" s="190" t="s">
        <v>389</v>
      </c>
      <c r="C136" s="191"/>
      <c r="D136" s="170"/>
      <c r="E136" s="162"/>
      <c r="F136" s="162">
        <f>D136+E136</f>
        <v>0</v>
      </c>
      <c r="G136" s="162"/>
      <c r="H136" s="162"/>
      <c r="I136" s="162">
        <f t="shared" si="13"/>
        <v>0</v>
      </c>
    </row>
    <row r="137" spans="2:9" x14ac:dyDescent="0.2">
      <c r="B137" s="190" t="s">
        <v>390</v>
      </c>
      <c r="C137" s="191"/>
      <c r="D137" s="170"/>
      <c r="E137" s="162"/>
      <c r="F137" s="162">
        <f>D137+E137</f>
        <v>0</v>
      </c>
      <c r="G137" s="162"/>
      <c r="H137" s="162"/>
      <c r="I137" s="162">
        <f t="shared" si="13"/>
        <v>0</v>
      </c>
    </row>
    <row r="138" spans="2:9" x14ac:dyDescent="0.2">
      <c r="B138" s="188" t="s">
        <v>391</v>
      </c>
      <c r="C138" s="189"/>
      <c r="D138" s="170">
        <f>SUM(D139:D146)</f>
        <v>0</v>
      </c>
      <c r="E138" s="170">
        <f>SUM(E139:E146)</f>
        <v>0</v>
      </c>
      <c r="F138" s="170">
        <f>F139+F140+F141+F142+F143+F145+F146</f>
        <v>0</v>
      </c>
      <c r="G138" s="170">
        <f>SUM(G139:G146)</f>
        <v>0</v>
      </c>
      <c r="H138" s="170">
        <f>SUM(H139:H146)</f>
        <v>0</v>
      </c>
      <c r="I138" s="162">
        <f t="shared" si="13"/>
        <v>0</v>
      </c>
    </row>
    <row r="139" spans="2:9" x14ac:dyDescent="0.2">
      <c r="B139" s="190" t="s">
        <v>392</v>
      </c>
      <c r="C139" s="191"/>
      <c r="D139" s="170"/>
      <c r="E139" s="162"/>
      <c r="F139" s="162">
        <f>D139+E139</f>
        <v>0</v>
      </c>
      <c r="G139" s="162"/>
      <c r="H139" s="162"/>
      <c r="I139" s="162">
        <f t="shared" si="13"/>
        <v>0</v>
      </c>
    </row>
    <row r="140" spans="2:9" x14ac:dyDescent="0.2">
      <c r="B140" s="190" t="s">
        <v>393</v>
      </c>
      <c r="C140" s="191"/>
      <c r="D140" s="170"/>
      <c r="E140" s="162"/>
      <c r="F140" s="162">
        <f t="shared" ref="F140:F146" si="18">D140+E140</f>
        <v>0</v>
      </c>
      <c r="G140" s="162"/>
      <c r="H140" s="162"/>
      <c r="I140" s="162">
        <f t="shared" si="13"/>
        <v>0</v>
      </c>
    </row>
    <row r="141" spans="2:9" x14ac:dyDescent="0.2">
      <c r="B141" s="190" t="s">
        <v>394</v>
      </c>
      <c r="C141" s="191"/>
      <c r="D141" s="170"/>
      <c r="E141" s="162"/>
      <c r="F141" s="162">
        <f t="shared" si="18"/>
        <v>0</v>
      </c>
      <c r="G141" s="162"/>
      <c r="H141" s="162"/>
      <c r="I141" s="162">
        <f t="shared" si="13"/>
        <v>0</v>
      </c>
    </row>
    <row r="142" spans="2:9" x14ac:dyDescent="0.2">
      <c r="B142" s="190" t="s">
        <v>395</v>
      </c>
      <c r="C142" s="191"/>
      <c r="D142" s="170"/>
      <c r="E142" s="162"/>
      <c r="F142" s="162">
        <f t="shared" si="18"/>
        <v>0</v>
      </c>
      <c r="G142" s="162"/>
      <c r="H142" s="162"/>
      <c r="I142" s="162">
        <f t="shared" si="13"/>
        <v>0</v>
      </c>
    </row>
    <row r="143" spans="2:9" x14ac:dyDescent="0.2">
      <c r="B143" s="190" t="s">
        <v>396</v>
      </c>
      <c r="C143" s="191"/>
      <c r="D143" s="170"/>
      <c r="E143" s="162"/>
      <c r="F143" s="162">
        <f t="shared" si="18"/>
        <v>0</v>
      </c>
      <c r="G143" s="162"/>
      <c r="H143" s="162"/>
      <c r="I143" s="162">
        <f t="shared" si="13"/>
        <v>0</v>
      </c>
    </row>
    <row r="144" spans="2:9" x14ac:dyDescent="0.2">
      <c r="B144" s="190" t="s">
        <v>397</v>
      </c>
      <c r="C144" s="191"/>
      <c r="D144" s="170"/>
      <c r="E144" s="162"/>
      <c r="F144" s="162">
        <f t="shared" si="18"/>
        <v>0</v>
      </c>
      <c r="G144" s="162"/>
      <c r="H144" s="162"/>
      <c r="I144" s="162">
        <f t="shared" si="13"/>
        <v>0</v>
      </c>
    </row>
    <row r="145" spans="2:9" x14ac:dyDescent="0.2">
      <c r="B145" s="190" t="s">
        <v>398</v>
      </c>
      <c r="C145" s="191"/>
      <c r="D145" s="170"/>
      <c r="E145" s="162"/>
      <c r="F145" s="162">
        <f t="shared" si="18"/>
        <v>0</v>
      </c>
      <c r="G145" s="162"/>
      <c r="H145" s="162"/>
      <c r="I145" s="162">
        <f t="shared" si="13"/>
        <v>0</v>
      </c>
    </row>
    <row r="146" spans="2:9" x14ac:dyDescent="0.2">
      <c r="B146" s="190" t="s">
        <v>399</v>
      </c>
      <c r="C146" s="191"/>
      <c r="D146" s="170"/>
      <c r="E146" s="162"/>
      <c r="F146" s="162">
        <f t="shared" si="18"/>
        <v>0</v>
      </c>
      <c r="G146" s="162"/>
      <c r="H146" s="162"/>
      <c r="I146" s="162">
        <f t="shared" si="13"/>
        <v>0</v>
      </c>
    </row>
    <row r="147" spans="2:9" x14ac:dyDescent="0.2">
      <c r="B147" s="188" t="s">
        <v>400</v>
      </c>
      <c r="C147" s="189"/>
      <c r="D147" s="170">
        <f>SUM(D148:D150)</f>
        <v>0</v>
      </c>
      <c r="E147" s="170">
        <f>SUM(E148:E150)</f>
        <v>0</v>
      </c>
      <c r="F147" s="170">
        <f>SUM(F148:F150)</f>
        <v>0</v>
      </c>
      <c r="G147" s="170">
        <f>SUM(G148:G150)</f>
        <v>0</v>
      </c>
      <c r="H147" s="170">
        <f>SUM(H148:H150)</f>
        <v>0</v>
      </c>
      <c r="I147" s="162">
        <f t="shared" si="13"/>
        <v>0</v>
      </c>
    </row>
    <row r="148" spans="2:9" x14ac:dyDescent="0.2">
      <c r="B148" s="190" t="s">
        <v>401</v>
      </c>
      <c r="C148" s="191"/>
      <c r="D148" s="170"/>
      <c r="E148" s="162"/>
      <c r="F148" s="162">
        <f>D148+E148</f>
        <v>0</v>
      </c>
      <c r="G148" s="162"/>
      <c r="H148" s="162"/>
      <c r="I148" s="162">
        <f t="shared" si="13"/>
        <v>0</v>
      </c>
    </row>
    <row r="149" spans="2:9" x14ac:dyDescent="0.2">
      <c r="B149" s="190" t="s">
        <v>402</v>
      </c>
      <c r="C149" s="191"/>
      <c r="D149" s="170"/>
      <c r="E149" s="162"/>
      <c r="F149" s="162">
        <f>D149+E149</f>
        <v>0</v>
      </c>
      <c r="G149" s="162"/>
      <c r="H149" s="162"/>
      <c r="I149" s="162">
        <f t="shared" si="13"/>
        <v>0</v>
      </c>
    </row>
    <row r="150" spans="2:9" x14ac:dyDescent="0.2">
      <c r="B150" s="190" t="s">
        <v>403</v>
      </c>
      <c r="C150" s="191"/>
      <c r="D150" s="170"/>
      <c r="E150" s="162"/>
      <c r="F150" s="162">
        <f>D150+E150</f>
        <v>0</v>
      </c>
      <c r="G150" s="162"/>
      <c r="H150" s="162"/>
      <c r="I150" s="162">
        <f t="shared" ref="I150:I158" si="19">F150-G150</f>
        <v>0</v>
      </c>
    </row>
    <row r="151" spans="2:9" x14ac:dyDescent="0.2">
      <c r="B151" s="188" t="s">
        <v>404</v>
      </c>
      <c r="C151" s="189"/>
      <c r="D151" s="170">
        <f>SUM(D152:D158)</f>
        <v>0</v>
      </c>
      <c r="E151" s="170">
        <f>SUM(E152:E158)</f>
        <v>0</v>
      </c>
      <c r="F151" s="170">
        <f>SUM(F152:F158)</f>
        <v>0</v>
      </c>
      <c r="G151" s="170">
        <f>SUM(G152:G158)</f>
        <v>0</v>
      </c>
      <c r="H151" s="170">
        <f>SUM(H152:H158)</f>
        <v>0</v>
      </c>
      <c r="I151" s="162">
        <f t="shared" si="19"/>
        <v>0</v>
      </c>
    </row>
    <row r="152" spans="2:9" x14ac:dyDescent="0.2">
      <c r="B152" s="190" t="s">
        <v>405</v>
      </c>
      <c r="C152" s="191"/>
      <c r="D152" s="170"/>
      <c r="E152" s="162"/>
      <c r="F152" s="162">
        <f>D152+E152</f>
        <v>0</v>
      </c>
      <c r="G152" s="162"/>
      <c r="H152" s="162"/>
      <c r="I152" s="162">
        <f t="shared" si="19"/>
        <v>0</v>
      </c>
    </row>
    <row r="153" spans="2:9" x14ac:dyDescent="0.2">
      <c r="B153" s="190" t="s">
        <v>406</v>
      </c>
      <c r="C153" s="191"/>
      <c r="D153" s="170"/>
      <c r="E153" s="162"/>
      <c r="F153" s="162">
        <f t="shared" ref="F153:F158" si="20">D153+E153</f>
        <v>0</v>
      </c>
      <c r="G153" s="162"/>
      <c r="H153" s="162"/>
      <c r="I153" s="162">
        <f t="shared" si="19"/>
        <v>0</v>
      </c>
    </row>
    <row r="154" spans="2:9" x14ac:dyDescent="0.2">
      <c r="B154" s="190" t="s">
        <v>407</v>
      </c>
      <c r="C154" s="191"/>
      <c r="D154" s="170"/>
      <c r="E154" s="162"/>
      <c r="F154" s="162">
        <f t="shared" si="20"/>
        <v>0</v>
      </c>
      <c r="G154" s="162"/>
      <c r="H154" s="162"/>
      <c r="I154" s="162">
        <f t="shared" si="19"/>
        <v>0</v>
      </c>
    </row>
    <row r="155" spans="2:9" x14ac:dyDescent="0.2">
      <c r="B155" s="190" t="s">
        <v>408</v>
      </c>
      <c r="C155" s="191"/>
      <c r="D155" s="170"/>
      <c r="E155" s="162"/>
      <c r="F155" s="162">
        <f t="shared" si="20"/>
        <v>0</v>
      </c>
      <c r="G155" s="162"/>
      <c r="H155" s="162"/>
      <c r="I155" s="162">
        <f t="shared" si="19"/>
        <v>0</v>
      </c>
    </row>
    <row r="156" spans="2:9" x14ac:dyDescent="0.2">
      <c r="B156" s="190" t="s">
        <v>409</v>
      </c>
      <c r="C156" s="191"/>
      <c r="D156" s="170"/>
      <c r="E156" s="162"/>
      <c r="F156" s="162">
        <f t="shared" si="20"/>
        <v>0</v>
      </c>
      <c r="G156" s="162"/>
      <c r="H156" s="162"/>
      <c r="I156" s="162">
        <f t="shared" si="19"/>
        <v>0</v>
      </c>
    </row>
    <row r="157" spans="2:9" x14ac:dyDescent="0.2">
      <c r="B157" s="190" t="s">
        <v>410</v>
      </c>
      <c r="C157" s="191"/>
      <c r="D157" s="170"/>
      <c r="E157" s="162"/>
      <c r="F157" s="162">
        <f t="shared" si="20"/>
        <v>0</v>
      </c>
      <c r="G157" s="162"/>
      <c r="H157" s="162"/>
      <c r="I157" s="162">
        <f t="shared" si="19"/>
        <v>0</v>
      </c>
    </row>
    <row r="158" spans="2:9" x14ac:dyDescent="0.2">
      <c r="B158" s="190" t="s">
        <v>411</v>
      </c>
      <c r="C158" s="191"/>
      <c r="D158" s="170"/>
      <c r="E158" s="162"/>
      <c r="F158" s="162">
        <f t="shared" si="20"/>
        <v>0</v>
      </c>
      <c r="G158" s="162"/>
      <c r="H158" s="162"/>
      <c r="I158" s="162">
        <f t="shared" si="19"/>
        <v>0</v>
      </c>
    </row>
    <row r="159" spans="2:9" x14ac:dyDescent="0.2">
      <c r="B159" s="188"/>
      <c r="C159" s="189"/>
      <c r="D159" s="170"/>
      <c r="E159" s="162"/>
      <c r="F159" s="162"/>
      <c r="G159" s="162"/>
      <c r="H159" s="162"/>
      <c r="I159" s="162"/>
    </row>
    <row r="160" spans="2:9" x14ac:dyDescent="0.2">
      <c r="B160" s="200" t="s">
        <v>413</v>
      </c>
      <c r="C160" s="201"/>
      <c r="D160" s="187">
        <f t="shared" ref="D160:I160" si="21">D10+D85</f>
        <v>204964179</v>
      </c>
      <c r="E160" s="187">
        <f t="shared" si="21"/>
        <v>996570.28000000014</v>
      </c>
      <c r="F160" s="187">
        <f t="shared" si="21"/>
        <v>205960749.28</v>
      </c>
      <c r="G160" s="187">
        <f t="shared" si="21"/>
        <v>205857275.78</v>
      </c>
      <c r="H160" s="187">
        <f t="shared" si="21"/>
        <v>186398083.73000002</v>
      </c>
      <c r="I160" s="187">
        <f t="shared" si="21"/>
        <v>103473.50000000035</v>
      </c>
    </row>
    <row r="161" spans="2:9" ht="13.5" thickBot="1" x14ac:dyDescent="0.25">
      <c r="B161" s="202"/>
      <c r="C161" s="203"/>
      <c r="D161" s="204"/>
      <c r="E161" s="179"/>
      <c r="F161" s="179"/>
      <c r="G161" s="179"/>
      <c r="H161" s="179"/>
      <c r="I161" s="179"/>
    </row>
  </sheetData>
  <mergeCells count="12">
    <mergeCell ref="B39:C39"/>
    <mergeCell ref="B49:C49"/>
    <mergeCell ref="B63:C63"/>
    <mergeCell ref="B114:C114"/>
    <mergeCell ref="B2:I2"/>
    <mergeCell ref="B3:I3"/>
    <mergeCell ref="B4:I4"/>
    <mergeCell ref="B5:I5"/>
    <mergeCell ref="B6:I6"/>
    <mergeCell ref="B7:C9"/>
    <mergeCell ref="D7:H8"/>
    <mergeCell ref="I7:I9"/>
  </mergeCells>
  <pageMargins left="0.70866141732283472" right="0.70866141732283472" top="0.74803149606299213" bottom="0.74803149606299213" header="0.31496062992125984" footer="0.31496062992125984"/>
  <pageSetup scale="59" fitToHeight="0" orientation="portrait" r:id="rId1"/>
  <rowBreaks count="1" manualBreakCount="1">
    <brk id="84" max="16383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H30"/>
  <sheetViews>
    <sheetView workbookViewId="0">
      <pane ySplit="8" topLeftCell="A9" activePane="bottomLeft" state="frozen"/>
      <selection pane="bottomLeft" activeCell="B16" sqref="B16"/>
    </sheetView>
  </sheetViews>
  <sheetFormatPr baseColWidth="10" defaultColWidth="11" defaultRowHeight="12.75" x14ac:dyDescent="0.2"/>
  <cols>
    <col min="1" max="1" width="4.42578125" style="32" customWidth="1"/>
    <col min="2" max="2" width="39" style="32" customWidth="1"/>
    <col min="3" max="3" width="14" style="32" customWidth="1"/>
    <col min="4" max="4" width="13.28515625" style="32" customWidth="1"/>
    <col min="5" max="5" width="12.85546875" style="32" customWidth="1"/>
    <col min="6" max="6" width="13" style="32" customWidth="1"/>
    <col min="7" max="7" width="14.28515625" style="32" customWidth="1"/>
    <col min="8" max="8" width="13.5703125" style="32" customWidth="1"/>
    <col min="9" max="256" width="11" style="32"/>
    <col min="257" max="257" width="4.42578125" style="32" customWidth="1"/>
    <col min="258" max="258" width="39" style="32" customWidth="1"/>
    <col min="259" max="259" width="14" style="32" customWidth="1"/>
    <col min="260" max="260" width="13.28515625" style="32" customWidth="1"/>
    <col min="261" max="261" width="12.85546875" style="32" customWidth="1"/>
    <col min="262" max="262" width="13" style="32" customWidth="1"/>
    <col min="263" max="263" width="14.28515625" style="32" customWidth="1"/>
    <col min="264" max="264" width="13.5703125" style="32" customWidth="1"/>
    <col min="265" max="512" width="11" style="32"/>
    <col min="513" max="513" width="4.42578125" style="32" customWidth="1"/>
    <col min="514" max="514" width="39" style="32" customWidth="1"/>
    <col min="515" max="515" width="14" style="32" customWidth="1"/>
    <col min="516" max="516" width="13.28515625" style="32" customWidth="1"/>
    <col min="517" max="517" width="12.85546875" style="32" customWidth="1"/>
    <col min="518" max="518" width="13" style="32" customWidth="1"/>
    <col min="519" max="519" width="14.28515625" style="32" customWidth="1"/>
    <col min="520" max="520" width="13.5703125" style="32" customWidth="1"/>
    <col min="521" max="768" width="11" style="32"/>
    <col min="769" max="769" width="4.42578125" style="32" customWidth="1"/>
    <col min="770" max="770" width="39" style="32" customWidth="1"/>
    <col min="771" max="771" width="14" style="32" customWidth="1"/>
    <col min="772" max="772" width="13.28515625" style="32" customWidth="1"/>
    <col min="773" max="773" width="12.85546875" style="32" customWidth="1"/>
    <col min="774" max="774" width="13" style="32" customWidth="1"/>
    <col min="775" max="775" width="14.28515625" style="32" customWidth="1"/>
    <col min="776" max="776" width="13.5703125" style="32" customWidth="1"/>
    <col min="777" max="1024" width="11" style="32"/>
    <col min="1025" max="1025" width="4.42578125" style="32" customWidth="1"/>
    <col min="1026" max="1026" width="39" style="32" customWidth="1"/>
    <col min="1027" max="1027" width="14" style="32" customWidth="1"/>
    <col min="1028" max="1028" width="13.28515625" style="32" customWidth="1"/>
    <col min="1029" max="1029" width="12.85546875" style="32" customWidth="1"/>
    <col min="1030" max="1030" width="13" style="32" customWidth="1"/>
    <col min="1031" max="1031" width="14.28515625" style="32" customWidth="1"/>
    <col min="1032" max="1032" width="13.5703125" style="32" customWidth="1"/>
    <col min="1033" max="1280" width="11" style="32"/>
    <col min="1281" max="1281" width="4.42578125" style="32" customWidth="1"/>
    <col min="1282" max="1282" width="39" style="32" customWidth="1"/>
    <col min="1283" max="1283" width="14" style="32" customWidth="1"/>
    <col min="1284" max="1284" width="13.28515625" style="32" customWidth="1"/>
    <col min="1285" max="1285" width="12.85546875" style="32" customWidth="1"/>
    <col min="1286" max="1286" width="13" style="32" customWidth="1"/>
    <col min="1287" max="1287" width="14.28515625" style="32" customWidth="1"/>
    <col min="1288" max="1288" width="13.5703125" style="32" customWidth="1"/>
    <col min="1289" max="1536" width="11" style="32"/>
    <col min="1537" max="1537" width="4.42578125" style="32" customWidth="1"/>
    <col min="1538" max="1538" width="39" style="32" customWidth="1"/>
    <col min="1539" max="1539" width="14" style="32" customWidth="1"/>
    <col min="1540" max="1540" width="13.28515625" style="32" customWidth="1"/>
    <col min="1541" max="1541" width="12.85546875" style="32" customWidth="1"/>
    <col min="1542" max="1542" width="13" style="32" customWidth="1"/>
    <col min="1543" max="1543" width="14.28515625" style="32" customWidth="1"/>
    <col min="1544" max="1544" width="13.5703125" style="32" customWidth="1"/>
    <col min="1545" max="1792" width="11" style="32"/>
    <col min="1793" max="1793" width="4.42578125" style="32" customWidth="1"/>
    <col min="1794" max="1794" width="39" style="32" customWidth="1"/>
    <col min="1795" max="1795" width="14" style="32" customWidth="1"/>
    <col min="1796" max="1796" width="13.28515625" style="32" customWidth="1"/>
    <col min="1797" max="1797" width="12.85546875" style="32" customWidth="1"/>
    <col min="1798" max="1798" width="13" style="32" customWidth="1"/>
    <col min="1799" max="1799" width="14.28515625" style="32" customWidth="1"/>
    <col min="1800" max="1800" width="13.5703125" style="32" customWidth="1"/>
    <col min="1801" max="2048" width="11" style="32"/>
    <col min="2049" max="2049" width="4.42578125" style="32" customWidth="1"/>
    <col min="2050" max="2050" width="39" style="32" customWidth="1"/>
    <col min="2051" max="2051" width="14" style="32" customWidth="1"/>
    <col min="2052" max="2052" width="13.28515625" style="32" customWidth="1"/>
    <col min="2053" max="2053" width="12.85546875" style="32" customWidth="1"/>
    <col min="2054" max="2054" width="13" style="32" customWidth="1"/>
    <col min="2055" max="2055" width="14.28515625" style="32" customWidth="1"/>
    <col min="2056" max="2056" width="13.5703125" style="32" customWidth="1"/>
    <col min="2057" max="2304" width="11" style="32"/>
    <col min="2305" max="2305" width="4.42578125" style="32" customWidth="1"/>
    <col min="2306" max="2306" width="39" style="32" customWidth="1"/>
    <col min="2307" max="2307" width="14" style="32" customWidth="1"/>
    <col min="2308" max="2308" width="13.28515625" style="32" customWidth="1"/>
    <col min="2309" max="2309" width="12.85546875" style="32" customWidth="1"/>
    <col min="2310" max="2310" width="13" style="32" customWidth="1"/>
    <col min="2311" max="2311" width="14.28515625" style="32" customWidth="1"/>
    <col min="2312" max="2312" width="13.5703125" style="32" customWidth="1"/>
    <col min="2313" max="2560" width="11" style="32"/>
    <col min="2561" max="2561" width="4.42578125" style="32" customWidth="1"/>
    <col min="2562" max="2562" width="39" style="32" customWidth="1"/>
    <col min="2563" max="2563" width="14" style="32" customWidth="1"/>
    <col min="2564" max="2564" width="13.28515625" style="32" customWidth="1"/>
    <col min="2565" max="2565" width="12.85546875" style="32" customWidth="1"/>
    <col min="2566" max="2566" width="13" style="32" customWidth="1"/>
    <col min="2567" max="2567" width="14.28515625" style="32" customWidth="1"/>
    <col min="2568" max="2568" width="13.5703125" style="32" customWidth="1"/>
    <col min="2569" max="2816" width="11" style="32"/>
    <col min="2817" max="2817" width="4.42578125" style="32" customWidth="1"/>
    <col min="2818" max="2818" width="39" style="32" customWidth="1"/>
    <col min="2819" max="2819" width="14" style="32" customWidth="1"/>
    <col min="2820" max="2820" width="13.28515625" style="32" customWidth="1"/>
    <col min="2821" max="2821" width="12.85546875" style="32" customWidth="1"/>
    <col min="2822" max="2822" width="13" style="32" customWidth="1"/>
    <col min="2823" max="2823" width="14.28515625" style="32" customWidth="1"/>
    <col min="2824" max="2824" width="13.5703125" style="32" customWidth="1"/>
    <col min="2825" max="3072" width="11" style="32"/>
    <col min="3073" max="3073" width="4.42578125" style="32" customWidth="1"/>
    <col min="3074" max="3074" width="39" style="32" customWidth="1"/>
    <col min="3075" max="3075" width="14" style="32" customWidth="1"/>
    <col min="3076" max="3076" width="13.28515625" style="32" customWidth="1"/>
    <col min="3077" max="3077" width="12.85546875" style="32" customWidth="1"/>
    <col min="3078" max="3078" width="13" style="32" customWidth="1"/>
    <col min="3079" max="3079" width="14.28515625" style="32" customWidth="1"/>
    <col min="3080" max="3080" width="13.5703125" style="32" customWidth="1"/>
    <col min="3081" max="3328" width="11" style="32"/>
    <col min="3329" max="3329" width="4.42578125" style="32" customWidth="1"/>
    <col min="3330" max="3330" width="39" style="32" customWidth="1"/>
    <col min="3331" max="3331" width="14" style="32" customWidth="1"/>
    <col min="3332" max="3332" width="13.28515625" style="32" customWidth="1"/>
    <col min="3333" max="3333" width="12.85546875" style="32" customWidth="1"/>
    <col min="3334" max="3334" width="13" style="32" customWidth="1"/>
    <col min="3335" max="3335" width="14.28515625" style="32" customWidth="1"/>
    <col min="3336" max="3336" width="13.5703125" style="32" customWidth="1"/>
    <col min="3337" max="3584" width="11" style="32"/>
    <col min="3585" max="3585" width="4.42578125" style="32" customWidth="1"/>
    <col min="3586" max="3586" width="39" style="32" customWidth="1"/>
    <col min="3587" max="3587" width="14" style="32" customWidth="1"/>
    <col min="3588" max="3588" width="13.28515625" style="32" customWidth="1"/>
    <col min="3589" max="3589" width="12.85546875" style="32" customWidth="1"/>
    <col min="3590" max="3590" width="13" style="32" customWidth="1"/>
    <col min="3591" max="3591" width="14.28515625" style="32" customWidth="1"/>
    <col min="3592" max="3592" width="13.5703125" style="32" customWidth="1"/>
    <col min="3593" max="3840" width="11" style="32"/>
    <col min="3841" max="3841" width="4.42578125" style="32" customWidth="1"/>
    <col min="3842" max="3842" width="39" style="32" customWidth="1"/>
    <col min="3843" max="3843" width="14" style="32" customWidth="1"/>
    <col min="3844" max="3844" width="13.28515625" style="32" customWidth="1"/>
    <col min="3845" max="3845" width="12.85546875" style="32" customWidth="1"/>
    <col min="3846" max="3846" width="13" style="32" customWidth="1"/>
    <col min="3847" max="3847" width="14.28515625" style="32" customWidth="1"/>
    <col min="3848" max="3848" width="13.5703125" style="32" customWidth="1"/>
    <col min="3849" max="4096" width="11" style="32"/>
    <col min="4097" max="4097" width="4.42578125" style="32" customWidth="1"/>
    <col min="4098" max="4098" width="39" style="32" customWidth="1"/>
    <col min="4099" max="4099" width="14" style="32" customWidth="1"/>
    <col min="4100" max="4100" width="13.28515625" style="32" customWidth="1"/>
    <col min="4101" max="4101" width="12.85546875" style="32" customWidth="1"/>
    <col min="4102" max="4102" width="13" style="32" customWidth="1"/>
    <col min="4103" max="4103" width="14.28515625" style="32" customWidth="1"/>
    <col min="4104" max="4104" width="13.5703125" style="32" customWidth="1"/>
    <col min="4105" max="4352" width="11" style="32"/>
    <col min="4353" max="4353" width="4.42578125" style="32" customWidth="1"/>
    <col min="4354" max="4354" width="39" style="32" customWidth="1"/>
    <col min="4355" max="4355" width="14" style="32" customWidth="1"/>
    <col min="4356" max="4356" width="13.28515625" style="32" customWidth="1"/>
    <col min="4357" max="4357" width="12.85546875" style="32" customWidth="1"/>
    <col min="4358" max="4358" width="13" style="32" customWidth="1"/>
    <col min="4359" max="4359" width="14.28515625" style="32" customWidth="1"/>
    <col min="4360" max="4360" width="13.5703125" style="32" customWidth="1"/>
    <col min="4361" max="4608" width="11" style="32"/>
    <col min="4609" max="4609" width="4.42578125" style="32" customWidth="1"/>
    <col min="4610" max="4610" width="39" style="32" customWidth="1"/>
    <col min="4611" max="4611" width="14" style="32" customWidth="1"/>
    <col min="4612" max="4612" width="13.28515625" style="32" customWidth="1"/>
    <col min="4613" max="4613" width="12.85546875" style="32" customWidth="1"/>
    <col min="4614" max="4614" width="13" style="32" customWidth="1"/>
    <col min="4615" max="4615" width="14.28515625" style="32" customWidth="1"/>
    <col min="4616" max="4616" width="13.5703125" style="32" customWidth="1"/>
    <col min="4617" max="4864" width="11" style="32"/>
    <col min="4865" max="4865" width="4.42578125" style="32" customWidth="1"/>
    <col min="4866" max="4866" width="39" style="32" customWidth="1"/>
    <col min="4867" max="4867" width="14" style="32" customWidth="1"/>
    <col min="4868" max="4868" width="13.28515625" style="32" customWidth="1"/>
    <col min="4869" max="4869" width="12.85546875" style="32" customWidth="1"/>
    <col min="4870" max="4870" width="13" style="32" customWidth="1"/>
    <col min="4871" max="4871" width="14.28515625" style="32" customWidth="1"/>
    <col min="4872" max="4872" width="13.5703125" style="32" customWidth="1"/>
    <col min="4873" max="5120" width="11" style="32"/>
    <col min="5121" max="5121" width="4.42578125" style="32" customWidth="1"/>
    <col min="5122" max="5122" width="39" style="32" customWidth="1"/>
    <col min="5123" max="5123" width="14" style="32" customWidth="1"/>
    <col min="5124" max="5124" width="13.28515625" style="32" customWidth="1"/>
    <col min="5125" max="5125" width="12.85546875" style="32" customWidth="1"/>
    <col min="5126" max="5126" width="13" style="32" customWidth="1"/>
    <col min="5127" max="5127" width="14.28515625" style="32" customWidth="1"/>
    <col min="5128" max="5128" width="13.5703125" style="32" customWidth="1"/>
    <col min="5129" max="5376" width="11" style="32"/>
    <col min="5377" max="5377" width="4.42578125" style="32" customWidth="1"/>
    <col min="5378" max="5378" width="39" style="32" customWidth="1"/>
    <col min="5379" max="5379" width="14" style="32" customWidth="1"/>
    <col min="5380" max="5380" width="13.28515625" style="32" customWidth="1"/>
    <col min="5381" max="5381" width="12.85546875" style="32" customWidth="1"/>
    <col min="5382" max="5382" width="13" style="32" customWidth="1"/>
    <col min="5383" max="5383" width="14.28515625" style="32" customWidth="1"/>
    <col min="5384" max="5384" width="13.5703125" style="32" customWidth="1"/>
    <col min="5385" max="5632" width="11" style="32"/>
    <col min="5633" max="5633" width="4.42578125" style="32" customWidth="1"/>
    <col min="5634" max="5634" width="39" style="32" customWidth="1"/>
    <col min="5635" max="5635" width="14" style="32" customWidth="1"/>
    <col min="5636" max="5636" width="13.28515625" style="32" customWidth="1"/>
    <col min="5637" max="5637" width="12.85546875" style="32" customWidth="1"/>
    <col min="5638" max="5638" width="13" style="32" customWidth="1"/>
    <col min="5639" max="5639" width="14.28515625" style="32" customWidth="1"/>
    <col min="5640" max="5640" width="13.5703125" style="32" customWidth="1"/>
    <col min="5641" max="5888" width="11" style="32"/>
    <col min="5889" max="5889" width="4.42578125" style="32" customWidth="1"/>
    <col min="5890" max="5890" width="39" style="32" customWidth="1"/>
    <col min="5891" max="5891" width="14" style="32" customWidth="1"/>
    <col min="5892" max="5892" width="13.28515625" style="32" customWidth="1"/>
    <col min="5893" max="5893" width="12.85546875" style="32" customWidth="1"/>
    <col min="5894" max="5894" width="13" style="32" customWidth="1"/>
    <col min="5895" max="5895" width="14.28515625" style="32" customWidth="1"/>
    <col min="5896" max="5896" width="13.5703125" style="32" customWidth="1"/>
    <col min="5897" max="6144" width="11" style="32"/>
    <col min="6145" max="6145" width="4.42578125" style="32" customWidth="1"/>
    <col min="6146" max="6146" width="39" style="32" customWidth="1"/>
    <col min="6147" max="6147" width="14" style="32" customWidth="1"/>
    <col min="6148" max="6148" width="13.28515625" style="32" customWidth="1"/>
    <col min="6149" max="6149" width="12.85546875" style="32" customWidth="1"/>
    <col min="6150" max="6150" width="13" style="32" customWidth="1"/>
    <col min="6151" max="6151" width="14.28515625" style="32" customWidth="1"/>
    <col min="6152" max="6152" width="13.5703125" style="32" customWidth="1"/>
    <col min="6153" max="6400" width="11" style="32"/>
    <col min="6401" max="6401" width="4.42578125" style="32" customWidth="1"/>
    <col min="6402" max="6402" width="39" style="32" customWidth="1"/>
    <col min="6403" max="6403" width="14" style="32" customWidth="1"/>
    <col min="6404" max="6404" width="13.28515625" style="32" customWidth="1"/>
    <col min="6405" max="6405" width="12.85546875" style="32" customWidth="1"/>
    <col min="6406" max="6406" width="13" style="32" customWidth="1"/>
    <col min="6407" max="6407" width="14.28515625" style="32" customWidth="1"/>
    <col min="6408" max="6408" width="13.5703125" style="32" customWidth="1"/>
    <col min="6409" max="6656" width="11" style="32"/>
    <col min="6657" max="6657" width="4.42578125" style="32" customWidth="1"/>
    <col min="6658" max="6658" width="39" style="32" customWidth="1"/>
    <col min="6659" max="6659" width="14" style="32" customWidth="1"/>
    <col min="6660" max="6660" width="13.28515625" style="32" customWidth="1"/>
    <col min="6661" max="6661" width="12.85546875" style="32" customWidth="1"/>
    <col min="6662" max="6662" width="13" style="32" customWidth="1"/>
    <col min="6663" max="6663" width="14.28515625" style="32" customWidth="1"/>
    <col min="6664" max="6664" width="13.5703125" style="32" customWidth="1"/>
    <col min="6665" max="6912" width="11" style="32"/>
    <col min="6913" max="6913" width="4.42578125" style="32" customWidth="1"/>
    <col min="6914" max="6914" width="39" style="32" customWidth="1"/>
    <col min="6915" max="6915" width="14" style="32" customWidth="1"/>
    <col min="6916" max="6916" width="13.28515625" style="32" customWidth="1"/>
    <col min="6917" max="6917" width="12.85546875" style="32" customWidth="1"/>
    <col min="6918" max="6918" width="13" style="32" customWidth="1"/>
    <col min="6919" max="6919" width="14.28515625" style="32" customWidth="1"/>
    <col min="6920" max="6920" width="13.5703125" style="32" customWidth="1"/>
    <col min="6921" max="7168" width="11" style="32"/>
    <col min="7169" max="7169" width="4.42578125" style="32" customWidth="1"/>
    <col min="7170" max="7170" width="39" style="32" customWidth="1"/>
    <col min="7171" max="7171" width="14" style="32" customWidth="1"/>
    <col min="7172" max="7172" width="13.28515625" style="32" customWidth="1"/>
    <col min="7173" max="7173" width="12.85546875" style="32" customWidth="1"/>
    <col min="7174" max="7174" width="13" style="32" customWidth="1"/>
    <col min="7175" max="7175" width="14.28515625" style="32" customWidth="1"/>
    <col min="7176" max="7176" width="13.5703125" style="32" customWidth="1"/>
    <col min="7177" max="7424" width="11" style="32"/>
    <col min="7425" max="7425" width="4.42578125" style="32" customWidth="1"/>
    <col min="7426" max="7426" width="39" style="32" customWidth="1"/>
    <col min="7427" max="7427" width="14" style="32" customWidth="1"/>
    <col min="7428" max="7428" width="13.28515625" style="32" customWidth="1"/>
    <col min="7429" max="7429" width="12.85546875" style="32" customWidth="1"/>
    <col min="7430" max="7430" width="13" style="32" customWidth="1"/>
    <col min="7431" max="7431" width="14.28515625" style="32" customWidth="1"/>
    <col min="7432" max="7432" width="13.5703125" style="32" customWidth="1"/>
    <col min="7433" max="7680" width="11" style="32"/>
    <col min="7681" max="7681" width="4.42578125" style="32" customWidth="1"/>
    <col min="7682" max="7682" width="39" style="32" customWidth="1"/>
    <col min="7683" max="7683" width="14" style="32" customWidth="1"/>
    <col min="7684" max="7684" width="13.28515625" style="32" customWidth="1"/>
    <col min="7685" max="7685" width="12.85546875" style="32" customWidth="1"/>
    <col min="7686" max="7686" width="13" style="32" customWidth="1"/>
    <col min="7687" max="7687" width="14.28515625" style="32" customWidth="1"/>
    <col min="7688" max="7688" width="13.5703125" style="32" customWidth="1"/>
    <col min="7689" max="7936" width="11" style="32"/>
    <col min="7937" max="7937" width="4.42578125" style="32" customWidth="1"/>
    <col min="7938" max="7938" width="39" style="32" customWidth="1"/>
    <col min="7939" max="7939" width="14" style="32" customWidth="1"/>
    <col min="7940" max="7940" width="13.28515625" style="32" customWidth="1"/>
    <col min="7941" max="7941" width="12.85546875" style="32" customWidth="1"/>
    <col min="7942" max="7942" width="13" style="32" customWidth="1"/>
    <col min="7943" max="7943" width="14.28515625" style="32" customWidth="1"/>
    <col min="7944" max="7944" width="13.5703125" style="32" customWidth="1"/>
    <col min="7945" max="8192" width="11" style="32"/>
    <col min="8193" max="8193" width="4.42578125" style="32" customWidth="1"/>
    <col min="8194" max="8194" width="39" style="32" customWidth="1"/>
    <col min="8195" max="8195" width="14" style="32" customWidth="1"/>
    <col min="8196" max="8196" width="13.28515625" style="32" customWidth="1"/>
    <col min="8197" max="8197" width="12.85546875" style="32" customWidth="1"/>
    <col min="8198" max="8198" width="13" style="32" customWidth="1"/>
    <col min="8199" max="8199" width="14.28515625" style="32" customWidth="1"/>
    <col min="8200" max="8200" width="13.5703125" style="32" customWidth="1"/>
    <col min="8201" max="8448" width="11" style="32"/>
    <col min="8449" max="8449" width="4.42578125" style="32" customWidth="1"/>
    <col min="8450" max="8450" width="39" style="32" customWidth="1"/>
    <col min="8451" max="8451" width="14" style="32" customWidth="1"/>
    <col min="8452" max="8452" width="13.28515625" style="32" customWidth="1"/>
    <col min="8453" max="8453" width="12.85546875" style="32" customWidth="1"/>
    <col min="8454" max="8454" width="13" style="32" customWidth="1"/>
    <col min="8455" max="8455" width="14.28515625" style="32" customWidth="1"/>
    <col min="8456" max="8456" width="13.5703125" style="32" customWidth="1"/>
    <col min="8457" max="8704" width="11" style="32"/>
    <col min="8705" max="8705" width="4.42578125" style="32" customWidth="1"/>
    <col min="8706" max="8706" width="39" style="32" customWidth="1"/>
    <col min="8707" max="8707" width="14" style="32" customWidth="1"/>
    <col min="8708" max="8708" width="13.28515625" style="32" customWidth="1"/>
    <col min="8709" max="8709" width="12.85546875" style="32" customWidth="1"/>
    <col min="8710" max="8710" width="13" style="32" customWidth="1"/>
    <col min="8711" max="8711" width="14.28515625" style="32" customWidth="1"/>
    <col min="8712" max="8712" width="13.5703125" style="32" customWidth="1"/>
    <col min="8713" max="8960" width="11" style="32"/>
    <col min="8961" max="8961" width="4.42578125" style="32" customWidth="1"/>
    <col min="8962" max="8962" width="39" style="32" customWidth="1"/>
    <col min="8963" max="8963" width="14" style="32" customWidth="1"/>
    <col min="8964" max="8964" width="13.28515625" style="32" customWidth="1"/>
    <col min="8965" max="8965" width="12.85546875" style="32" customWidth="1"/>
    <col min="8966" max="8966" width="13" style="32" customWidth="1"/>
    <col min="8967" max="8967" width="14.28515625" style="32" customWidth="1"/>
    <col min="8968" max="8968" width="13.5703125" style="32" customWidth="1"/>
    <col min="8969" max="9216" width="11" style="32"/>
    <col min="9217" max="9217" width="4.42578125" style="32" customWidth="1"/>
    <col min="9218" max="9218" width="39" style="32" customWidth="1"/>
    <col min="9219" max="9219" width="14" style="32" customWidth="1"/>
    <col min="9220" max="9220" width="13.28515625" style="32" customWidth="1"/>
    <col min="9221" max="9221" width="12.85546875" style="32" customWidth="1"/>
    <col min="9222" max="9222" width="13" style="32" customWidth="1"/>
    <col min="9223" max="9223" width="14.28515625" style="32" customWidth="1"/>
    <col min="9224" max="9224" width="13.5703125" style="32" customWidth="1"/>
    <col min="9225" max="9472" width="11" style="32"/>
    <col min="9473" max="9473" width="4.42578125" style="32" customWidth="1"/>
    <col min="9474" max="9474" width="39" style="32" customWidth="1"/>
    <col min="9475" max="9475" width="14" style="32" customWidth="1"/>
    <col min="9476" max="9476" width="13.28515625" style="32" customWidth="1"/>
    <col min="9477" max="9477" width="12.85546875" style="32" customWidth="1"/>
    <col min="9478" max="9478" width="13" style="32" customWidth="1"/>
    <col min="9479" max="9479" width="14.28515625" style="32" customWidth="1"/>
    <col min="9480" max="9480" width="13.5703125" style="32" customWidth="1"/>
    <col min="9481" max="9728" width="11" style="32"/>
    <col min="9729" max="9729" width="4.42578125" style="32" customWidth="1"/>
    <col min="9730" max="9730" width="39" style="32" customWidth="1"/>
    <col min="9731" max="9731" width="14" style="32" customWidth="1"/>
    <col min="9732" max="9732" width="13.28515625" style="32" customWidth="1"/>
    <col min="9733" max="9733" width="12.85546875" style="32" customWidth="1"/>
    <col min="9734" max="9734" width="13" style="32" customWidth="1"/>
    <col min="9735" max="9735" width="14.28515625" style="32" customWidth="1"/>
    <col min="9736" max="9736" width="13.5703125" style="32" customWidth="1"/>
    <col min="9737" max="9984" width="11" style="32"/>
    <col min="9985" max="9985" width="4.42578125" style="32" customWidth="1"/>
    <col min="9986" max="9986" width="39" style="32" customWidth="1"/>
    <col min="9987" max="9987" width="14" style="32" customWidth="1"/>
    <col min="9988" max="9988" width="13.28515625" style="32" customWidth="1"/>
    <col min="9989" max="9989" width="12.85546875" style="32" customWidth="1"/>
    <col min="9990" max="9990" width="13" style="32" customWidth="1"/>
    <col min="9991" max="9991" width="14.28515625" style="32" customWidth="1"/>
    <col min="9992" max="9992" width="13.5703125" style="32" customWidth="1"/>
    <col min="9993" max="10240" width="11" style="32"/>
    <col min="10241" max="10241" width="4.42578125" style="32" customWidth="1"/>
    <col min="10242" max="10242" width="39" style="32" customWidth="1"/>
    <col min="10243" max="10243" width="14" style="32" customWidth="1"/>
    <col min="10244" max="10244" width="13.28515625" style="32" customWidth="1"/>
    <col min="10245" max="10245" width="12.85546875" style="32" customWidth="1"/>
    <col min="10246" max="10246" width="13" style="32" customWidth="1"/>
    <col min="10247" max="10247" width="14.28515625" style="32" customWidth="1"/>
    <col min="10248" max="10248" width="13.5703125" style="32" customWidth="1"/>
    <col min="10249" max="10496" width="11" style="32"/>
    <col min="10497" max="10497" width="4.42578125" style="32" customWidth="1"/>
    <col min="10498" max="10498" width="39" style="32" customWidth="1"/>
    <col min="10499" max="10499" width="14" style="32" customWidth="1"/>
    <col min="10500" max="10500" width="13.28515625" style="32" customWidth="1"/>
    <col min="10501" max="10501" width="12.85546875" style="32" customWidth="1"/>
    <col min="10502" max="10502" width="13" style="32" customWidth="1"/>
    <col min="10503" max="10503" width="14.28515625" style="32" customWidth="1"/>
    <col min="10504" max="10504" width="13.5703125" style="32" customWidth="1"/>
    <col min="10505" max="10752" width="11" style="32"/>
    <col min="10753" max="10753" width="4.42578125" style="32" customWidth="1"/>
    <col min="10754" max="10754" width="39" style="32" customWidth="1"/>
    <col min="10755" max="10755" width="14" style="32" customWidth="1"/>
    <col min="10756" max="10756" width="13.28515625" style="32" customWidth="1"/>
    <col min="10757" max="10757" width="12.85546875" style="32" customWidth="1"/>
    <col min="10758" max="10758" width="13" style="32" customWidth="1"/>
    <col min="10759" max="10759" width="14.28515625" style="32" customWidth="1"/>
    <col min="10760" max="10760" width="13.5703125" style="32" customWidth="1"/>
    <col min="10761" max="11008" width="11" style="32"/>
    <col min="11009" max="11009" width="4.42578125" style="32" customWidth="1"/>
    <col min="11010" max="11010" width="39" style="32" customWidth="1"/>
    <col min="11011" max="11011" width="14" style="32" customWidth="1"/>
    <col min="11012" max="11012" width="13.28515625" style="32" customWidth="1"/>
    <col min="11013" max="11013" width="12.85546875" style="32" customWidth="1"/>
    <col min="11014" max="11014" width="13" style="32" customWidth="1"/>
    <col min="11015" max="11015" width="14.28515625" style="32" customWidth="1"/>
    <col min="11016" max="11016" width="13.5703125" style="32" customWidth="1"/>
    <col min="11017" max="11264" width="11" style="32"/>
    <col min="11265" max="11265" width="4.42578125" style="32" customWidth="1"/>
    <col min="11266" max="11266" width="39" style="32" customWidth="1"/>
    <col min="11267" max="11267" width="14" style="32" customWidth="1"/>
    <col min="11268" max="11268" width="13.28515625" style="32" customWidth="1"/>
    <col min="11269" max="11269" width="12.85546875" style="32" customWidth="1"/>
    <col min="11270" max="11270" width="13" style="32" customWidth="1"/>
    <col min="11271" max="11271" width="14.28515625" style="32" customWidth="1"/>
    <col min="11272" max="11272" width="13.5703125" style="32" customWidth="1"/>
    <col min="11273" max="11520" width="11" style="32"/>
    <col min="11521" max="11521" width="4.42578125" style="32" customWidth="1"/>
    <col min="11522" max="11522" width="39" style="32" customWidth="1"/>
    <col min="11523" max="11523" width="14" style="32" customWidth="1"/>
    <col min="11524" max="11524" width="13.28515625" style="32" customWidth="1"/>
    <col min="11525" max="11525" width="12.85546875" style="32" customWidth="1"/>
    <col min="11526" max="11526" width="13" style="32" customWidth="1"/>
    <col min="11527" max="11527" width="14.28515625" style="32" customWidth="1"/>
    <col min="11528" max="11528" width="13.5703125" style="32" customWidth="1"/>
    <col min="11529" max="11776" width="11" style="32"/>
    <col min="11777" max="11777" width="4.42578125" style="32" customWidth="1"/>
    <col min="11778" max="11778" width="39" style="32" customWidth="1"/>
    <col min="11779" max="11779" width="14" style="32" customWidth="1"/>
    <col min="11780" max="11780" width="13.28515625" style="32" customWidth="1"/>
    <col min="11781" max="11781" width="12.85546875" style="32" customWidth="1"/>
    <col min="11782" max="11782" width="13" style="32" customWidth="1"/>
    <col min="11783" max="11783" width="14.28515625" style="32" customWidth="1"/>
    <col min="11784" max="11784" width="13.5703125" style="32" customWidth="1"/>
    <col min="11785" max="12032" width="11" style="32"/>
    <col min="12033" max="12033" width="4.42578125" style="32" customWidth="1"/>
    <col min="12034" max="12034" width="39" style="32" customWidth="1"/>
    <col min="12035" max="12035" width="14" style="32" customWidth="1"/>
    <col min="12036" max="12036" width="13.28515625" style="32" customWidth="1"/>
    <col min="12037" max="12037" width="12.85546875" style="32" customWidth="1"/>
    <col min="12038" max="12038" width="13" style="32" customWidth="1"/>
    <col min="12039" max="12039" width="14.28515625" style="32" customWidth="1"/>
    <col min="12040" max="12040" width="13.5703125" style="32" customWidth="1"/>
    <col min="12041" max="12288" width="11" style="32"/>
    <col min="12289" max="12289" width="4.42578125" style="32" customWidth="1"/>
    <col min="12290" max="12290" width="39" style="32" customWidth="1"/>
    <col min="12291" max="12291" width="14" style="32" customWidth="1"/>
    <col min="12292" max="12292" width="13.28515625" style="32" customWidth="1"/>
    <col min="12293" max="12293" width="12.85546875" style="32" customWidth="1"/>
    <col min="12294" max="12294" width="13" style="32" customWidth="1"/>
    <col min="12295" max="12295" width="14.28515625" style="32" customWidth="1"/>
    <col min="12296" max="12296" width="13.5703125" style="32" customWidth="1"/>
    <col min="12297" max="12544" width="11" style="32"/>
    <col min="12545" max="12545" width="4.42578125" style="32" customWidth="1"/>
    <col min="12546" max="12546" width="39" style="32" customWidth="1"/>
    <col min="12547" max="12547" width="14" style="32" customWidth="1"/>
    <col min="12548" max="12548" width="13.28515625" style="32" customWidth="1"/>
    <col min="12549" max="12549" width="12.85546875" style="32" customWidth="1"/>
    <col min="12550" max="12550" width="13" style="32" customWidth="1"/>
    <col min="12551" max="12551" width="14.28515625" style="32" customWidth="1"/>
    <col min="12552" max="12552" width="13.5703125" style="32" customWidth="1"/>
    <col min="12553" max="12800" width="11" style="32"/>
    <col min="12801" max="12801" width="4.42578125" style="32" customWidth="1"/>
    <col min="12802" max="12802" width="39" style="32" customWidth="1"/>
    <col min="12803" max="12803" width="14" style="32" customWidth="1"/>
    <col min="12804" max="12804" width="13.28515625" style="32" customWidth="1"/>
    <col min="12805" max="12805" width="12.85546875" style="32" customWidth="1"/>
    <col min="12806" max="12806" width="13" style="32" customWidth="1"/>
    <col min="12807" max="12807" width="14.28515625" style="32" customWidth="1"/>
    <col min="12808" max="12808" width="13.5703125" style="32" customWidth="1"/>
    <col min="12809" max="13056" width="11" style="32"/>
    <col min="13057" max="13057" width="4.42578125" style="32" customWidth="1"/>
    <col min="13058" max="13058" width="39" style="32" customWidth="1"/>
    <col min="13059" max="13059" width="14" style="32" customWidth="1"/>
    <col min="13060" max="13060" width="13.28515625" style="32" customWidth="1"/>
    <col min="13061" max="13061" width="12.85546875" style="32" customWidth="1"/>
    <col min="13062" max="13062" width="13" style="32" customWidth="1"/>
    <col min="13063" max="13063" width="14.28515625" style="32" customWidth="1"/>
    <col min="13064" max="13064" width="13.5703125" style="32" customWidth="1"/>
    <col min="13065" max="13312" width="11" style="32"/>
    <col min="13313" max="13313" width="4.42578125" style="32" customWidth="1"/>
    <col min="13314" max="13314" width="39" style="32" customWidth="1"/>
    <col min="13315" max="13315" width="14" style="32" customWidth="1"/>
    <col min="13316" max="13316" width="13.28515625" style="32" customWidth="1"/>
    <col min="13317" max="13317" width="12.85546875" style="32" customWidth="1"/>
    <col min="13318" max="13318" width="13" style="32" customWidth="1"/>
    <col min="13319" max="13319" width="14.28515625" style="32" customWidth="1"/>
    <col min="13320" max="13320" width="13.5703125" style="32" customWidth="1"/>
    <col min="13321" max="13568" width="11" style="32"/>
    <col min="13569" max="13569" width="4.42578125" style="32" customWidth="1"/>
    <col min="13570" max="13570" width="39" style="32" customWidth="1"/>
    <col min="13571" max="13571" width="14" style="32" customWidth="1"/>
    <col min="13572" max="13572" width="13.28515625" style="32" customWidth="1"/>
    <col min="13573" max="13573" width="12.85546875" style="32" customWidth="1"/>
    <col min="13574" max="13574" width="13" style="32" customWidth="1"/>
    <col min="13575" max="13575" width="14.28515625" style="32" customWidth="1"/>
    <col min="13576" max="13576" width="13.5703125" style="32" customWidth="1"/>
    <col min="13577" max="13824" width="11" style="32"/>
    <col min="13825" max="13825" width="4.42578125" style="32" customWidth="1"/>
    <col min="13826" max="13826" width="39" style="32" customWidth="1"/>
    <col min="13827" max="13827" width="14" style="32" customWidth="1"/>
    <col min="13828" max="13828" width="13.28515625" style="32" customWidth="1"/>
    <col min="13829" max="13829" width="12.85546875" style="32" customWidth="1"/>
    <col min="13830" max="13830" width="13" style="32" customWidth="1"/>
    <col min="13831" max="13831" width="14.28515625" style="32" customWidth="1"/>
    <col min="13832" max="13832" width="13.5703125" style="32" customWidth="1"/>
    <col min="13833" max="14080" width="11" style="32"/>
    <col min="14081" max="14081" width="4.42578125" style="32" customWidth="1"/>
    <col min="14082" max="14082" width="39" style="32" customWidth="1"/>
    <col min="14083" max="14083" width="14" style="32" customWidth="1"/>
    <col min="14084" max="14084" width="13.28515625" style="32" customWidth="1"/>
    <col min="14085" max="14085" width="12.85546875" style="32" customWidth="1"/>
    <col min="14086" max="14086" width="13" style="32" customWidth="1"/>
    <col min="14087" max="14087" width="14.28515625" style="32" customWidth="1"/>
    <col min="14088" max="14088" width="13.5703125" style="32" customWidth="1"/>
    <col min="14089" max="14336" width="11" style="32"/>
    <col min="14337" max="14337" width="4.42578125" style="32" customWidth="1"/>
    <col min="14338" max="14338" width="39" style="32" customWidth="1"/>
    <col min="14339" max="14339" width="14" style="32" customWidth="1"/>
    <col min="14340" max="14340" width="13.28515625" style="32" customWidth="1"/>
    <col min="14341" max="14341" width="12.85546875" style="32" customWidth="1"/>
    <col min="14342" max="14342" width="13" style="32" customWidth="1"/>
    <col min="14343" max="14343" width="14.28515625" style="32" customWidth="1"/>
    <col min="14344" max="14344" width="13.5703125" style="32" customWidth="1"/>
    <col min="14345" max="14592" width="11" style="32"/>
    <col min="14593" max="14593" width="4.42578125" style="32" customWidth="1"/>
    <col min="14594" max="14594" width="39" style="32" customWidth="1"/>
    <col min="14595" max="14595" width="14" style="32" customWidth="1"/>
    <col min="14596" max="14596" width="13.28515625" style="32" customWidth="1"/>
    <col min="14597" max="14597" width="12.85546875" style="32" customWidth="1"/>
    <col min="14598" max="14598" width="13" style="32" customWidth="1"/>
    <col min="14599" max="14599" width="14.28515625" style="32" customWidth="1"/>
    <col min="14600" max="14600" width="13.5703125" style="32" customWidth="1"/>
    <col min="14601" max="14848" width="11" style="32"/>
    <col min="14849" max="14849" width="4.42578125" style="32" customWidth="1"/>
    <col min="14850" max="14850" width="39" style="32" customWidth="1"/>
    <col min="14851" max="14851" width="14" style="32" customWidth="1"/>
    <col min="14852" max="14852" width="13.28515625" style="32" customWidth="1"/>
    <col min="14853" max="14853" width="12.85546875" style="32" customWidth="1"/>
    <col min="14854" max="14854" width="13" style="32" customWidth="1"/>
    <col min="14855" max="14855" width="14.28515625" style="32" customWidth="1"/>
    <col min="14856" max="14856" width="13.5703125" style="32" customWidth="1"/>
    <col min="14857" max="15104" width="11" style="32"/>
    <col min="15105" max="15105" width="4.42578125" style="32" customWidth="1"/>
    <col min="15106" max="15106" width="39" style="32" customWidth="1"/>
    <col min="15107" max="15107" width="14" style="32" customWidth="1"/>
    <col min="15108" max="15108" width="13.28515625" style="32" customWidth="1"/>
    <col min="15109" max="15109" width="12.85546875" style="32" customWidth="1"/>
    <col min="15110" max="15110" width="13" style="32" customWidth="1"/>
    <col min="15111" max="15111" width="14.28515625" style="32" customWidth="1"/>
    <col min="15112" max="15112" width="13.5703125" style="32" customWidth="1"/>
    <col min="15113" max="15360" width="11" style="32"/>
    <col min="15361" max="15361" width="4.42578125" style="32" customWidth="1"/>
    <col min="15362" max="15362" width="39" style="32" customWidth="1"/>
    <col min="15363" max="15363" width="14" style="32" customWidth="1"/>
    <col min="15364" max="15364" width="13.28515625" style="32" customWidth="1"/>
    <col min="15365" max="15365" width="12.85546875" style="32" customWidth="1"/>
    <col min="15366" max="15366" width="13" style="32" customWidth="1"/>
    <col min="15367" max="15367" width="14.28515625" style="32" customWidth="1"/>
    <col min="15368" max="15368" width="13.5703125" style="32" customWidth="1"/>
    <col min="15369" max="15616" width="11" style="32"/>
    <col min="15617" max="15617" width="4.42578125" style="32" customWidth="1"/>
    <col min="15618" max="15618" width="39" style="32" customWidth="1"/>
    <col min="15619" max="15619" width="14" style="32" customWidth="1"/>
    <col min="15620" max="15620" width="13.28515625" style="32" customWidth="1"/>
    <col min="15621" max="15621" width="12.85546875" style="32" customWidth="1"/>
    <col min="15622" max="15622" width="13" style="32" customWidth="1"/>
    <col min="15623" max="15623" width="14.28515625" style="32" customWidth="1"/>
    <col min="15624" max="15624" width="13.5703125" style="32" customWidth="1"/>
    <col min="15625" max="15872" width="11" style="32"/>
    <col min="15873" max="15873" width="4.42578125" style="32" customWidth="1"/>
    <col min="15874" max="15874" width="39" style="32" customWidth="1"/>
    <col min="15875" max="15875" width="14" style="32" customWidth="1"/>
    <col min="15876" max="15876" width="13.28515625" style="32" customWidth="1"/>
    <col min="15877" max="15877" width="12.85546875" style="32" customWidth="1"/>
    <col min="15878" max="15878" width="13" style="32" customWidth="1"/>
    <col min="15879" max="15879" width="14.28515625" style="32" customWidth="1"/>
    <col min="15880" max="15880" width="13.5703125" style="32" customWidth="1"/>
    <col min="15881" max="16128" width="11" style="32"/>
    <col min="16129" max="16129" width="4.42578125" style="32" customWidth="1"/>
    <col min="16130" max="16130" width="39" style="32" customWidth="1"/>
    <col min="16131" max="16131" width="14" style="32" customWidth="1"/>
    <col min="16132" max="16132" width="13.28515625" style="32" customWidth="1"/>
    <col min="16133" max="16133" width="12.85546875" style="32" customWidth="1"/>
    <col min="16134" max="16134" width="13" style="32" customWidth="1"/>
    <col min="16135" max="16135" width="14.28515625" style="32" customWidth="1"/>
    <col min="16136" max="16136" width="13.5703125" style="32" customWidth="1"/>
    <col min="16137" max="16384" width="11" style="32"/>
  </cols>
  <sheetData>
    <row r="1" spans="2:8" ht="13.5" thickBot="1" x14ac:dyDescent="0.25"/>
    <row r="2" spans="2:8" x14ac:dyDescent="0.2">
      <c r="B2" s="205" t="s">
        <v>27</v>
      </c>
      <c r="C2" s="206"/>
      <c r="D2" s="206"/>
      <c r="E2" s="206"/>
      <c r="F2" s="206"/>
      <c r="G2" s="206"/>
      <c r="H2" s="207"/>
    </row>
    <row r="3" spans="2:8" x14ac:dyDescent="0.2">
      <c r="B3" s="37" t="s">
        <v>1</v>
      </c>
      <c r="C3" s="38"/>
      <c r="D3" s="38"/>
      <c r="E3" s="38"/>
      <c r="F3" s="38"/>
      <c r="G3" s="38"/>
      <c r="H3" s="39"/>
    </row>
    <row r="4" spans="2:8" x14ac:dyDescent="0.2">
      <c r="B4" s="37" t="s">
        <v>414</v>
      </c>
      <c r="C4" s="38"/>
      <c r="D4" s="38"/>
      <c r="E4" s="38"/>
      <c r="F4" s="38"/>
      <c r="G4" s="38"/>
      <c r="H4" s="39"/>
    </row>
    <row r="5" spans="2:8" x14ac:dyDescent="0.2">
      <c r="B5" s="37" t="s">
        <v>151</v>
      </c>
      <c r="C5" s="38"/>
      <c r="D5" s="38"/>
      <c r="E5" s="38"/>
      <c r="F5" s="38"/>
      <c r="G5" s="38"/>
      <c r="H5" s="39"/>
    </row>
    <row r="6" spans="2:8" ht="13.5" thickBot="1" x14ac:dyDescent="0.25">
      <c r="B6" s="40" t="s">
        <v>3</v>
      </c>
      <c r="C6" s="41"/>
      <c r="D6" s="41"/>
      <c r="E6" s="41"/>
      <c r="F6" s="41"/>
      <c r="G6" s="41"/>
      <c r="H6" s="42"/>
    </row>
    <row r="7" spans="2:8" ht="13.5" thickBot="1" x14ac:dyDescent="0.25">
      <c r="B7" s="111" t="s">
        <v>30</v>
      </c>
      <c r="C7" s="208" t="s">
        <v>5</v>
      </c>
      <c r="D7" s="209"/>
      <c r="E7" s="209"/>
      <c r="F7" s="209"/>
      <c r="G7" s="210"/>
      <c r="H7" s="111" t="s">
        <v>6</v>
      </c>
    </row>
    <row r="8" spans="2:8" ht="26.25" thickBot="1" x14ac:dyDescent="0.25">
      <c r="B8" s="114"/>
      <c r="C8" s="113" t="s">
        <v>7</v>
      </c>
      <c r="D8" s="113" t="s">
        <v>271</v>
      </c>
      <c r="E8" s="113" t="s">
        <v>9</v>
      </c>
      <c r="F8" s="113" t="s">
        <v>10</v>
      </c>
      <c r="G8" s="113" t="s">
        <v>11</v>
      </c>
      <c r="H8" s="114"/>
    </row>
    <row r="9" spans="2:8" x14ac:dyDescent="0.2">
      <c r="B9" s="211" t="s">
        <v>415</v>
      </c>
      <c r="C9" s="212">
        <f t="shared" ref="C9:H9" si="0">SUM(C10:C17)</f>
        <v>204964179</v>
      </c>
      <c r="D9" s="212">
        <f t="shared" si="0"/>
        <v>996570.28</v>
      </c>
      <c r="E9" s="212">
        <f t="shared" si="0"/>
        <v>205960749.28</v>
      </c>
      <c r="F9" s="212">
        <f t="shared" si="0"/>
        <v>205857275.78</v>
      </c>
      <c r="G9" s="212">
        <f t="shared" si="0"/>
        <v>186398083.72999999</v>
      </c>
      <c r="H9" s="212">
        <f t="shared" si="0"/>
        <v>103473.5</v>
      </c>
    </row>
    <row r="10" spans="2:8" ht="12.75" customHeight="1" x14ac:dyDescent="0.2">
      <c r="B10" s="213" t="s">
        <v>416</v>
      </c>
      <c r="C10" s="214">
        <v>204964179</v>
      </c>
      <c r="D10" s="214">
        <v>996570.28</v>
      </c>
      <c r="E10" s="214">
        <f>C10+D10</f>
        <v>205960749.28</v>
      </c>
      <c r="F10" s="214">
        <v>205857275.78</v>
      </c>
      <c r="G10" s="214">
        <v>186398083.72999999</v>
      </c>
      <c r="H10" s="162">
        <f>E10-F10</f>
        <v>103473.5</v>
      </c>
    </row>
    <row r="11" spans="2:8" x14ac:dyDescent="0.2">
      <c r="B11" s="213"/>
      <c r="C11" s="49"/>
      <c r="D11" s="49"/>
      <c r="E11" s="49"/>
      <c r="F11" s="49"/>
      <c r="G11" s="49"/>
      <c r="H11" s="162">
        <f t="shared" ref="H11:H17" si="1">E11-F11</f>
        <v>0</v>
      </c>
    </row>
    <row r="12" spans="2:8" x14ac:dyDescent="0.2">
      <c r="B12" s="213"/>
      <c r="C12" s="49"/>
      <c r="D12" s="49"/>
      <c r="E12" s="49"/>
      <c r="F12" s="49"/>
      <c r="G12" s="49"/>
      <c r="H12" s="162">
        <f t="shared" si="1"/>
        <v>0</v>
      </c>
    </row>
    <row r="13" spans="2:8" x14ac:dyDescent="0.2">
      <c r="B13" s="213"/>
      <c r="C13" s="49"/>
      <c r="D13" s="49"/>
      <c r="E13" s="49"/>
      <c r="F13" s="49"/>
      <c r="G13" s="49"/>
      <c r="H13" s="162">
        <f t="shared" si="1"/>
        <v>0</v>
      </c>
    </row>
    <row r="14" spans="2:8" x14ac:dyDescent="0.2">
      <c r="B14" s="213"/>
      <c r="C14" s="49"/>
      <c r="D14" s="49"/>
      <c r="E14" s="49"/>
      <c r="F14" s="49"/>
      <c r="G14" s="49"/>
      <c r="H14" s="162">
        <f t="shared" si="1"/>
        <v>0</v>
      </c>
    </row>
    <row r="15" spans="2:8" x14ac:dyDescent="0.2">
      <c r="B15" s="213"/>
      <c r="C15" s="49"/>
      <c r="D15" s="49"/>
      <c r="E15" s="49"/>
      <c r="F15" s="49"/>
      <c r="G15" s="49"/>
      <c r="H15" s="162">
        <f t="shared" si="1"/>
        <v>0</v>
      </c>
    </row>
    <row r="16" spans="2:8" x14ac:dyDescent="0.2">
      <c r="B16" s="213"/>
      <c r="C16" s="49"/>
      <c r="D16" s="49"/>
      <c r="E16" s="49"/>
      <c r="F16" s="49"/>
      <c r="G16" s="49"/>
      <c r="H16" s="162">
        <f t="shared" si="1"/>
        <v>0</v>
      </c>
    </row>
    <row r="17" spans="2:8" x14ac:dyDescent="0.2">
      <c r="B17" s="213"/>
      <c r="C17" s="49"/>
      <c r="D17" s="49"/>
      <c r="E17" s="49"/>
      <c r="F17" s="49"/>
      <c r="G17" s="49"/>
      <c r="H17" s="162">
        <f t="shared" si="1"/>
        <v>0</v>
      </c>
    </row>
    <row r="18" spans="2:8" x14ac:dyDescent="0.2">
      <c r="B18" s="215"/>
      <c r="C18" s="49"/>
      <c r="D18" s="49"/>
      <c r="E18" s="49"/>
      <c r="F18" s="49"/>
      <c r="G18" s="49"/>
      <c r="H18" s="49"/>
    </row>
    <row r="19" spans="2:8" x14ac:dyDescent="0.2">
      <c r="B19" s="216" t="s">
        <v>417</v>
      </c>
      <c r="C19" s="217">
        <f t="shared" ref="C19:H19" si="2">SUM(C20:C27)</f>
        <v>0</v>
      </c>
      <c r="D19" s="217">
        <f t="shared" si="2"/>
        <v>0</v>
      </c>
      <c r="E19" s="217">
        <f t="shared" si="2"/>
        <v>0</v>
      </c>
      <c r="F19" s="217">
        <f t="shared" si="2"/>
        <v>0</v>
      </c>
      <c r="G19" s="217">
        <f t="shared" si="2"/>
        <v>0</v>
      </c>
      <c r="H19" s="217">
        <f t="shared" si="2"/>
        <v>0</v>
      </c>
    </row>
    <row r="20" spans="2:8" x14ac:dyDescent="0.2">
      <c r="B20" s="213" t="s">
        <v>416</v>
      </c>
      <c r="C20" s="214">
        <v>0</v>
      </c>
      <c r="D20" s="214">
        <v>0</v>
      </c>
      <c r="E20" s="214">
        <f>C20+D20</f>
        <v>0</v>
      </c>
      <c r="F20" s="214">
        <v>0</v>
      </c>
      <c r="G20" s="214">
        <v>0</v>
      </c>
      <c r="H20" s="162">
        <f>E20-F20</f>
        <v>0</v>
      </c>
    </row>
    <row r="21" spans="2:8" x14ac:dyDescent="0.2">
      <c r="B21" s="213"/>
      <c r="C21" s="214"/>
      <c r="D21" s="214"/>
      <c r="E21" s="214"/>
      <c r="F21" s="214"/>
      <c r="G21" s="214"/>
      <c r="H21" s="162">
        <f t="shared" ref="H21:H28" si="3">E21-F21</f>
        <v>0</v>
      </c>
    </row>
    <row r="22" spans="2:8" x14ac:dyDescent="0.2">
      <c r="B22" s="213"/>
      <c r="C22" s="214"/>
      <c r="D22" s="214"/>
      <c r="E22" s="214"/>
      <c r="F22" s="214"/>
      <c r="G22" s="214"/>
      <c r="H22" s="162">
        <f t="shared" si="3"/>
        <v>0</v>
      </c>
    </row>
    <row r="23" spans="2:8" x14ac:dyDescent="0.2">
      <c r="B23" s="213"/>
      <c r="C23" s="214"/>
      <c r="D23" s="214"/>
      <c r="E23" s="214"/>
      <c r="F23" s="214"/>
      <c r="G23" s="214"/>
      <c r="H23" s="162">
        <f t="shared" si="3"/>
        <v>0</v>
      </c>
    </row>
    <row r="24" spans="2:8" x14ac:dyDescent="0.2">
      <c r="B24" s="213"/>
      <c r="C24" s="49"/>
      <c r="D24" s="49"/>
      <c r="E24" s="49"/>
      <c r="F24" s="49"/>
      <c r="G24" s="49"/>
      <c r="H24" s="162">
        <f t="shared" si="3"/>
        <v>0</v>
      </c>
    </row>
    <row r="25" spans="2:8" x14ac:dyDescent="0.2">
      <c r="B25" s="213"/>
      <c r="C25" s="49"/>
      <c r="D25" s="49"/>
      <c r="E25" s="49"/>
      <c r="F25" s="49"/>
      <c r="G25" s="49"/>
      <c r="H25" s="162">
        <f t="shared" si="3"/>
        <v>0</v>
      </c>
    </row>
    <row r="26" spans="2:8" x14ac:dyDescent="0.2">
      <c r="B26" s="213"/>
      <c r="C26" s="49"/>
      <c r="D26" s="49"/>
      <c r="E26" s="49"/>
      <c r="F26" s="49"/>
      <c r="G26" s="49"/>
      <c r="H26" s="162">
        <f t="shared" si="3"/>
        <v>0</v>
      </c>
    </row>
    <row r="27" spans="2:8" x14ac:dyDescent="0.2">
      <c r="B27" s="213"/>
      <c r="C27" s="49"/>
      <c r="D27" s="49"/>
      <c r="E27" s="49"/>
      <c r="F27" s="49"/>
      <c r="G27" s="49"/>
      <c r="H27" s="162">
        <f t="shared" si="3"/>
        <v>0</v>
      </c>
    </row>
    <row r="28" spans="2:8" x14ac:dyDescent="0.2">
      <c r="B28" s="215"/>
      <c r="C28" s="49"/>
      <c r="D28" s="49"/>
      <c r="E28" s="49"/>
      <c r="F28" s="49"/>
      <c r="G28" s="49"/>
      <c r="H28" s="162">
        <f t="shared" si="3"/>
        <v>0</v>
      </c>
    </row>
    <row r="29" spans="2:8" x14ac:dyDescent="0.2">
      <c r="B29" s="211" t="s">
        <v>413</v>
      </c>
      <c r="C29" s="47">
        <f t="shared" ref="C29:H29" si="4">C9+C19</f>
        <v>204964179</v>
      </c>
      <c r="D29" s="47">
        <f t="shared" si="4"/>
        <v>996570.28</v>
      </c>
      <c r="E29" s="47">
        <f t="shared" si="4"/>
        <v>205960749.28</v>
      </c>
      <c r="F29" s="47">
        <f t="shared" si="4"/>
        <v>205857275.78</v>
      </c>
      <c r="G29" s="47">
        <f t="shared" si="4"/>
        <v>186398083.72999999</v>
      </c>
      <c r="H29" s="47">
        <f t="shared" si="4"/>
        <v>103473.5</v>
      </c>
    </row>
    <row r="30" spans="2:8" ht="13.5" thickBot="1" x14ac:dyDescent="0.25">
      <c r="B30" s="218"/>
      <c r="C30" s="59"/>
      <c r="D30" s="59"/>
      <c r="E30" s="59"/>
      <c r="F30" s="59"/>
      <c r="G30" s="59"/>
      <c r="H30" s="59"/>
    </row>
  </sheetData>
  <mergeCells count="8">
    <mergeCell ref="B2:H2"/>
    <mergeCell ref="B3:H3"/>
    <mergeCell ref="B4:H4"/>
    <mergeCell ref="B5:H5"/>
    <mergeCell ref="B6:H6"/>
    <mergeCell ref="B7:B8"/>
    <mergeCell ref="C7:G7"/>
    <mergeCell ref="H7:H8"/>
  </mergeCells>
  <pageMargins left="0.7" right="0.7" top="0.75" bottom="0.75" header="0.3" footer="0.3"/>
  <pageSetup scale="72" fitToHeight="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6"/>
  <sheetViews>
    <sheetView workbookViewId="0">
      <pane ySplit="9" topLeftCell="A10" activePane="bottomLeft" state="frozen"/>
      <selection pane="bottomLeft" activeCell="D23" sqref="D23"/>
    </sheetView>
  </sheetViews>
  <sheetFormatPr baseColWidth="10" defaultColWidth="11" defaultRowHeight="12.75" x14ac:dyDescent="0.2"/>
  <cols>
    <col min="1" max="1" width="52.85546875" style="32" customWidth="1"/>
    <col min="2" max="2" width="9.85546875" style="32" bestFit="1" customWidth="1"/>
    <col min="3" max="3" width="14.42578125" style="32" customWidth="1"/>
    <col min="4" max="4" width="13.85546875" style="32" customWidth="1"/>
    <col min="5" max="5" width="14.140625" style="32" customWidth="1"/>
    <col min="6" max="6" width="14.5703125" style="32" customWidth="1"/>
    <col min="7" max="7" width="15.28515625" style="32" bestFit="1" customWidth="1"/>
    <col min="8" max="256" width="11" style="32"/>
    <col min="257" max="257" width="52.85546875" style="32" customWidth="1"/>
    <col min="258" max="258" width="9.85546875" style="32" bestFit="1" customWidth="1"/>
    <col min="259" max="259" width="14.42578125" style="32" customWidth="1"/>
    <col min="260" max="260" width="13.85546875" style="32" customWidth="1"/>
    <col min="261" max="261" width="14.140625" style="32" customWidth="1"/>
    <col min="262" max="262" width="14.5703125" style="32" customWidth="1"/>
    <col min="263" max="263" width="15.28515625" style="32" bestFit="1" customWidth="1"/>
    <col min="264" max="512" width="11" style="32"/>
    <col min="513" max="513" width="52.85546875" style="32" customWidth="1"/>
    <col min="514" max="514" width="9.85546875" style="32" bestFit="1" customWidth="1"/>
    <col min="515" max="515" width="14.42578125" style="32" customWidth="1"/>
    <col min="516" max="516" width="13.85546875" style="32" customWidth="1"/>
    <col min="517" max="517" width="14.140625" style="32" customWidth="1"/>
    <col min="518" max="518" width="14.5703125" style="32" customWidth="1"/>
    <col min="519" max="519" width="15.28515625" style="32" bestFit="1" customWidth="1"/>
    <col min="520" max="768" width="11" style="32"/>
    <col min="769" max="769" width="52.85546875" style="32" customWidth="1"/>
    <col min="770" max="770" width="9.85546875" style="32" bestFit="1" customWidth="1"/>
    <col min="771" max="771" width="14.42578125" style="32" customWidth="1"/>
    <col min="772" max="772" width="13.85546875" style="32" customWidth="1"/>
    <col min="773" max="773" width="14.140625" style="32" customWidth="1"/>
    <col min="774" max="774" width="14.5703125" style="32" customWidth="1"/>
    <col min="775" max="775" width="15.28515625" style="32" bestFit="1" customWidth="1"/>
    <col min="776" max="1024" width="11" style="32"/>
    <col min="1025" max="1025" width="52.85546875" style="32" customWidth="1"/>
    <col min="1026" max="1026" width="9.85546875" style="32" bestFit="1" customWidth="1"/>
    <col min="1027" max="1027" width="14.42578125" style="32" customWidth="1"/>
    <col min="1028" max="1028" width="13.85546875" style="32" customWidth="1"/>
    <col min="1029" max="1029" width="14.140625" style="32" customWidth="1"/>
    <col min="1030" max="1030" width="14.5703125" style="32" customWidth="1"/>
    <col min="1031" max="1031" width="15.28515625" style="32" bestFit="1" customWidth="1"/>
    <col min="1032" max="1280" width="11" style="32"/>
    <col min="1281" max="1281" width="52.85546875" style="32" customWidth="1"/>
    <col min="1282" max="1282" width="9.85546875" style="32" bestFit="1" customWidth="1"/>
    <col min="1283" max="1283" width="14.42578125" style="32" customWidth="1"/>
    <col min="1284" max="1284" width="13.85546875" style="32" customWidth="1"/>
    <col min="1285" max="1285" width="14.140625" style="32" customWidth="1"/>
    <col min="1286" max="1286" width="14.5703125" style="32" customWidth="1"/>
    <col min="1287" max="1287" width="15.28515625" style="32" bestFit="1" customWidth="1"/>
    <col min="1288" max="1536" width="11" style="32"/>
    <col min="1537" max="1537" width="52.85546875" style="32" customWidth="1"/>
    <col min="1538" max="1538" width="9.85546875" style="32" bestFit="1" customWidth="1"/>
    <col min="1539" max="1539" width="14.42578125" style="32" customWidth="1"/>
    <col min="1540" max="1540" width="13.85546875" style="32" customWidth="1"/>
    <col min="1541" max="1541" width="14.140625" style="32" customWidth="1"/>
    <col min="1542" max="1542" width="14.5703125" style="32" customWidth="1"/>
    <col min="1543" max="1543" width="15.28515625" style="32" bestFit="1" customWidth="1"/>
    <col min="1544" max="1792" width="11" style="32"/>
    <col min="1793" max="1793" width="52.85546875" style="32" customWidth="1"/>
    <col min="1794" max="1794" width="9.85546875" style="32" bestFit="1" customWidth="1"/>
    <col min="1795" max="1795" width="14.42578125" style="32" customWidth="1"/>
    <col min="1796" max="1796" width="13.85546875" style="32" customWidth="1"/>
    <col min="1797" max="1797" width="14.140625" style="32" customWidth="1"/>
    <col min="1798" max="1798" width="14.5703125" style="32" customWidth="1"/>
    <col min="1799" max="1799" width="15.28515625" style="32" bestFit="1" customWidth="1"/>
    <col min="1800" max="2048" width="11" style="32"/>
    <col min="2049" max="2049" width="52.85546875" style="32" customWidth="1"/>
    <col min="2050" max="2050" width="9.85546875" style="32" bestFit="1" customWidth="1"/>
    <col min="2051" max="2051" width="14.42578125" style="32" customWidth="1"/>
    <col min="2052" max="2052" width="13.85546875" style="32" customWidth="1"/>
    <col min="2053" max="2053" width="14.140625" style="32" customWidth="1"/>
    <col min="2054" max="2054" width="14.5703125" style="32" customWidth="1"/>
    <col min="2055" max="2055" width="15.28515625" style="32" bestFit="1" customWidth="1"/>
    <col min="2056" max="2304" width="11" style="32"/>
    <col min="2305" max="2305" width="52.85546875" style="32" customWidth="1"/>
    <col min="2306" max="2306" width="9.85546875" style="32" bestFit="1" customWidth="1"/>
    <col min="2307" max="2307" width="14.42578125" style="32" customWidth="1"/>
    <col min="2308" max="2308" width="13.85546875" style="32" customWidth="1"/>
    <col min="2309" max="2309" width="14.140625" style="32" customWidth="1"/>
    <col min="2310" max="2310" width="14.5703125" style="32" customWidth="1"/>
    <col min="2311" max="2311" width="15.28515625" style="32" bestFit="1" customWidth="1"/>
    <col min="2312" max="2560" width="11" style="32"/>
    <col min="2561" max="2561" width="52.85546875" style="32" customWidth="1"/>
    <col min="2562" max="2562" width="9.85546875" style="32" bestFit="1" customWidth="1"/>
    <col min="2563" max="2563" width="14.42578125" style="32" customWidth="1"/>
    <col min="2564" max="2564" width="13.85546875" style="32" customWidth="1"/>
    <col min="2565" max="2565" width="14.140625" style="32" customWidth="1"/>
    <col min="2566" max="2566" width="14.5703125" style="32" customWidth="1"/>
    <col min="2567" max="2567" width="15.28515625" style="32" bestFit="1" customWidth="1"/>
    <col min="2568" max="2816" width="11" style="32"/>
    <col min="2817" max="2817" width="52.85546875" style="32" customWidth="1"/>
    <col min="2818" max="2818" width="9.85546875" style="32" bestFit="1" customWidth="1"/>
    <col min="2819" max="2819" width="14.42578125" style="32" customWidth="1"/>
    <col min="2820" max="2820" width="13.85546875" style="32" customWidth="1"/>
    <col min="2821" max="2821" width="14.140625" style="32" customWidth="1"/>
    <col min="2822" max="2822" width="14.5703125" style="32" customWidth="1"/>
    <col min="2823" max="2823" width="15.28515625" style="32" bestFit="1" customWidth="1"/>
    <col min="2824" max="3072" width="11" style="32"/>
    <col min="3073" max="3073" width="52.85546875" style="32" customWidth="1"/>
    <col min="3074" max="3074" width="9.85546875" style="32" bestFit="1" customWidth="1"/>
    <col min="3075" max="3075" width="14.42578125" style="32" customWidth="1"/>
    <col min="3076" max="3076" width="13.85546875" style="32" customWidth="1"/>
    <col min="3077" max="3077" width="14.140625" style="32" customWidth="1"/>
    <col min="3078" max="3078" width="14.5703125" style="32" customWidth="1"/>
    <col min="3079" max="3079" width="15.28515625" style="32" bestFit="1" customWidth="1"/>
    <col min="3080" max="3328" width="11" style="32"/>
    <col min="3329" max="3329" width="52.85546875" style="32" customWidth="1"/>
    <col min="3330" max="3330" width="9.85546875" style="32" bestFit="1" customWidth="1"/>
    <col min="3331" max="3331" width="14.42578125" style="32" customWidth="1"/>
    <col min="3332" max="3332" width="13.85546875" style="32" customWidth="1"/>
    <col min="3333" max="3333" width="14.140625" style="32" customWidth="1"/>
    <col min="3334" max="3334" width="14.5703125" style="32" customWidth="1"/>
    <col min="3335" max="3335" width="15.28515625" style="32" bestFit="1" customWidth="1"/>
    <col min="3336" max="3584" width="11" style="32"/>
    <col min="3585" max="3585" width="52.85546875" style="32" customWidth="1"/>
    <col min="3586" max="3586" width="9.85546875" style="32" bestFit="1" customWidth="1"/>
    <col min="3587" max="3587" width="14.42578125" style="32" customWidth="1"/>
    <col min="3588" max="3588" width="13.85546875" style="32" customWidth="1"/>
    <col min="3589" max="3589" width="14.140625" style="32" customWidth="1"/>
    <col min="3590" max="3590" width="14.5703125" style="32" customWidth="1"/>
    <col min="3591" max="3591" width="15.28515625" style="32" bestFit="1" customWidth="1"/>
    <col min="3592" max="3840" width="11" style="32"/>
    <col min="3841" max="3841" width="52.85546875" style="32" customWidth="1"/>
    <col min="3842" max="3842" width="9.85546875" style="32" bestFit="1" customWidth="1"/>
    <col min="3843" max="3843" width="14.42578125" style="32" customWidth="1"/>
    <col min="3844" max="3844" width="13.85546875" style="32" customWidth="1"/>
    <col min="3845" max="3845" width="14.140625" style="32" customWidth="1"/>
    <col min="3846" max="3846" width="14.5703125" style="32" customWidth="1"/>
    <col min="3847" max="3847" width="15.28515625" style="32" bestFit="1" customWidth="1"/>
    <col min="3848" max="4096" width="11" style="32"/>
    <col min="4097" max="4097" width="52.85546875" style="32" customWidth="1"/>
    <col min="4098" max="4098" width="9.85546875" style="32" bestFit="1" customWidth="1"/>
    <col min="4099" max="4099" width="14.42578125" style="32" customWidth="1"/>
    <col min="4100" max="4100" width="13.85546875" style="32" customWidth="1"/>
    <col min="4101" max="4101" width="14.140625" style="32" customWidth="1"/>
    <col min="4102" max="4102" width="14.5703125" style="32" customWidth="1"/>
    <col min="4103" max="4103" width="15.28515625" style="32" bestFit="1" customWidth="1"/>
    <col min="4104" max="4352" width="11" style="32"/>
    <col min="4353" max="4353" width="52.85546875" style="32" customWidth="1"/>
    <col min="4354" max="4354" width="9.85546875" style="32" bestFit="1" customWidth="1"/>
    <col min="4355" max="4355" width="14.42578125" style="32" customWidth="1"/>
    <col min="4356" max="4356" width="13.85546875" style="32" customWidth="1"/>
    <col min="4357" max="4357" width="14.140625" style="32" customWidth="1"/>
    <col min="4358" max="4358" width="14.5703125" style="32" customWidth="1"/>
    <col min="4359" max="4359" width="15.28515625" style="32" bestFit="1" customWidth="1"/>
    <col min="4360" max="4608" width="11" style="32"/>
    <col min="4609" max="4609" width="52.85546875" style="32" customWidth="1"/>
    <col min="4610" max="4610" width="9.85546875" style="32" bestFit="1" customWidth="1"/>
    <col min="4611" max="4611" width="14.42578125" style="32" customWidth="1"/>
    <col min="4612" max="4612" width="13.85546875" style="32" customWidth="1"/>
    <col min="4613" max="4613" width="14.140625" style="32" customWidth="1"/>
    <col min="4614" max="4614" width="14.5703125" style="32" customWidth="1"/>
    <col min="4615" max="4615" width="15.28515625" style="32" bestFit="1" customWidth="1"/>
    <col min="4616" max="4864" width="11" style="32"/>
    <col min="4865" max="4865" width="52.85546875" style="32" customWidth="1"/>
    <col min="4866" max="4866" width="9.85546875" style="32" bestFit="1" customWidth="1"/>
    <col min="4867" max="4867" width="14.42578125" style="32" customWidth="1"/>
    <col min="4868" max="4868" width="13.85546875" style="32" customWidth="1"/>
    <col min="4869" max="4869" width="14.140625" style="32" customWidth="1"/>
    <col min="4870" max="4870" width="14.5703125" style="32" customWidth="1"/>
    <col min="4871" max="4871" width="15.28515625" style="32" bestFit="1" customWidth="1"/>
    <col min="4872" max="5120" width="11" style="32"/>
    <col min="5121" max="5121" width="52.85546875" style="32" customWidth="1"/>
    <col min="5122" max="5122" width="9.85546875" style="32" bestFit="1" customWidth="1"/>
    <col min="5123" max="5123" width="14.42578125" style="32" customWidth="1"/>
    <col min="5124" max="5124" width="13.85546875" style="32" customWidth="1"/>
    <col min="5125" max="5125" width="14.140625" style="32" customWidth="1"/>
    <col min="5126" max="5126" width="14.5703125" style="32" customWidth="1"/>
    <col min="5127" max="5127" width="15.28515625" style="32" bestFit="1" customWidth="1"/>
    <col min="5128" max="5376" width="11" style="32"/>
    <col min="5377" max="5377" width="52.85546875" style="32" customWidth="1"/>
    <col min="5378" max="5378" width="9.85546875" style="32" bestFit="1" customWidth="1"/>
    <col min="5379" max="5379" width="14.42578125" style="32" customWidth="1"/>
    <col min="5380" max="5380" width="13.85546875" style="32" customWidth="1"/>
    <col min="5381" max="5381" width="14.140625" style="32" customWidth="1"/>
    <col min="5382" max="5382" width="14.5703125" style="32" customWidth="1"/>
    <col min="5383" max="5383" width="15.28515625" style="32" bestFit="1" customWidth="1"/>
    <col min="5384" max="5632" width="11" style="32"/>
    <col min="5633" max="5633" width="52.85546875" style="32" customWidth="1"/>
    <col min="5634" max="5634" width="9.85546875" style="32" bestFit="1" customWidth="1"/>
    <col min="5635" max="5635" width="14.42578125" style="32" customWidth="1"/>
    <col min="5636" max="5636" width="13.85546875" style="32" customWidth="1"/>
    <col min="5637" max="5637" width="14.140625" style="32" customWidth="1"/>
    <col min="5638" max="5638" width="14.5703125" style="32" customWidth="1"/>
    <col min="5639" max="5639" width="15.28515625" style="32" bestFit="1" customWidth="1"/>
    <col min="5640" max="5888" width="11" style="32"/>
    <col min="5889" max="5889" width="52.85546875" style="32" customWidth="1"/>
    <col min="5890" max="5890" width="9.85546875" style="32" bestFit="1" customWidth="1"/>
    <col min="5891" max="5891" width="14.42578125" style="32" customWidth="1"/>
    <col min="5892" max="5892" width="13.85546875" style="32" customWidth="1"/>
    <col min="5893" max="5893" width="14.140625" style="32" customWidth="1"/>
    <col min="5894" max="5894" width="14.5703125" style="32" customWidth="1"/>
    <col min="5895" max="5895" width="15.28515625" style="32" bestFit="1" customWidth="1"/>
    <col min="5896" max="6144" width="11" style="32"/>
    <col min="6145" max="6145" width="52.85546875" style="32" customWidth="1"/>
    <col min="6146" max="6146" width="9.85546875" style="32" bestFit="1" customWidth="1"/>
    <col min="6147" max="6147" width="14.42578125" style="32" customWidth="1"/>
    <col min="6148" max="6148" width="13.85546875" style="32" customWidth="1"/>
    <col min="6149" max="6149" width="14.140625" style="32" customWidth="1"/>
    <col min="6150" max="6150" width="14.5703125" style="32" customWidth="1"/>
    <col min="6151" max="6151" width="15.28515625" style="32" bestFit="1" customWidth="1"/>
    <col min="6152" max="6400" width="11" style="32"/>
    <col min="6401" max="6401" width="52.85546875" style="32" customWidth="1"/>
    <col min="6402" max="6402" width="9.85546875" style="32" bestFit="1" customWidth="1"/>
    <col min="6403" max="6403" width="14.42578125" style="32" customWidth="1"/>
    <col min="6404" max="6404" width="13.85546875" style="32" customWidth="1"/>
    <col min="6405" max="6405" width="14.140625" style="32" customWidth="1"/>
    <col min="6406" max="6406" width="14.5703125" style="32" customWidth="1"/>
    <col min="6407" max="6407" width="15.28515625" style="32" bestFit="1" customWidth="1"/>
    <col min="6408" max="6656" width="11" style="32"/>
    <col min="6657" max="6657" width="52.85546875" style="32" customWidth="1"/>
    <col min="6658" max="6658" width="9.85546875" style="32" bestFit="1" customWidth="1"/>
    <col min="6659" max="6659" width="14.42578125" style="32" customWidth="1"/>
    <col min="6660" max="6660" width="13.85546875" style="32" customWidth="1"/>
    <col min="6661" max="6661" width="14.140625" style="32" customWidth="1"/>
    <col min="6662" max="6662" width="14.5703125" style="32" customWidth="1"/>
    <col min="6663" max="6663" width="15.28515625" style="32" bestFit="1" customWidth="1"/>
    <col min="6664" max="6912" width="11" style="32"/>
    <col min="6913" max="6913" width="52.85546875" style="32" customWidth="1"/>
    <col min="6914" max="6914" width="9.85546875" style="32" bestFit="1" customWidth="1"/>
    <col min="6915" max="6915" width="14.42578125" style="32" customWidth="1"/>
    <col min="6916" max="6916" width="13.85546875" style="32" customWidth="1"/>
    <col min="6917" max="6917" width="14.140625" style="32" customWidth="1"/>
    <col min="6918" max="6918" width="14.5703125" style="32" customWidth="1"/>
    <col min="6919" max="6919" width="15.28515625" style="32" bestFit="1" customWidth="1"/>
    <col min="6920" max="7168" width="11" style="32"/>
    <col min="7169" max="7169" width="52.85546875" style="32" customWidth="1"/>
    <col min="7170" max="7170" width="9.85546875" style="32" bestFit="1" customWidth="1"/>
    <col min="7171" max="7171" width="14.42578125" style="32" customWidth="1"/>
    <col min="7172" max="7172" width="13.85546875" style="32" customWidth="1"/>
    <col min="7173" max="7173" width="14.140625" style="32" customWidth="1"/>
    <col min="7174" max="7174" width="14.5703125" style="32" customWidth="1"/>
    <col min="7175" max="7175" width="15.28515625" style="32" bestFit="1" customWidth="1"/>
    <col min="7176" max="7424" width="11" style="32"/>
    <col min="7425" max="7425" width="52.85546875" style="32" customWidth="1"/>
    <col min="7426" max="7426" width="9.85546875" style="32" bestFit="1" customWidth="1"/>
    <col min="7427" max="7427" width="14.42578125" style="32" customWidth="1"/>
    <col min="7428" max="7428" width="13.85546875" style="32" customWidth="1"/>
    <col min="7429" max="7429" width="14.140625" style="32" customWidth="1"/>
    <col min="7430" max="7430" width="14.5703125" style="32" customWidth="1"/>
    <col min="7431" max="7431" width="15.28515625" style="32" bestFit="1" customWidth="1"/>
    <col min="7432" max="7680" width="11" style="32"/>
    <col min="7681" max="7681" width="52.85546875" style="32" customWidth="1"/>
    <col min="7682" max="7682" width="9.85546875" style="32" bestFit="1" customWidth="1"/>
    <col min="7683" max="7683" width="14.42578125" style="32" customWidth="1"/>
    <col min="7684" max="7684" width="13.85546875" style="32" customWidth="1"/>
    <col min="7685" max="7685" width="14.140625" style="32" customWidth="1"/>
    <col min="7686" max="7686" width="14.5703125" style="32" customWidth="1"/>
    <col min="7687" max="7687" width="15.28515625" style="32" bestFit="1" customWidth="1"/>
    <col min="7688" max="7936" width="11" style="32"/>
    <col min="7937" max="7937" width="52.85546875" style="32" customWidth="1"/>
    <col min="7938" max="7938" width="9.85546875" style="32" bestFit="1" customWidth="1"/>
    <col min="7939" max="7939" width="14.42578125" style="32" customWidth="1"/>
    <col min="7940" max="7940" width="13.85546875" style="32" customWidth="1"/>
    <col min="7941" max="7941" width="14.140625" style="32" customWidth="1"/>
    <col min="7942" max="7942" width="14.5703125" style="32" customWidth="1"/>
    <col min="7943" max="7943" width="15.28515625" style="32" bestFit="1" customWidth="1"/>
    <col min="7944" max="8192" width="11" style="32"/>
    <col min="8193" max="8193" width="52.85546875" style="32" customWidth="1"/>
    <col min="8194" max="8194" width="9.85546875" style="32" bestFit="1" customWidth="1"/>
    <col min="8195" max="8195" width="14.42578125" style="32" customWidth="1"/>
    <col min="8196" max="8196" width="13.85546875" style="32" customWidth="1"/>
    <col min="8197" max="8197" width="14.140625" style="32" customWidth="1"/>
    <col min="8198" max="8198" width="14.5703125" style="32" customWidth="1"/>
    <col min="8199" max="8199" width="15.28515625" style="32" bestFit="1" customWidth="1"/>
    <col min="8200" max="8448" width="11" style="32"/>
    <col min="8449" max="8449" width="52.85546875" style="32" customWidth="1"/>
    <col min="8450" max="8450" width="9.85546875" style="32" bestFit="1" customWidth="1"/>
    <col min="8451" max="8451" width="14.42578125" style="32" customWidth="1"/>
    <col min="8452" max="8452" width="13.85546875" style="32" customWidth="1"/>
    <col min="8453" max="8453" width="14.140625" style="32" customWidth="1"/>
    <col min="8454" max="8454" width="14.5703125" style="32" customWidth="1"/>
    <col min="8455" max="8455" width="15.28515625" style="32" bestFit="1" customWidth="1"/>
    <col min="8456" max="8704" width="11" style="32"/>
    <col min="8705" max="8705" width="52.85546875" style="32" customWidth="1"/>
    <col min="8706" max="8706" width="9.85546875" style="32" bestFit="1" customWidth="1"/>
    <col min="8707" max="8707" width="14.42578125" style="32" customWidth="1"/>
    <col min="8708" max="8708" width="13.85546875" style="32" customWidth="1"/>
    <col min="8709" max="8709" width="14.140625" style="32" customWidth="1"/>
    <col min="8710" max="8710" width="14.5703125" style="32" customWidth="1"/>
    <col min="8711" max="8711" width="15.28515625" style="32" bestFit="1" customWidth="1"/>
    <col min="8712" max="8960" width="11" style="32"/>
    <col min="8961" max="8961" width="52.85546875" style="32" customWidth="1"/>
    <col min="8962" max="8962" width="9.85546875" style="32" bestFit="1" customWidth="1"/>
    <col min="8963" max="8963" width="14.42578125" style="32" customWidth="1"/>
    <col min="8964" max="8964" width="13.85546875" style="32" customWidth="1"/>
    <col min="8965" max="8965" width="14.140625" style="32" customWidth="1"/>
    <col min="8966" max="8966" width="14.5703125" style="32" customWidth="1"/>
    <col min="8967" max="8967" width="15.28515625" style="32" bestFit="1" customWidth="1"/>
    <col min="8968" max="9216" width="11" style="32"/>
    <col min="9217" max="9217" width="52.85546875" style="32" customWidth="1"/>
    <col min="9218" max="9218" width="9.85546875" style="32" bestFit="1" customWidth="1"/>
    <col min="9219" max="9219" width="14.42578125" style="32" customWidth="1"/>
    <col min="9220" max="9220" width="13.85546875" style="32" customWidth="1"/>
    <col min="9221" max="9221" width="14.140625" style="32" customWidth="1"/>
    <col min="9222" max="9222" width="14.5703125" style="32" customWidth="1"/>
    <col min="9223" max="9223" width="15.28515625" style="32" bestFit="1" customWidth="1"/>
    <col min="9224" max="9472" width="11" style="32"/>
    <col min="9473" max="9473" width="52.85546875" style="32" customWidth="1"/>
    <col min="9474" max="9474" width="9.85546875" style="32" bestFit="1" customWidth="1"/>
    <col min="9475" max="9475" width="14.42578125" style="32" customWidth="1"/>
    <col min="9476" max="9476" width="13.85546875" style="32" customWidth="1"/>
    <col min="9477" max="9477" width="14.140625" style="32" customWidth="1"/>
    <col min="9478" max="9478" width="14.5703125" style="32" customWidth="1"/>
    <col min="9479" max="9479" width="15.28515625" style="32" bestFit="1" customWidth="1"/>
    <col min="9480" max="9728" width="11" style="32"/>
    <col min="9729" max="9729" width="52.85546875" style="32" customWidth="1"/>
    <col min="9730" max="9730" width="9.85546875" style="32" bestFit="1" customWidth="1"/>
    <col min="9731" max="9731" width="14.42578125" style="32" customWidth="1"/>
    <col min="9732" max="9732" width="13.85546875" style="32" customWidth="1"/>
    <col min="9733" max="9733" width="14.140625" style="32" customWidth="1"/>
    <col min="9734" max="9734" width="14.5703125" style="32" customWidth="1"/>
    <col min="9735" max="9735" width="15.28515625" style="32" bestFit="1" customWidth="1"/>
    <col min="9736" max="9984" width="11" style="32"/>
    <col min="9985" max="9985" width="52.85546875" style="32" customWidth="1"/>
    <col min="9986" max="9986" width="9.85546875" style="32" bestFit="1" customWidth="1"/>
    <col min="9987" max="9987" width="14.42578125" style="32" customWidth="1"/>
    <col min="9988" max="9988" width="13.85546875" style="32" customWidth="1"/>
    <col min="9989" max="9989" width="14.140625" style="32" customWidth="1"/>
    <col min="9990" max="9990" width="14.5703125" style="32" customWidth="1"/>
    <col min="9991" max="9991" width="15.28515625" style="32" bestFit="1" customWidth="1"/>
    <col min="9992" max="10240" width="11" style="32"/>
    <col min="10241" max="10241" width="52.85546875" style="32" customWidth="1"/>
    <col min="10242" max="10242" width="9.85546875" style="32" bestFit="1" customWidth="1"/>
    <col min="10243" max="10243" width="14.42578125" style="32" customWidth="1"/>
    <col min="10244" max="10244" width="13.85546875" style="32" customWidth="1"/>
    <col min="10245" max="10245" width="14.140625" style="32" customWidth="1"/>
    <col min="10246" max="10246" width="14.5703125" style="32" customWidth="1"/>
    <col min="10247" max="10247" width="15.28515625" style="32" bestFit="1" customWidth="1"/>
    <col min="10248" max="10496" width="11" style="32"/>
    <col min="10497" max="10497" width="52.85546875" style="32" customWidth="1"/>
    <col min="10498" max="10498" width="9.85546875" style="32" bestFit="1" customWidth="1"/>
    <col min="10499" max="10499" width="14.42578125" style="32" customWidth="1"/>
    <col min="10500" max="10500" width="13.85546875" style="32" customWidth="1"/>
    <col min="10501" max="10501" width="14.140625" style="32" customWidth="1"/>
    <col min="10502" max="10502" width="14.5703125" style="32" customWidth="1"/>
    <col min="10503" max="10503" width="15.28515625" style="32" bestFit="1" customWidth="1"/>
    <col min="10504" max="10752" width="11" style="32"/>
    <col min="10753" max="10753" width="52.85546875" style="32" customWidth="1"/>
    <col min="10754" max="10754" width="9.85546875" style="32" bestFit="1" customWidth="1"/>
    <col min="10755" max="10755" width="14.42578125" style="32" customWidth="1"/>
    <col min="10756" max="10756" width="13.85546875" style="32" customWidth="1"/>
    <col min="10757" max="10757" width="14.140625" style="32" customWidth="1"/>
    <col min="10758" max="10758" width="14.5703125" style="32" customWidth="1"/>
    <col min="10759" max="10759" width="15.28515625" style="32" bestFit="1" customWidth="1"/>
    <col min="10760" max="11008" width="11" style="32"/>
    <col min="11009" max="11009" width="52.85546875" style="32" customWidth="1"/>
    <col min="11010" max="11010" width="9.85546875" style="32" bestFit="1" customWidth="1"/>
    <col min="11011" max="11011" width="14.42578125" style="32" customWidth="1"/>
    <col min="11012" max="11012" width="13.85546875" style="32" customWidth="1"/>
    <col min="11013" max="11013" width="14.140625" style="32" customWidth="1"/>
    <col min="11014" max="11014" width="14.5703125" style="32" customWidth="1"/>
    <col min="11015" max="11015" width="15.28515625" style="32" bestFit="1" customWidth="1"/>
    <col min="11016" max="11264" width="11" style="32"/>
    <col min="11265" max="11265" width="52.85546875" style="32" customWidth="1"/>
    <col min="11266" max="11266" width="9.85546875" style="32" bestFit="1" customWidth="1"/>
    <col min="11267" max="11267" width="14.42578125" style="32" customWidth="1"/>
    <col min="11268" max="11268" width="13.85546875" style="32" customWidth="1"/>
    <col min="11269" max="11269" width="14.140625" style="32" customWidth="1"/>
    <col min="11270" max="11270" width="14.5703125" style="32" customWidth="1"/>
    <col min="11271" max="11271" width="15.28515625" style="32" bestFit="1" customWidth="1"/>
    <col min="11272" max="11520" width="11" style="32"/>
    <col min="11521" max="11521" width="52.85546875" style="32" customWidth="1"/>
    <col min="11522" max="11522" width="9.85546875" style="32" bestFit="1" customWidth="1"/>
    <col min="11523" max="11523" width="14.42578125" style="32" customWidth="1"/>
    <col min="11524" max="11524" width="13.85546875" style="32" customWidth="1"/>
    <col min="11525" max="11525" width="14.140625" style="32" customWidth="1"/>
    <col min="11526" max="11526" width="14.5703125" style="32" customWidth="1"/>
    <col min="11527" max="11527" width="15.28515625" style="32" bestFit="1" customWidth="1"/>
    <col min="11528" max="11776" width="11" style="32"/>
    <col min="11777" max="11777" width="52.85546875" style="32" customWidth="1"/>
    <col min="11778" max="11778" width="9.85546875" style="32" bestFit="1" customWidth="1"/>
    <col min="11779" max="11779" width="14.42578125" style="32" customWidth="1"/>
    <col min="11780" max="11780" width="13.85546875" style="32" customWidth="1"/>
    <col min="11781" max="11781" width="14.140625" style="32" customWidth="1"/>
    <col min="11782" max="11782" width="14.5703125" style="32" customWidth="1"/>
    <col min="11783" max="11783" width="15.28515625" style="32" bestFit="1" customWidth="1"/>
    <col min="11784" max="12032" width="11" style="32"/>
    <col min="12033" max="12033" width="52.85546875" style="32" customWidth="1"/>
    <col min="12034" max="12034" width="9.85546875" style="32" bestFit="1" customWidth="1"/>
    <col min="12035" max="12035" width="14.42578125" style="32" customWidth="1"/>
    <col min="12036" max="12036" width="13.85546875" style="32" customWidth="1"/>
    <col min="12037" max="12037" width="14.140625" style="32" customWidth="1"/>
    <col min="12038" max="12038" width="14.5703125" style="32" customWidth="1"/>
    <col min="12039" max="12039" width="15.28515625" style="32" bestFit="1" customWidth="1"/>
    <col min="12040" max="12288" width="11" style="32"/>
    <col min="12289" max="12289" width="52.85546875" style="32" customWidth="1"/>
    <col min="12290" max="12290" width="9.85546875" style="32" bestFit="1" customWidth="1"/>
    <col min="12291" max="12291" width="14.42578125" style="32" customWidth="1"/>
    <col min="12292" max="12292" width="13.85546875" style="32" customWidth="1"/>
    <col min="12293" max="12293" width="14.140625" style="32" customWidth="1"/>
    <col min="12294" max="12294" width="14.5703125" style="32" customWidth="1"/>
    <col min="12295" max="12295" width="15.28515625" style="32" bestFit="1" customWidth="1"/>
    <col min="12296" max="12544" width="11" style="32"/>
    <col min="12545" max="12545" width="52.85546875" style="32" customWidth="1"/>
    <col min="12546" max="12546" width="9.85546875" style="32" bestFit="1" customWidth="1"/>
    <col min="12547" max="12547" width="14.42578125" style="32" customWidth="1"/>
    <col min="12548" max="12548" width="13.85546875" style="32" customWidth="1"/>
    <col min="12549" max="12549" width="14.140625" style="32" customWidth="1"/>
    <col min="12550" max="12550" width="14.5703125" style="32" customWidth="1"/>
    <col min="12551" max="12551" width="15.28515625" style="32" bestFit="1" customWidth="1"/>
    <col min="12552" max="12800" width="11" style="32"/>
    <col min="12801" max="12801" width="52.85546875" style="32" customWidth="1"/>
    <col min="12802" max="12802" width="9.85546875" style="32" bestFit="1" customWidth="1"/>
    <col min="12803" max="12803" width="14.42578125" style="32" customWidth="1"/>
    <col min="12804" max="12804" width="13.85546875" style="32" customWidth="1"/>
    <col min="12805" max="12805" width="14.140625" style="32" customWidth="1"/>
    <col min="12806" max="12806" width="14.5703125" style="32" customWidth="1"/>
    <col min="12807" max="12807" width="15.28515625" style="32" bestFit="1" customWidth="1"/>
    <col min="12808" max="13056" width="11" style="32"/>
    <col min="13057" max="13057" width="52.85546875" style="32" customWidth="1"/>
    <col min="13058" max="13058" width="9.85546875" style="32" bestFit="1" customWidth="1"/>
    <col min="13059" max="13059" width="14.42578125" style="32" customWidth="1"/>
    <col min="13060" max="13060" width="13.85546875" style="32" customWidth="1"/>
    <col min="13061" max="13061" width="14.140625" style="32" customWidth="1"/>
    <col min="13062" max="13062" width="14.5703125" style="32" customWidth="1"/>
    <col min="13063" max="13063" width="15.28515625" style="32" bestFit="1" customWidth="1"/>
    <col min="13064" max="13312" width="11" style="32"/>
    <col min="13313" max="13313" width="52.85546875" style="32" customWidth="1"/>
    <col min="13314" max="13314" width="9.85546875" style="32" bestFit="1" customWidth="1"/>
    <col min="13315" max="13315" width="14.42578125" style="32" customWidth="1"/>
    <col min="13316" max="13316" width="13.85546875" style="32" customWidth="1"/>
    <col min="13317" max="13317" width="14.140625" style="32" customWidth="1"/>
    <col min="13318" max="13318" width="14.5703125" style="32" customWidth="1"/>
    <col min="13319" max="13319" width="15.28515625" style="32" bestFit="1" customWidth="1"/>
    <col min="13320" max="13568" width="11" style="32"/>
    <col min="13569" max="13569" width="52.85546875" style="32" customWidth="1"/>
    <col min="13570" max="13570" width="9.85546875" style="32" bestFit="1" customWidth="1"/>
    <col min="13571" max="13571" width="14.42578125" style="32" customWidth="1"/>
    <col min="13572" max="13572" width="13.85546875" style="32" customWidth="1"/>
    <col min="13573" max="13573" width="14.140625" style="32" customWidth="1"/>
    <col min="13574" max="13574" width="14.5703125" style="32" customWidth="1"/>
    <col min="13575" max="13575" width="15.28515625" style="32" bestFit="1" customWidth="1"/>
    <col min="13576" max="13824" width="11" style="32"/>
    <col min="13825" max="13825" width="52.85546875" style="32" customWidth="1"/>
    <col min="13826" max="13826" width="9.85546875" style="32" bestFit="1" customWidth="1"/>
    <col min="13827" max="13827" width="14.42578125" style="32" customWidth="1"/>
    <col min="13828" max="13828" width="13.85546875" style="32" customWidth="1"/>
    <col min="13829" max="13829" width="14.140625" style="32" customWidth="1"/>
    <col min="13830" max="13830" width="14.5703125" style="32" customWidth="1"/>
    <col min="13831" max="13831" width="15.28515625" style="32" bestFit="1" customWidth="1"/>
    <col min="13832" max="14080" width="11" style="32"/>
    <col min="14081" max="14081" width="52.85546875" style="32" customWidth="1"/>
    <col min="14082" max="14082" width="9.85546875" style="32" bestFit="1" customWidth="1"/>
    <col min="14083" max="14083" width="14.42578125" style="32" customWidth="1"/>
    <col min="14084" max="14084" width="13.85546875" style="32" customWidth="1"/>
    <col min="14085" max="14085" width="14.140625" style="32" customWidth="1"/>
    <col min="14086" max="14086" width="14.5703125" style="32" customWidth="1"/>
    <col min="14087" max="14087" width="15.28515625" style="32" bestFit="1" customWidth="1"/>
    <col min="14088" max="14336" width="11" style="32"/>
    <col min="14337" max="14337" width="52.85546875" style="32" customWidth="1"/>
    <col min="14338" max="14338" width="9.85546875" style="32" bestFit="1" customWidth="1"/>
    <col min="14339" max="14339" width="14.42578125" style="32" customWidth="1"/>
    <col min="14340" max="14340" width="13.85546875" style="32" customWidth="1"/>
    <col min="14341" max="14341" width="14.140625" style="32" customWidth="1"/>
    <col min="14342" max="14342" width="14.5703125" style="32" customWidth="1"/>
    <col min="14343" max="14343" width="15.28515625" style="32" bestFit="1" customWidth="1"/>
    <col min="14344" max="14592" width="11" style="32"/>
    <col min="14593" max="14593" width="52.85546875" style="32" customWidth="1"/>
    <col min="14594" max="14594" width="9.85546875" style="32" bestFit="1" customWidth="1"/>
    <col min="14595" max="14595" width="14.42578125" style="32" customWidth="1"/>
    <col min="14596" max="14596" width="13.85546875" style="32" customWidth="1"/>
    <col min="14597" max="14597" width="14.140625" style="32" customWidth="1"/>
    <col min="14598" max="14598" width="14.5703125" style="32" customWidth="1"/>
    <col min="14599" max="14599" width="15.28515625" style="32" bestFit="1" customWidth="1"/>
    <col min="14600" max="14848" width="11" style="32"/>
    <col min="14849" max="14849" width="52.85546875" style="32" customWidth="1"/>
    <col min="14850" max="14850" width="9.85546875" style="32" bestFit="1" customWidth="1"/>
    <col min="14851" max="14851" width="14.42578125" style="32" customWidth="1"/>
    <col min="14852" max="14852" width="13.85546875" style="32" customWidth="1"/>
    <col min="14853" max="14853" width="14.140625" style="32" customWidth="1"/>
    <col min="14854" max="14854" width="14.5703125" style="32" customWidth="1"/>
    <col min="14855" max="14855" width="15.28515625" style="32" bestFit="1" customWidth="1"/>
    <col min="14856" max="15104" width="11" style="32"/>
    <col min="15105" max="15105" width="52.85546875" style="32" customWidth="1"/>
    <col min="15106" max="15106" width="9.85546875" style="32" bestFit="1" customWidth="1"/>
    <col min="15107" max="15107" width="14.42578125" style="32" customWidth="1"/>
    <col min="15108" max="15108" width="13.85546875" style="32" customWidth="1"/>
    <col min="15109" max="15109" width="14.140625" style="32" customWidth="1"/>
    <col min="15110" max="15110" width="14.5703125" style="32" customWidth="1"/>
    <col min="15111" max="15111" width="15.28515625" style="32" bestFit="1" customWidth="1"/>
    <col min="15112" max="15360" width="11" style="32"/>
    <col min="15361" max="15361" width="52.85546875" style="32" customWidth="1"/>
    <col min="15362" max="15362" width="9.85546875" style="32" bestFit="1" customWidth="1"/>
    <col min="15363" max="15363" width="14.42578125" style="32" customWidth="1"/>
    <col min="15364" max="15364" width="13.85546875" style="32" customWidth="1"/>
    <col min="15365" max="15365" width="14.140625" style="32" customWidth="1"/>
    <col min="15366" max="15366" width="14.5703125" style="32" customWidth="1"/>
    <col min="15367" max="15367" width="15.28515625" style="32" bestFit="1" customWidth="1"/>
    <col min="15368" max="15616" width="11" style="32"/>
    <col min="15617" max="15617" width="52.85546875" style="32" customWidth="1"/>
    <col min="15618" max="15618" width="9.85546875" style="32" bestFit="1" customWidth="1"/>
    <col min="15619" max="15619" width="14.42578125" style="32" customWidth="1"/>
    <col min="15620" max="15620" width="13.85546875" style="32" customWidth="1"/>
    <col min="15621" max="15621" width="14.140625" style="32" customWidth="1"/>
    <col min="15622" max="15622" width="14.5703125" style="32" customWidth="1"/>
    <col min="15623" max="15623" width="15.28515625" style="32" bestFit="1" customWidth="1"/>
    <col min="15624" max="15872" width="11" style="32"/>
    <col min="15873" max="15873" width="52.85546875" style="32" customWidth="1"/>
    <col min="15874" max="15874" width="9.85546875" style="32" bestFit="1" customWidth="1"/>
    <col min="15875" max="15875" width="14.42578125" style="32" customWidth="1"/>
    <col min="15876" max="15876" width="13.85546875" style="32" customWidth="1"/>
    <col min="15877" max="15877" width="14.140625" style="32" customWidth="1"/>
    <col min="15878" max="15878" width="14.5703125" style="32" customWidth="1"/>
    <col min="15879" max="15879" width="15.28515625" style="32" bestFit="1" customWidth="1"/>
    <col min="15880" max="16128" width="11" style="32"/>
    <col min="16129" max="16129" width="52.85546875" style="32" customWidth="1"/>
    <col min="16130" max="16130" width="9.85546875" style="32" bestFit="1" customWidth="1"/>
    <col min="16131" max="16131" width="14.42578125" style="32" customWidth="1"/>
    <col min="16132" max="16132" width="13.85546875" style="32" customWidth="1"/>
    <col min="16133" max="16133" width="14.140625" style="32" customWidth="1"/>
    <col min="16134" max="16134" width="14.5703125" style="32" customWidth="1"/>
    <col min="16135" max="16135" width="15.28515625" style="32" bestFit="1" customWidth="1"/>
    <col min="16136" max="16384" width="11" style="32"/>
  </cols>
  <sheetData>
    <row r="1" spans="1:7" ht="13.5" thickBot="1" x14ac:dyDescent="0.25"/>
    <row r="2" spans="1:7" x14ac:dyDescent="0.2">
      <c r="A2" s="34" t="s">
        <v>27</v>
      </c>
      <c r="B2" s="35"/>
      <c r="C2" s="35"/>
      <c r="D2" s="35"/>
      <c r="E2" s="35"/>
      <c r="F2" s="35"/>
      <c r="G2" s="181"/>
    </row>
    <row r="3" spans="1:7" x14ac:dyDescent="0.2">
      <c r="A3" s="102" t="s">
        <v>1</v>
      </c>
      <c r="B3" s="103"/>
      <c r="C3" s="103"/>
      <c r="D3" s="103"/>
      <c r="E3" s="103"/>
      <c r="F3" s="103"/>
      <c r="G3" s="182"/>
    </row>
    <row r="4" spans="1:7" x14ac:dyDescent="0.2">
      <c r="A4" s="102" t="s">
        <v>418</v>
      </c>
      <c r="B4" s="103"/>
      <c r="C4" s="103"/>
      <c r="D4" s="103"/>
      <c r="E4" s="103"/>
      <c r="F4" s="103"/>
      <c r="G4" s="182"/>
    </row>
    <row r="5" spans="1:7" x14ac:dyDescent="0.2">
      <c r="A5" s="102" t="s">
        <v>151</v>
      </c>
      <c r="B5" s="103"/>
      <c r="C5" s="103"/>
      <c r="D5" s="103"/>
      <c r="E5" s="103"/>
      <c r="F5" s="103"/>
      <c r="G5" s="182"/>
    </row>
    <row r="6" spans="1:7" ht="13.5" thickBot="1" x14ac:dyDescent="0.25">
      <c r="A6" s="105" t="s">
        <v>3</v>
      </c>
      <c r="B6" s="106"/>
      <c r="C6" s="106"/>
      <c r="D6" s="106"/>
      <c r="E6" s="106"/>
      <c r="F6" s="106"/>
      <c r="G6" s="183"/>
    </row>
    <row r="7" spans="1:7" ht="15.75" customHeight="1" x14ac:dyDescent="0.2">
      <c r="A7" s="34" t="s">
        <v>30</v>
      </c>
      <c r="B7" s="205" t="s">
        <v>5</v>
      </c>
      <c r="C7" s="206"/>
      <c r="D7" s="206"/>
      <c r="E7" s="206"/>
      <c r="F7" s="207"/>
      <c r="G7" s="111" t="s">
        <v>6</v>
      </c>
    </row>
    <row r="8" spans="1:7" ht="15.75" customHeight="1" thickBot="1" x14ac:dyDescent="0.25">
      <c r="A8" s="102"/>
      <c r="B8" s="40"/>
      <c r="C8" s="41"/>
      <c r="D8" s="41"/>
      <c r="E8" s="41"/>
      <c r="F8" s="42"/>
      <c r="G8" s="219"/>
    </row>
    <row r="9" spans="1:7" ht="26.25" thickBot="1" x14ac:dyDescent="0.25">
      <c r="A9" s="105"/>
      <c r="B9" s="220" t="s">
        <v>7</v>
      </c>
      <c r="C9" s="113" t="s">
        <v>336</v>
      </c>
      <c r="D9" s="113" t="s">
        <v>337</v>
      </c>
      <c r="E9" s="113" t="s">
        <v>10</v>
      </c>
      <c r="F9" s="113" t="s">
        <v>11</v>
      </c>
      <c r="G9" s="114"/>
    </row>
    <row r="10" spans="1:7" x14ac:dyDescent="0.2">
      <c r="A10" s="221"/>
      <c r="B10" s="222"/>
      <c r="C10" s="222"/>
      <c r="D10" s="222"/>
      <c r="E10" s="222"/>
      <c r="F10" s="222"/>
      <c r="G10" s="222"/>
    </row>
    <row r="11" spans="1:7" x14ac:dyDescent="0.2">
      <c r="A11" s="223" t="s">
        <v>419</v>
      </c>
      <c r="B11" s="141">
        <f t="shared" ref="B11:G11" si="0">B12+B22+B31+B42</f>
        <v>204964179</v>
      </c>
      <c r="C11" s="141">
        <f t="shared" si="0"/>
        <v>996570.28</v>
      </c>
      <c r="D11" s="141">
        <f t="shared" si="0"/>
        <v>205960749.28</v>
      </c>
      <c r="E11" s="141">
        <f t="shared" si="0"/>
        <v>205857275.78</v>
      </c>
      <c r="F11" s="141">
        <f t="shared" si="0"/>
        <v>186398083.72999999</v>
      </c>
      <c r="G11" s="141">
        <f t="shared" si="0"/>
        <v>103473.5</v>
      </c>
    </row>
    <row r="12" spans="1:7" x14ac:dyDescent="0.2">
      <c r="A12" s="223" t="s">
        <v>420</v>
      </c>
      <c r="B12" s="141">
        <f>SUM(B13:B20)</f>
        <v>204964179</v>
      </c>
      <c r="C12" s="141">
        <f>SUM(C13:C20)</f>
        <v>996570.28</v>
      </c>
      <c r="D12" s="141">
        <f>SUM(D13:D20)</f>
        <v>205960749.28</v>
      </c>
      <c r="E12" s="141">
        <f>SUM(E13:E20)</f>
        <v>205857275.78</v>
      </c>
      <c r="F12" s="141">
        <f>SUM(F13:F20)</f>
        <v>186398083.72999999</v>
      </c>
      <c r="G12" s="141">
        <f>D12-E12</f>
        <v>103473.5</v>
      </c>
    </row>
    <row r="13" spans="1:7" x14ac:dyDescent="0.2">
      <c r="A13" s="224" t="s">
        <v>421</v>
      </c>
      <c r="B13" s="139"/>
      <c r="C13" s="139"/>
      <c r="D13" s="139">
        <f>B13+C13</f>
        <v>0</v>
      </c>
      <c r="E13" s="139"/>
      <c r="F13" s="139"/>
      <c r="G13" s="139">
        <f t="shared" ref="G13:G20" si="1">D13-E13</f>
        <v>0</v>
      </c>
    </row>
    <row r="14" spans="1:7" x14ac:dyDescent="0.2">
      <c r="A14" s="224" t="s">
        <v>422</v>
      </c>
      <c r="B14" s="139"/>
      <c r="C14" s="139"/>
      <c r="D14" s="139">
        <f t="shared" ref="D14:D20" si="2">B14+C14</f>
        <v>0</v>
      </c>
      <c r="E14" s="139"/>
      <c r="F14" s="139"/>
      <c r="G14" s="139">
        <f t="shared" si="1"/>
        <v>0</v>
      </c>
    </row>
    <row r="15" spans="1:7" x14ac:dyDescent="0.2">
      <c r="A15" s="224" t="s">
        <v>423</v>
      </c>
      <c r="B15" s="139">
        <v>204964179</v>
      </c>
      <c r="C15" s="139">
        <v>996570.28</v>
      </c>
      <c r="D15" s="139">
        <f t="shared" si="2"/>
        <v>205960749.28</v>
      </c>
      <c r="E15" s="139">
        <v>205857275.78</v>
      </c>
      <c r="F15" s="139">
        <v>186398083.72999999</v>
      </c>
      <c r="G15" s="139">
        <f t="shared" si="1"/>
        <v>103473.5</v>
      </c>
    </row>
    <row r="16" spans="1:7" x14ac:dyDescent="0.2">
      <c r="A16" s="224" t="s">
        <v>424</v>
      </c>
      <c r="B16" s="139"/>
      <c r="C16" s="139"/>
      <c r="D16" s="139">
        <f t="shared" si="2"/>
        <v>0</v>
      </c>
      <c r="E16" s="139"/>
      <c r="F16" s="139"/>
      <c r="G16" s="139">
        <f t="shared" si="1"/>
        <v>0</v>
      </c>
    </row>
    <row r="17" spans="1:7" x14ac:dyDescent="0.2">
      <c r="A17" s="224" t="s">
        <v>425</v>
      </c>
      <c r="B17" s="139"/>
      <c r="C17" s="139"/>
      <c r="D17" s="139">
        <f t="shared" si="2"/>
        <v>0</v>
      </c>
      <c r="E17" s="139"/>
      <c r="F17" s="139"/>
      <c r="G17" s="139">
        <f t="shared" si="1"/>
        <v>0</v>
      </c>
    </row>
    <row r="18" spans="1:7" x14ac:dyDescent="0.2">
      <c r="A18" s="224" t="s">
        <v>426</v>
      </c>
      <c r="B18" s="139"/>
      <c r="C18" s="139"/>
      <c r="D18" s="139">
        <f t="shared" si="2"/>
        <v>0</v>
      </c>
      <c r="E18" s="139"/>
      <c r="F18" s="139"/>
      <c r="G18" s="139">
        <f t="shared" si="1"/>
        <v>0</v>
      </c>
    </row>
    <row r="19" spans="1:7" x14ac:dyDescent="0.2">
      <c r="A19" s="224" t="s">
        <v>427</v>
      </c>
      <c r="B19" s="139"/>
      <c r="C19" s="139"/>
      <c r="D19" s="139">
        <f t="shared" si="2"/>
        <v>0</v>
      </c>
      <c r="E19" s="139"/>
      <c r="F19" s="139"/>
      <c r="G19" s="139">
        <f t="shared" si="1"/>
        <v>0</v>
      </c>
    </row>
    <row r="20" spans="1:7" x14ac:dyDescent="0.2">
      <c r="A20" s="224" t="s">
        <v>428</v>
      </c>
      <c r="B20" s="139"/>
      <c r="C20" s="139"/>
      <c r="D20" s="139">
        <f t="shared" si="2"/>
        <v>0</v>
      </c>
      <c r="E20" s="139"/>
      <c r="F20" s="139"/>
      <c r="G20" s="139">
        <f t="shared" si="1"/>
        <v>0</v>
      </c>
    </row>
    <row r="21" spans="1:7" x14ac:dyDescent="0.2">
      <c r="A21" s="225"/>
      <c r="B21" s="139"/>
      <c r="C21" s="139"/>
      <c r="D21" s="139"/>
      <c r="E21" s="139"/>
      <c r="F21" s="139"/>
      <c r="G21" s="139"/>
    </row>
    <row r="22" spans="1:7" x14ac:dyDescent="0.2">
      <c r="A22" s="223" t="s">
        <v>429</v>
      </c>
      <c r="B22" s="141">
        <f>SUM(B23:B29)</f>
        <v>0</v>
      </c>
      <c r="C22" s="141">
        <f>SUM(C23:C29)</f>
        <v>0</v>
      </c>
      <c r="D22" s="141">
        <f>SUM(D23:D29)</f>
        <v>0</v>
      </c>
      <c r="E22" s="141">
        <f>SUM(E23:E29)</f>
        <v>0</v>
      </c>
      <c r="F22" s="141">
        <f>SUM(F23:F29)</f>
        <v>0</v>
      </c>
      <c r="G22" s="141">
        <f t="shared" ref="G22:G29" si="3">D22-E22</f>
        <v>0</v>
      </c>
    </row>
    <row r="23" spans="1:7" x14ac:dyDescent="0.2">
      <c r="A23" s="224" t="s">
        <v>430</v>
      </c>
      <c r="B23" s="139"/>
      <c r="C23" s="139"/>
      <c r="D23" s="139">
        <f>B23+C23</f>
        <v>0</v>
      </c>
      <c r="E23" s="139"/>
      <c r="F23" s="139"/>
      <c r="G23" s="139">
        <f t="shared" si="3"/>
        <v>0</v>
      </c>
    </row>
    <row r="24" spans="1:7" x14ac:dyDescent="0.2">
      <c r="A24" s="224" t="s">
        <v>431</v>
      </c>
      <c r="B24" s="139"/>
      <c r="C24" s="139"/>
      <c r="D24" s="139">
        <f t="shared" ref="D24:D29" si="4">B24+C24</f>
        <v>0</v>
      </c>
      <c r="E24" s="139"/>
      <c r="F24" s="139"/>
      <c r="G24" s="139">
        <f t="shared" si="3"/>
        <v>0</v>
      </c>
    </row>
    <row r="25" spans="1:7" x14ac:dyDescent="0.2">
      <c r="A25" s="224" t="s">
        <v>432</v>
      </c>
      <c r="B25" s="139"/>
      <c r="C25" s="139"/>
      <c r="D25" s="139">
        <f t="shared" si="4"/>
        <v>0</v>
      </c>
      <c r="E25" s="139"/>
      <c r="F25" s="139"/>
      <c r="G25" s="139">
        <f t="shared" si="3"/>
        <v>0</v>
      </c>
    </row>
    <row r="26" spans="1:7" x14ac:dyDescent="0.2">
      <c r="A26" s="224" t="s">
        <v>433</v>
      </c>
      <c r="B26" s="139"/>
      <c r="C26" s="139"/>
      <c r="D26" s="139">
        <f t="shared" si="4"/>
        <v>0</v>
      </c>
      <c r="E26" s="139"/>
      <c r="F26" s="139"/>
      <c r="G26" s="139">
        <f t="shared" si="3"/>
        <v>0</v>
      </c>
    </row>
    <row r="27" spans="1:7" x14ac:dyDescent="0.2">
      <c r="A27" s="224" t="s">
        <v>434</v>
      </c>
      <c r="B27" s="139"/>
      <c r="C27" s="139"/>
      <c r="D27" s="139">
        <f t="shared" si="4"/>
        <v>0</v>
      </c>
      <c r="E27" s="139"/>
      <c r="F27" s="139"/>
      <c r="G27" s="139">
        <f t="shared" si="3"/>
        <v>0</v>
      </c>
    </row>
    <row r="28" spans="1:7" x14ac:dyDescent="0.2">
      <c r="A28" s="224" t="s">
        <v>435</v>
      </c>
      <c r="B28" s="139"/>
      <c r="C28" s="139"/>
      <c r="D28" s="139">
        <f t="shared" si="4"/>
        <v>0</v>
      </c>
      <c r="E28" s="139"/>
      <c r="F28" s="139"/>
      <c r="G28" s="139">
        <f t="shared" si="3"/>
        <v>0</v>
      </c>
    </row>
    <row r="29" spans="1:7" x14ac:dyDescent="0.2">
      <c r="A29" s="224" t="s">
        <v>436</v>
      </c>
      <c r="B29" s="139"/>
      <c r="C29" s="139"/>
      <c r="D29" s="139">
        <f t="shared" si="4"/>
        <v>0</v>
      </c>
      <c r="E29" s="139"/>
      <c r="F29" s="139"/>
      <c r="G29" s="139">
        <f t="shared" si="3"/>
        <v>0</v>
      </c>
    </row>
    <row r="30" spans="1:7" x14ac:dyDescent="0.2">
      <c r="A30" s="225"/>
      <c r="B30" s="139"/>
      <c r="C30" s="139"/>
      <c r="D30" s="139"/>
      <c r="E30" s="139"/>
      <c r="F30" s="139"/>
      <c r="G30" s="139"/>
    </row>
    <row r="31" spans="1:7" x14ac:dyDescent="0.2">
      <c r="A31" s="223" t="s">
        <v>437</v>
      </c>
      <c r="B31" s="141">
        <f>SUM(B32:B40)</f>
        <v>0</v>
      </c>
      <c r="C31" s="141">
        <f>SUM(C32:C40)</f>
        <v>0</v>
      </c>
      <c r="D31" s="141">
        <f>SUM(D32:D40)</f>
        <v>0</v>
      </c>
      <c r="E31" s="141">
        <f>SUM(E32:E40)</f>
        <v>0</v>
      </c>
      <c r="F31" s="141">
        <f>SUM(F32:F40)</f>
        <v>0</v>
      </c>
      <c r="G31" s="141">
        <f t="shared" ref="G31:G40" si="5">D31-E31</f>
        <v>0</v>
      </c>
    </row>
    <row r="32" spans="1:7" x14ac:dyDescent="0.2">
      <c r="A32" s="224" t="s">
        <v>438</v>
      </c>
      <c r="B32" s="139"/>
      <c r="C32" s="139"/>
      <c r="D32" s="139">
        <f>B32+C32</f>
        <v>0</v>
      </c>
      <c r="E32" s="139"/>
      <c r="F32" s="139"/>
      <c r="G32" s="139">
        <f t="shared" si="5"/>
        <v>0</v>
      </c>
    </row>
    <row r="33" spans="1:7" x14ac:dyDescent="0.2">
      <c r="A33" s="224" t="s">
        <v>439</v>
      </c>
      <c r="B33" s="139"/>
      <c r="C33" s="139"/>
      <c r="D33" s="139">
        <f t="shared" ref="D33:D40" si="6">B33+C33</f>
        <v>0</v>
      </c>
      <c r="E33" s="139"/>
      <c r="F33" s="139"/>
      <c r="G33" s="139">
        <f t="shared" si="5"/>
        <v>0</v>
      </c>
    </row>
    <row r="34" spans="1:7" x14ac:dyDescent="0.2">
      <c r="A34" s="224" t="s">
        <v>440</v>
      </c>
      <c r="B34" s="139"/>
      <c r="C34" s="139"/>
      <c r="D34" s="139">
        <f t="shared" si="6"/>
        <v>0</v>
      </c>
      <c r="E34" s="139"/>
      <c r="F34" s="139"/>
      <c r="G34" s="139">
        <f t="shared" si="5"/>
        <v>0</v>
      </c>
    </row>
    <row r="35" spans="1:7" x14ac:dyDescent="0.2">
      <c r="A35" s="224" t="s">
        <v>441</v>
      </c>
      <c r="B35" s="139"/>
      <c r="C35" s="139"/>
      <c r="D35" s="139">
        <f t="shared" si="6"/>
        <v>0</v>
      </c>
      <c r="E35" s="139"/>
      <c r="F35" s="139"/>
      <c r="G35" s="139">
        <f t="shared" si="5"/>
        <v>0</v>
      </c>
    </row>
    <row r="36" spans="1:7" x14ac:dyDescent="0.2">
      <c r="A36" s="224" t="s">
        <v>442</v>
      </c>
      <c r="B36" s="139"/>
      <c r="C36" s="139"/>
      <c r="D36" s="139">
        <f t="shared" si="6"/>
        <v>0</v>
      </c>
      <c r="E36" s="139"/>
      <c r="F36" s="139"/>
      <c r="G36" s="139">
        <f t="shared" si="5"/>
        <v>0</v>
      </c>
    </row>
    <row r="37" spans="1:7" x14ac:dyDescent="0.2">
      <c r="A37" s="224" t="s">
        <v>443</v>
      </c>
      <c r="B37" s="139"/>
      <c r="C37" s="139"/>
      <c r="D37" s="139">
        <f t="shared" si="6"/>
        <v>0</v>
      </c>
      <c r="E37" s="139"/>
      <c r="F37" s="139"/>
      <c r="G37" s="139">
        <f t="shared" si="5"/>
        <v>0</v>
      </c>
    </row>
    <row r="38" spans="1:7" x14ac:dyDescent="0.2">
      <c r="A38" s="224" t="s">
        <v>444</v>
      </c>
      <c r="B38" s="139"/>
      <c r="C38" s="139"/>
      <c r="D38" s="139">
        <f t="shared" si="6"/>
        <v>0</v>
      </c>
      <c r="E38" s="139"/>
      <c r="F38" s="139"/>
      <c r="G38" s="139">
        <f t="shared" si="5"/>
        <v>0</v>
      </c>
    </row>
    <row r="39" spans="1:7" x14ac:dyDescent="0.2">
      <c r="A39" s="224" t="s">
        <v>445</v>
      </c>
      <c r="B39" s="139"/>
      <c r="C39" s="139"/>
      <c r="D39" s="139">
        <f t="shared" si="6"/>
        <v>0</v>
      </c>
      <c r="E39" s="139"/>
      <c r="F39" s="139"/>
      <c r="G39" s="139">
        <f t="shared" si="5"/>
        <v>0</v>
      </c>
    </row>
    <row r="40" spans="1:7" x14ac:dyDescent="0.2">
      <c r="A40" s="224" t="s">
        <v>446</v>
      </c>
      <c r="B40" s="139"/>
      <c r="C40" s="139"/>
      <c r="D40" s="139">
        <f t="shared" si="6"/>
        <v>0</v>
      </c>
      <c r="E40" s="139"/>
      <c r="F40" s="139"/>
      <c r="G40" s="139">
        <f t="shared" si="5"/>
        <v>0</v>
      </c>
    </row>
    <row r="41" spans="1:7" x14ac:dyDescent="0.2">
      <c r="A41" s="225"/>
      <c r="B41" s="139"/>
      <c r="C41" s="139"/>
      <c r="D41" s="139"/>
      <c r="E41" s="139"/>
      <c r="F41" s="139"/>
      <c r="G41" s="139"/>
    </row>
    <row r="42" spans="1:7" x14ac:dyDescent="0.2">
      <c r="A42" s="223" t="s">
        <v>447</v>
      </c>
      <c r="B42" s="141">
        <f>SUM(B43:B46)</f>
        <v>0</v>
      </c>
      <c r="C42" s="141">
        <f>SUM(C43:C46)</f>
        <v>0</v>
      </c>
      <c r="D42" s="141">
        <f>SUM(D43:D46)</f>
        <v>0</v>
      </c>
      <c r="E42" s="141">
        <f>SUM(E43:E46)</f>
        <v>0</v>
      </c>
      <c r="F42" s="141">
        <f>SUM(F43:F46)</f>
        <v>0</v>
      </c>
      <c r="G42" s="141">
        <f>D42-E42</f>
        <v>0</v>
      </c>
    </row>
    <row r="43" spans="1:7" x14ac:dyDescent="0.2">
      <c r="A43" s="224" t="s">
        <v>448</v>
      </c>
      <c r="B43" s="139"/>
      <c r="C43" s="139"/>
      <c r="D43" s="139">
        <f>B43+C43</f>
        <v>0</v>
      </c>
      <c r="E43" s="139"/>
      <c r="F43" s="139"/>
      <c r="G43" s="139">
        <f>D43-E43</f>
        <v>0</v>
      </c>
    </row>
    <row r="44" spans="1:7" ht="25.5" x14ac:dyDescent="0.2">
      <c r="A44" s="50" t="s">
        <v>449</v>
      </c>
      <c r="B44" s="139"/>
      <c r="C44" s="139"/>
      <c r="D44" s="139">
        <f>B44+C44</f>
        <v>0</v>
      </c>
      <c r="E44" s="139"/>
      <c r="F44" s="139"/>
      <c r="G44" s="139">
        <f>D44-E44</f>
        <v>0</v>
      </c>
    </row>
    <row r="45" spans="1:7" x14ac:dyDescent="0.2">
      <c r="A45" s="224" t="s">
        <v>450</v>
      </c>
      <c r="B45" s="139"/>
      <c r="C45" s="139"/>
      <c r="D45" s="139">
        <f>B45+C45</f>
        <v>0</v>
      </c>
      <c r="E45" s="139"/>
      <c r="F45" s="139"/>
      <c r="G45" s="139">
        <f>D45-E45</f>
        <v>0</v>
      </c>
    </row>
    <row r="46" spans="1:7" x14ac:dyDescent="0.2">
      <c r="A46" s="224" t="s">
        <v>451</v>
      </c>
      <c r="B46" s="139"/>
      <c r="C46" s="139"/>
      <c r="D46" s="139">
        <f>B46+C46</f>
        <v>0</v>
      </c>
      <c r="E46" s="139"/>
      <c r="F46" s="139"/>
      <c r="G46" s="139">
        <f>D46-E46</f>
        <v>0</v>
      </c>
    </row>
    <row r="47" spans="1:7" x14ac:dyDescent="0.2">
      <c r="A47" s="225"/>
      <c r="B47" s="139"/>
      <c r="C47" s="139"/>
      <c r="D47" s="139"/>
      <c r="E47" s="139"/>
      <c r="F47" s="139"/>
      <c r="G47" s="139"/>
    </row>
    <row r="48" spans="1:7" x14ac:dyDescent="0.2">
      <c r="A48" s="223" t="s">
        <v>452</v>
      </c>
      <c r="B48" s="141">
        <f>B49+B59+B68+B79</f>
        <v>0</v>
      </c>
      <c r="C48" s="141">
        <f>C49+C59+C68+C79</f>
        <v>0</v>
      </c>
      <c r="D48" s="141">
        <f>D49+D59+D68+D79</f>
        <v>0</v>
      </c>
      <c r="E48" s="141">
        <f>E49+E59+E68+E79</f>
        <v>0</v>
      </c>
      <c r="F48" s="141">
        <f>F49+F59+F68+F79</f>
        <v>0</v>
      </c>
      <c r="G48" s="141">
        <f t="shared" ref="G48:G83" si="7">D48-E48</f>
        <v>0</v>
      </c>
    </row>
    <row r="49" spans="1:7" x14ac:dyDescent="0.2">
      <c r="A49" s="223" t="s">
        <v>420</v>
      </c>
      <c r="B49" s="141">
        <f>SUM(B50:B57)</f>
        <v>0</v>
      </c>
      <c r="C49" s="141">
        <f>SUM(C50:C57)</f>
        <v>0</v>
      </c>
      <c r="D49" s="141">
        <f>SUM(D50:D57)</f>
        <v>0</v>
      </c>
      <c r="E49" s="141">
        <f>SUM(E50:E57)</f>
        <v>0</v>
      </c>
      <c r="F49" s="141">
        <f>SUM(F50:F57)</f>
        <v>0</v>
      </c>
      <c r="G49" s="141">
        <f t="shared" si="7"/>
        <v>0</v>
      </c>
    </row>
    <row r="50" spans="1:7" x14ac:dyDescent="0.2">
      <c r="A50" s="224" t="s">
        <v>421</v>
      </c>
      <c r="B50" s="139"/>
      <c r="C50" s="139"/>
      <c r="D50" s="139">
        <f>B50+C50</f>
        <v>0</v>
      </c>
      <c r="E50" s="139"/>
      <c r="F50" s="139"/>
      <c r="G50" s="139">
        <f t="shared" si="7"/>
        <v>0</v>
      </c>
    </row>
    <row r="51" spans="1:7" x14ac:dyDescent="0.2">
      <c r="A51" s="224" t="s">
        <v>422</v>
      </c>
      <c r="B51" s="139"/>
      <c r="C51" s="139"/>
      <c r="D51" s="139">
        <f t="shared" ref="D51:D57" si="8">B51+C51</f>
        <v>0</v>
      </c>
      <c r="E51" s="139"/>
      <c r="F51" s="139"/>
      <c r="G51" s="139">
        <f t="shared" si="7"/>
        <v>0</v>
      </c>
    </row>
    <row r="52" spans="1:7" x14ac:dyDescent="0.2">
      <c r="A52" s="224" t="s">
        <v>423</v>
      </c>
      <c r="B52" s="139"/>
      <c r="C52" s="139"/>
      <c r="D52" s="139">
        <f t="shared" si="8"/>
        <v>0</v>
      </c>
      <c r="E52" s="139"/>
      <c r="F52" s="139"/>
      <c r="G52" s="139">
        <f t="shared" si="7"/>
        <v>0</v>
      </c>
    </row>
    <row r="53" spans="1:7" x14ac:dyDescent="0.2">
      <c r="A53" s="224" t="s">
        <v>424</v>
      </c>
      <c r="B53" s="139"/>
      <c r="C53" s="139"/>
      <c r="D53" s="139">
        <f t="shared" si="8"/>
        <v>0</v>
      </c>
      <c r="E53" s="139"/>
      <c r="F53" s="139"/>
      <c r="G53" s="139">
        <f t="shared" si="7"/>
        <v>0</v>
      </c>
    </row>
    <row r="54" spans="1:7" x14ac:dyDescent="0.2">
      <c r="A54" s="224" t="s">
        <v>425</v>
      </c>
      <c r="B54" s="139"/>
      <c r="C54" s="139"/>
      <c r="D54" s="139">
        <f t="shared" si="8"/>
        <v>0</v>
      </c>
      <c r="E54" s="139"/>
      <c r="F54" s="139"/>
      <c r="G54" s="139">
        <f t="shared" si="7"/>
        <v>0</v>
      </c>
    </row>
    <row r="55" spans="1:7" x14ac:dyDescent="0.2">
      <c r="A55" s="224" t="s">
        <v>426</v>
      </c>
      <c r="B55" s="139"/>
      <c r="C55" s="139"/>
      <c r="D55" s="139">
        <f t="shared" si="8"/>
        <v>0</v>
      </c>
      <c r="E55" s="139"/>
      <c r="F55" s="139"/>
      <c r="G55" s="139">
        <f t="shared" si="7"/>
        <v>0</v>
      </c>
    </row>
    <row r="56" spans="1:7" x14ac:dyDescent="0.2">
      <c r="A56" s="224" t="s">
        <v>427</v>
      </c>
      <c r="B56" s="139"/>
      <c r="C56" s="139"/>
      <c r="D56" s="139">
        <f t="shared" si="8"/>
        <v>0</v>
      </c>
      <c r="E56" s="139"/>
      <c r="F56" s="139"/>
      <c r="G56" s="139">
        <f t="shared" si="7"/>
        <v>0</v>
      </c>
    </row>
    <row r="57" spans="1:7" x14ac:dyDescent="0.2">
      <c r="A57" s="224" t="s">
        <v>428</v>
      </c>
      <c r="B57" s="139"/>
      <c r="C57" s="139"/>
      <c r="D57" s="139">
        <f t="shared" si="8"/>
        <v>0</v>
      </c>
      <c r="E57" s="139"/>
      <c r="F57" s="139"/>
      <c r="G57" s="139">
        <f t="shared" si="7"/>
        <v>0</v>
      </c>
    </row>
    <row r="58" spans="1:7" x14ac:dyDescent="0.2">
      <c r="A58" s="225"/>
      <c r="B58" s="139"/>
      <c r="C58" s="139"/>
      <c r="D58" s="139"/>
      <c r="E58" s="139"/>
      <c r="F58" s="139"/>
      <c r="G58" s="139"/>
    </row>
    <row r="59" spans="1:7" x14ac:dyDescent="0.2">
      <c r="A59" s="223" t="s">
        <v>429</v>
      </c>
      <c r="B59" s="141">
        <f>SUM(B60:B66)</f>
        <v>0</v>
      </c>
      <c r="C59" s="141">
        <f>SUM(C60:C66)</f>
        <v>0</v>
      </c>
      <c r="D59" s="141">
        <f>SUM(D60:D66)</f>
        <v>0</v>
      </c>
      <c r="E59" s="141">
        <f>SUM(E60:E66)</f>
        <v>0</v>
      </c>
      <c r="F59" s="141">
        <f>SUM(F60:F66)</f>
        <v>0</v>
      </c>
      <c r="G59" s="141">
        <f t="shared" si="7"/>
        <v>0</v>
      </c>
    </row>
    <row r="60" spans="1:7" x14ac:dyDescent="0.2">
      <c r="A60" s="224" t="s">
        <v>430</v>
      </c>
      <c r="B60" s="139"/>
      <c r="C60" s="139"/>
      <c r="D60" s="139">
        <f>B60+C60</f>
        <v>0</v>
      </c>
      <c r="E60" s="139"/>
      <c r="F60" s="139"/>
      <c r="G60" s="139">
        <f t="shared" si="7"/>
        <v>0</v>
      </c>
    </row>
    <row r="61" spans="1:7" x14ac:dyDescent="0.2">
      <c r="A61" s="224" t="s">
        <v>431</v>
      </c>
      <c r="B61" s="139"/>
      <c r="C61" s="139"/>
      <c r="D61" s="139">
        <f t="shared" ref="D61:D66" si="9">B61+C61</f>
        <v>0</v>
      </c>
      <c r="E61" s="139"/>
      <c r="F61" s="139"/>
      <c r="G61" s="139">
        <f t="shared" si="7"/>
        <v>0</v>
      </c>
    </row>
    <row r="62" spans="1:7" x14ac:dyDescent="0.2">
      <c r="A62" s="224" t="s">
        <v>432</v>
      </c>
      <c r="B62" s="139"/>
      <c r="C62" s="139"/>
      <c r="D62" s="139">
        <f t="shared" si="9"/>
        <v>0</v>
      </c>
      <c r="E62" s="139"/>
      <c r="F62" s="139"/>
      <c r="G62" s="139">
        <f t="shared" si="7"/>
        <v>0</v>
      </c>
    </row>
    <row r="63" spans="1:7" x14ac:dyDescent="0.2">
      <c r="A63" s="224" t="s">
        <v>433</v>
      </c>
      <c r="B63" s="139"/>
      <c r="C63" s="139"/>
      <c r="D63" s="139">
        <f t="shared" si="9"/>
        <v>0</v>
      </c>
      <c r="E63" s="139"/>
      <c r="F63" s="139"/>
      <c r="G63" s="139">
        <f t="shared" si="7"/>
        <v>0</v>
      </c>
    </row>
    <row r="64" spans="1:7" x14ac:dyDescent="0.2">
      <c r="A64" s="224" t="s">
        <v>434</v>
      </c>
      <c r="B64" s="139"/>
      <c r="C64" s="139"/>
      <c r="D64" s="139">
        <f t="shared" si="9"/>
        <v>0</v>
      </c>
      <c r="E64" s="139"/>
      <c r="F64" s="139"/>
      <c r="G64" s="139">
        <f t="shared" si="7"/>
        <v>0</v>
      </c>
    </row>
    <row r="65" spans="1:7" x14ac:dyDescent="0.2">
      <c r="A65" s="224" t="s">
        <v>435</v>
      </c>
      <c r="B65" s="139"/>
      <c r="C65" s="139"/>
      <c r="D65" s="139">
        <f t="shared" si="9"/>
        <v>0</v>
      </c>
      <c r="E65" s="139"/>
      <c r="F65" s="139"/>
      <c r="G65" s="139">
        <f t="shared" si="7"/>
        <v>0</v>
      </c>
    </row>
    <row r="66" spans="1:7" x14ac:dyDescent="0.2">
      <c r="A66" s="224" t="s">
        <v>436</v>
      </c>
      <c r="B66" s="139"/>
      <c r="C66" s="139"/>
      <c r="D66" s="139">
        <f t="shared" si="9"/>
        <v>0</v>
      </c>
      <c r="E66" s="139"/>
      <c r="F66" s="139"/>
      <c r="G66" s="139">
        <f t="shared" si="7"/>
        <v>0</v>
      </c>
    </row>
    <row r="67" spans="1:7" x14ac:dyDescent="0.2">
      <c r="A67" s="225"/>
      <c r="B67" s="139"/>
      <c r="C67" s="139"/>
      <c r="D67" s="139"/>
      <c r="E67" s="139"/>
      <c r="F67" s="139"/>
      <c r="G67" s="139"/>
    </row>
    <row r="68" spans="1:7" x14ac:dyDescent="0.2">
      <c r="A68" s="223" t="s">
        <v>437</v>
      </c>
      <c r="B68" s="141">
        <f>SUM(B69:B77)</f>
        <v>0</v>
      </c>
      <c r="C68" s="141">
        <f>SUM(C69:C77)</f>
        <v>0</v>
      </c>
      <c r="D68" s="141">
        <f>SUM(D69:D77)</f>
        <v>0</v>
      </c>
      <c r="E68" s="141">
        <f>SUM(E69:E77)</f>
        <v>0</v>
      </c>
      <c r="F68" s="141">
        <f>SUM(F69:F77)</f>
        <v>0</v>
      </c>
      <c r="G68" s="141">
        <f t="shared" si="7"/>
        <v>0</v>
      </c>
    </row>
    <row r="69" spans="1:7" x14ac:dyDescent="0.2">
      <c r="A69" s="224" t="s">
        <v>438</v>
      </c>
      <c r="B69" s="139"/>
      <c r="C69" s="139"/>
      <c r="D69" s="139">
        <f>B69+C69</f>
        <v>0</v>
      </c>
      <c r="E69" s="139"/>
      <c r="F69" s="139"/>
      <c r="G69" s="139">
        <f t="shared" si="7"/>
        <v>0</v>
      </c>
    </row>
    <row r="70" spans="1:7" x14ac:dyDescent="0.2">
      <c r="A70" s="224" t="s">
        <v>439</v>
      </c>
      <c r="B70" s="139"/>
      <c r="C70" s="139"/>
      <c r="D70" s="139">
        <f t="shared" ref="D70:D77" si="10">B70+C70</f>
        <v>0</v>
      </c>
      <c r="E70" s="139"/>
      <c r="F70" s="139"/>
      <c r="G70" s="139">
        <f t="shared" si="7"/>
        <v>0</v>
      </c>
    </row>
    <row r="71" spans="1:7" x14ac:dyDescent="0.2">
      <c r="A71" s="224" t="s">
        <v>440</v>
      </c>
      <c r="B71" s="139"/>
      <c r="C71" s="139"/>
      <c r="D71" s="139">
        <f t="shared" si="10"/>
        <v>0</v>
      </c>
      <c r="E71" s="139"/>
      <c r="F71" s="139"/>
      <c r="G71" s="139">
        <f t="shared" si="7"/>
        <v>0</v>
      </c>
    </row>
    <row r="72" spans="1:7" x14ac:dyDescent="0.2">
      <c r="A72" s="224" t="s">
        <v>441</v>
      </c>
      <c r="B72" s="139"/>
      <c r="C72" s="139"/>
      <c r="D72" s="139">
        <f t="shared" si="10"/>
        <v>0</v>
      </c>
      <c r="E72" s="139"/>
      <c r="F72" s="139"/>
      <c r="G72" s="139">
        <f t="shared" si="7"/>
        <v>0</v>
      </c>
    </row>
    <row r="73" spans="1:7" x14ac:dyDescent="0.2">
      <c r="A73" s="224" t="s">
        <v>442</v>
      </c>
      <c r="B73" s="139"/>
      <c r="C73" s="139"/>
      <c r="D73" s="139">
        <f t="shared" si="10"/>
        <v>0</v>
      </c>
      <c r="E73" s="139"/>
      <c r="F73" s="139"/>
      <c r="G73" s="139">
        <f t="shared" si="7"/>
        <v>0</v>
      </c>
    </row>
    <row r="74" spans="1:7" x14ac:dyDescent="0.2">
      <c r="A74" s="224" t="s">
        <v>443</v>
      </c>
      <c r="B74" s="139"/>
      <c r="C74" s="139"/>
      <c r="D74" s="139">
        <f t="shared" si="10"/>
        <v>0</v>
      </c>
      <c r="E74" s="139"/>
      <c r="F74" s="139"/>
      <c r="G74" s="139">
        <f t="shared" si="7"/>
        <v>0</v>
      </c>
    </row>
    <row r="75" spans="1:7" x14ac:dyDescent="0.2">
      <c r="A75" s="224" t="s">
        <v>444</v>
      </c>
      <c r="B75" s="139"/>
      <c r="C75" s="139"/>
      <c r="D75" s="139">
        <f t="shared" si="10"/>
        <v>0</v>
      </c>
      <c r="E75" s="139"/>
      <c r="F75" s="139"/>
      <c r="G75" s="139">
        <f t="shared" si="7"/>
        <v>0</v>
      </c>
    </row>
    <row r="76" spans="1:7" x14ac:dyDescent="0.2">
      <c r="A76" s="224" t="s">
        <v>445</v>
      </c>
      <c r="B76" s="139"/>
      <c r="C76" s="139"/>
      <c r="D76" s="139">
        <f t="shared" si="10"/>
        <v>0</v>
      </c>
      <c r="E76" s="139"/>
      <c r="F76" s="139"/>
      <c r="G76" s="139">
        <f t="shared" si="7"/>
        <v>0</v>
      </c>
    </row>
    <row r="77" spans="1:7" x14ac:dyDescent="0.2">
      <c r="A77" s="226" t="s">
        <v>446</v>
      </c>
      <c r="B77" s="227"/>
      <c r="C77" s="227"/>
      <c r="D77" s="227">
        <f t="shared" si="10"/>
        <v>0</v>
      </c>
      <c r="E77" s="227"/>
      <c r="F77" s="227"/>
      <c r="G77" s="227">
        <f t="shared" si="7"/>
        <v>0</v>
      </c>
    </row>
    <row r="78" spans="1:7" x14ac:dyDescent="0.2">
      <c r="A78" s="225"/>
      <c r="B78" s="139"/>
      <c r="C78" s="139"/>
      <c r="D78" s="139"/>
      <c r="E78" s="139"/>
      <c r="F78" s="139"/>
      <c r="G78" s="139"/>
    </row>
    <row r="79" spans="1:7" x14ac:dyDescent="0.2">
      <c r="A79" s="223" t="s">
        <v>447</v>
      </c>
      <c r="B79" s="141">
        <f>SUM(B80:B83)</f>
        <v>0</v>
      </c>
      <c r="C79" s="141">
        <f>SUM(C80:C83)</f>
        <v>0</v>
      </c>
      <c r="D79" s="141">
        <f>SUM(D80:D83)</f>
        <v>0</v>
      </c>
      <c r="E79" s="141">
        <f>SUM(E80:E83)</f>
        <v>0</v>
      </c>
      <c r="F79" s="141">
        <f>SUM(F80:F83)</f>
        <v>0</v>
      </c>
      <c r="G79" s="141">
        <f t="shared" si="7"/>
        <v>0</v>
      </c>
    </row>
    <row r="80" spans="1:7" x14ac:dyDescent="0.2">
      <c r="A80" s="224" t="s">
        <v>448</v>
      </c>
      <c r="B80" s="139"/>
      <c r="C80" s="139"/>
      <c r="D80" s="139">
        <f>B80+C80</f>
        <v>0</v>
      </c>
      <c r="E80" s="139"/>
      <c r="F80" s="139"/>
      <c r="G80" s="139">
        <f t="shared" si="7"/>
        <v>0</v>
      </c>
    </row>
    <row r="81" spans="1:7" ht="25.5" x14ac:dyDescent="0.2">
      <c r="A81" s="50" t="s">
        <v>449</v>
      </c>
      <c r="B81" s="139"/>
      <c r="C81" s="139"/>
      <c r="D81" s="139">
        <f>B81+C81</f>
        <v>0</v>
      </c>
      <c r="E81" s="139"/>
      <c r="F81" s="139"/>
      <c r="G81" s="139">
        <f t="shared" si="7"/>
        <v>0</v>
      </c>
    </row>
    <row r="82" spans="1:7" x14ac:dyDescent="0.2">
      <c r="A82" s="224" t="s">
        <v>450</v>
      </c>
      <c r="B82" s="139"/>
      <c r="C82" s="139"/>
      <c r="D82" s="139">
        <f>B82+C82</f>
        <v>0</v>
      </c>
      <c r="E82" s="139"/>
      <c r="F82" s="139"/>
      <c r="G82" s="139">
        <f t="shared" si="7"/>
        <v>0</v>
      </c>
    </row>
    <row r="83" spans="1:7" x14ac:dyDescent="0.2">
      <c r="A83" s="224" t="s">
        <v>451</v>
      </c>
      <c r="B83" s="139"/>
      <c r="C83" s="139"/>
      <c r="D83" s="139">
        <f>B83+C83</f>
        <v>0</v>
      </c>
      <c r="E83" s="139"/>
      <c r="F83" s="139"/>
      <c r="G83" s="139">
        <f t="shared" si="7"/>
        <v>0</v>
      </c>
    </row>
    <row r="84" spans="1:7" x14ac:dyDescent="0.2">
      <c r="A84" s="225"/>
      <c r="B84" s="139"/>
      <c r="C84" s="139"/>
      <c r="D84" s="139"/>
      <c r="E84" s="139"/>
      <c r="F84" s="139"/>
      <c r="G84" s="139"/>
    </row>
    <row r="85" spans="1:7" x14ac:dyDescent="0.2">
      <c r="A85" s="223" t="s">
        <v>413</v>
      </c>
      <c r="B85" s="141">
        <f t="shared" ref="B85:G85" si="11">B11+B48</f>
        <v>204964179</v>
      </c>
      <c r="C85" s="141">
        <f t="shared" si="11"/>
        <v>996570.28</v>
      </c>
      <c r="D85" s="141">
        <f t="shared" si="11"/>
        <v>205960749.28</v>
      </c>
      <c r="E85" s="141">
        <f t="shared" si="11"/>
        <v>205857275.78</v>
      </c>
      <c r="F85" s="141">
        <f t="shared" si="11"/>
        <v>186398083.72999999</v>
      </c>
      <c r="G85" s="141">
        <f t="shared" si="11"/>
        <v>103473.5</v>
      </c>
    </row>
    <row r="86" spans="1:7" ht="13.5" thickBot="1" x14ac:dyDescent="0.25">
      <c r="A86" s="228"/>
      <c r="B86" s="229"/>
      <c r="C86" s="229"/>
      <c r="D86" s="229"/>
      <c r="E86" s="229"/>
      <c r="F86" s="229"/>
      <c r="G86" s="229"/>
    </row>
  </sheetData>
  <mergeCells count="8">
    <mergeCell ref="A2:G2"/>
    <mergeCell ref="A3:G3"/>
    <mergeCell ref="A4:G4"/>
    <mergeCell ref="A5:G5"/>
    <mergeCell ref="A6:G6"/>
    <mergeCell ref="A7:A9"/>
    <mergeCell ref="B7:F8"/>
    <mergeCell ref="G7:G9"/>
  </mergeCells>
  <pageMargins left="0.70866141732283472" right="0.70866141732283472" top="0.74803149606299213" bottom="0.74803149606299213" header="0.31496062992125984" footer="0.31496062992125984"/>
  <pageSetup scale="66" fitToHeight="0" orientation="portrait" r:id="rId1"/>
  <rowBreaks count="1" manualBreakCount="1">
    <brk id="77" max="1638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77"/>
  <sheetViews>
    <sheetView tabSelected="1" topLeftCell="B70" zoomScale="140" zoomScaleNormal="140" workbookViewId="0">
      <selection activeCell="D84" sqref="D84"/>
    </sheetView>
  </sheetViews>
  <sheetFormatPr baseColWidth="10" defaultRowHeight="15" x14ac:dyDescent="0.25"/>
  <cols>
    <col min="1" max="1" width="5.85546875" customWidth="1"/>
    <col min="2" max="2" width="5.7109375" customWidth="1"/>
    <col min="3" max="3" width="4" customWidth="1"/>
    <col min="4" max="4" width="40" customWidth="1"/>
    <col min="5" max="5" width="2.85546875" customWidth="1"/>
    <col min="6" max="6" width="24.5703125" customWidth="1"/>
    <col min="7" max="7" width="1.85546875" customWidth="1"/>
    <col min="8" max="8" width="22.85546875" customWidth="1"/>
    <col min="9" max="9" width="19.5703125" customWidth="1"/>
    <col min="10" max="10" width="16.28515625" customWidth="1"/>
    <col min="11" max="11" width="18.140625" customWidth="1"/>
    <col min="12" max="12" width="25.28515625" customWidth="1"/>
    <col min="257" max="257" width="5.85546875" customWidth="1"/>
    <col min="258" max="258" width="5.7109375" customWidth="1"/>
    <col min="259" max="259" width="4" customWidth="1"/>
    <col min="260" max="260" width="40" customWidth="1"/>
    <col min="261" max="261" width="2.85546875" customWidth="1"/>
    <col min="262" max="262" width="24.5703125" customWidth="1"/>
    <col min="263" max="263" width="1.85546875" customWidth="1"/>
    <col min="264" max="264" width="22.85546875" customWidth="1"/>
    <col min="265" max="265" width="19.5703125" customWidth="1"/>
    <col min="266" max="266" width="16.28515625" customWidth="1"/>
    <col min="267" max="267" width="18.140625" customWidth="1"/>
    <col min="268" max="268" width="25.28515625" customWidth="1"/>
    <col min="513" max="513" width="5.85546875" customWidth="1"/>
    <col min="514" max="514" width="5.7109375" customWidth="1"/>
    <col min="515" max="515" width="4" customWidth="1"/>
    <col min="516" max="516" width="40" customWidth="1"/>
    <col min="517" max="517" width="2.85546875" customWidth="1"/>
    <col min="518" max="518" width="24.5703125" customWidth="1"/>
    <col min="519" max="519" width="1.85546875" customWidth="1"/>
    <col min="520" max="520" width="22.85546875" customWidth="1"/>
    <col min="521" max="521" width="19.5703125" customWidth="1"/>
    <col min="522" max="522" width="16.28515625" customWidth="1"/>
    <col min="523" max="523" width="18.140625" customWidth="1"/>
    <col min="524" max="524" width="25.28515625" customWidth="1"/>
    <col min="769" max="769" width="5.85546875" customWidth="1"/>
    <col min="770" max="770" width="5.7109375" customWidth="1"/>
    <col min="771" max="771" width="4" customWidth="1"/>
    <col min="772" max="772" width="40" customWidth="1"/>
    <col min="773" max="773" width="2.85546875" customWidth="1"/>
    <col min="774" max="774" width="24.5703125" customWidth="1"/>
    <col min="775" max="775" width="1.85546875" customWidth="1"/>
    <col min="776" max="776" width="22.85546875" customWidth="1"/>
    <col min="777" max="777" width="19.5703125" customWidth="1"/>
    <col min="778" max="778" width="16.28515625" customWidth="1"/>
    <col min="779" max="779" width="18.140625" customWidth="1"/>
    <col min="780" max="780" width="25.28515625" customWidth="1"/>
    <col min="1025" max="1025" width="5.85546875" customWidth="1"/>
    <col min="1026" max="1026" width="5.7109375" customWidth="1"/>
    <col min="1027" max="1027" width="4" customWidth="1"/>
    <col min="1028" max="1028" width="40" customWidth="1"/>
    <col min="1029" max="1029" width="2.85546875" customWidth="1"/>
    <col min="1030" max="1030" width="24.5703125" customWidth="1"/>
    <col min="1031" max="1031" width="1.85546875" customWidth="1"/>
    <col min="1032" max="1032" width="22.85546875" customWidth="1"/>
    <col min="1033" max="1033" width="19.5703125" customWidth="1"/>
    <col min="1034" max="1034" width="16.28515625" customWidth="1"/>
    <col min="1035" max="1035" width="18.140625" customWidth="1"/>
    <col min="1036" max="1036" width="25.28515625" customWidth="1"/>
    <col min="1281" max="1281" width="5.85546875" customWidth="1"/>
    <col min="1282" max="1282" width="5.7109375" customWidth="1"/>
    <col min="1283" max="1283" width="4" customWidth="1"/>
    <col min="1284" max="1284" width="40" customWidth="1"/>
    <col min="1285" max="1285" width="2.85546875" customWidth="1"/>
    <col min="1286" max="1286" width="24.5703125" customWidth="1"/>
    <col min="1287" max="1287" width="1.85546875" customWidth="1"/>
    <col min="1288" max="1288" width="22.85546875" customWidth="1"/>
    <col min="1289" max="1289" width="19.5703125" customWidth="1"/>
    <col min="1290" max="1290" width="16.28515625" customWidth="1"/>
    <col min="1291" max="1291" width="18.140625" customWidth="1"/>
    <col min="1292" max="1292" width="25.28515625" customWidth="1"/>
    <col min="1537" max="1537" width="5.85546875" customWidth="1"/>
    <col min="1538" max="1538" width="5.7109375" customWidth="1"/>
    <col min="1539" max="1539" width="4" customWidth="1"/>
    <col min="1540" max="1540" width="40" customWidth="1"/>
    <col min="1541" max="1541" width="2.85546875" customWidth="1"/>
    <col min="1542" max="1542" width="24.5703125" customWidth="1"/>
    <col min="1543" max="1543" width="1.85546875" customWidth="1"/>
    <col min="1544" max="1544" width="22.85546875" customWidth="1"/>
    <col min="1545" max="1545" width="19.5703125" customWidth="1"/>
    <col min="1546" max="1546" width="16.28515625" customWidth="1"/>
    <col min="1547" max="1547" width="18.140625" customWidth="1"/>
    <col min="1548" max="1548" width="25.28515625" customWidth="1"/>
    <col min="1793" max="1793" width="5.85546875" customWidth="1"/>
    <col min="1794" max="1794" width="5.7109375" customWidth="1"/>
    <col min="1795" max="1795" width="4" customWidth="1"/>
    <col min="1796" max="1796" width="40" customWidth="1"/>
    <col min="1797" max="1797" width="2.85546875" customWidth="1"/>
    <col min="1798" max="1798" width="24.5703125" customWidth="1"/>
    <col min="1799" max="1799" width="1.85546875" customWidth="1"/>
    <col min="1800" max="1800" width="22.85546875" customWidth="1"/>
    <col min="1801" max="1801" width="19.5703125" customWidth="1"/>
    <col min="1802" max="1802" width="16.28515625" customWidth="1"/>
    <col min="1803" max="1803" width="18.140625" customWidth="1"/>
    <col min="1804" max="1804" width="25.28515625" customWidth="1"/>
    <col min="2049" max="2049" width="5.85546875" customWidth="1"/>
    <col min="2050" max="2050" width="5.7109375" customWidth="1"/>
    <col min="2051" max="2051" width="4" customWidth="1"/>
    <col min="2052" max="2052" width="40" customWidth="1"/>
    <col min="2053" max="2053" width="2.85546875" customWidth="1"/>
    <col min="2054" max="2054" width="24.5703125" customWidth="1"/>
    <col min="2055" max="2055" width="1.85546875" customWidth="1"/>
    <col min="2056" max="2056" width="22.85546875" customWidth="1"/>
    <col min="2057" max="2057" width="19.5703125" customWidth="1"/>
    <col min="2058" max="2058" width="16.28515625" customWidth="1"/>
    <col min="2059" max="2059" width="18.140625" customWidth="1"/>
    <col min="2060" max="2060" width="25.28515625" customWidth="1"/>
    <col min="2305" max="2305" width="5.85546875" customWidth="1"/>
    <col min="2306" max="2306" width="5.7109375" customWidth="1"/>
    <col min="2307" max="2307" width="4" customWidth="1"/>
    <col min="2308" max="2308" width="40" customWidth="1"/>
    <col min="2309" max="2309" width="2.85546875" customWidth="1"/>
    <col min="2310" max="2310" width="24.5703125" customWidth="1"/>
    <col min="2311" max="2311" width="1.85546875" customWidth="1"/>
    <col min="2312" max="2312" width="22.85546875" customWidth="1"/>
    <col min="2313" max="2313" width="19.5703125" customWidth="1"/>
    <col min="2314" max="2314" width="16.28515625" customWidth="1"/>
    <col min="2315" max="2315" width="18.140625" customWidth="1"/>
    <col min="2316" max="2316" width="25.28515625" customWidth="1"/>
    <col min="2561" max="2561" width="5.85546875" customWidth="1"/>
    <col min="2562" max="2562" width="5.7109375" customWidth="1"/>
    <col min="2563" max="2563" width="4" customWidth="1"/>
    <col min="2564" max="2564" width="40" customWidth="1"/>
    <col min="2565" max="2565" width="2.85546875" customWidth="1"/>
    <col min="2566" max="2566" width="24.5703125" customWidth="1"/>
    <col min="2567" max="2567" width="1.85546875" customWidth="1"/>
    <col min="2568" max="2568" width="22.85546875" customWidth="1"/>
    <col min="2569" max="2569" width="19.5703125" customWidth="1"/>
    <col min="2570" max="2570" width="16.28515625" customWidth="1"/>
    <col min="2571" max="2571" width="18.140625" customWidth="1"/>
    <col min="2572" max="2572" width="25.28515625" customWidth="1"/>
    <col min="2817" max="2817" width="5.85546875" customWidth="1"/>
    <col min="2818" max="2818" width="5.7109375" customWidth="1"/>
    <col min="2819" max="2819" width="4" customWidth="1"/>
    <col min="2820" max="2820" width="40" customWidth="1"/>
    <col min="2821" max="2821" width="2.85546875" customWidth="1"/>
    <col min="2822" max="2822" width="24.5703125" customWidth="1"/>
    <col min="2823" max="2823" width="1.85546875" customWidth="1"/>
    <col min="2824" max="2824" width="22.85546875" customWidth="1"/>
    <col min="2825" max="2825" width="19.5703125" customWidth="1"/>
    <col min="2826" max="2826" width="16.28515625" customWidth="1"/>
    <col min="2827" max="2827" width="18.140625" customWidth="1"/>
    <col min="2828" max="2828" width="25.28515625" customWidth="1"/>
    <col min="3073" max="3073" width="5.85546875" customWidth="1"/>
    <col min="3074" max="3074" width="5.7109375" customWidth="1"/>
    <col min="3075" max="3075" width="4" customWidth="1"/>
    <col min="3076" max="3076" width="40" customWidth="1"/>
    <col min="3077" max="3077" width="2.85546875" customWidth="1"/>
    <col min="3078" max="3078" width="24.5703125" customWidth="1"/>
    <col min="3079" max="3079" width="1.85546875" customWidth="1"/>
    <col min="3080" max="3080" width="22.85546875" customWidth="1"/>
    <col min="3081" max="3081" width="19.5703125" customWidth="1"/>
    <col min="3082" max="3082" width="16.28515625" customWidth="1"/>
    <col min="3083" max="3083" width="18.140625" customWidth="1"/>
    <col min="3084" max="3084" width="25.28515625" customWidth="1"/>
    <col min="3329" max="3329" width="5.85546875" customWidth="1"/>
    <col min="3330" max="3330" width="5.7109375" customWidth="1"/>
    <col min="3331" max="3331" width="4" customWidth="1"/>
    <col min="3332" max="3332" width="40" customWidth="1"/>
    <col min="3333" max="3333" width="2.85546875" customWidth="1"/>
    <col min="3334" max="3334" width="24.5703125" customWidth="1"/>
    <col min="3335" max="3335" width="1.85546875" customWidth="1"/>
    <col min="3336" max="3336" width="22.85546875" customWidth="1"/>
    <col min="3337" max="3337" width="19.5703125" customWidth="1"/>
    <col min="3338" max="3338" width="16.28515625" customWidth="1"/>
    <col min="3339" max="3339" width="18.140625" customWidth="1"/>
    <col min="3340" max="3340" width="25.28515625" customWidth="1"/>
    <col min="3585" max="3585" width="5.85546875" customWidth="1"/>
    <col min="3586" max="3586" width="5.7109375" customWidth="1"/>
    <col min="3587" max="3587" width="4" customWidth="1"/>
    <col min="3588" max="3588" width="40" customWidth="1"/>
    <col min="3589" max="3589" width="2.85546875" customWidth="1"/>
    <col min="3590" max="3590" width="24.5703125" customWidth="1"/>
    <col min="3591" max="3591" width="1.85546875" customWidth="1"/>
    <col min="3592" max="3592" width="22.85546875" customWidth="1"/>
    <col min="3593" max="3593" width="19.5703125" customWidth="1"/>
    <col min="3594" max="3594" width="16.28515625" customWidth="1"/>
    <col min="3595" max="3595" width="18.140625" customWidth="1"/>
    <col min="3596" max="3596" width="25.28515625" customWidth="1"/>
    <col min="3841" max="3841" width="5.85546875" customWidth="1"/>
    <col min="3842" max="3842" width="5.7109375" customWidth="1"/>
    <col min="3843" max="3843" width="4" customWidth="1"/>
    <col min="3844" max="3844" width="40" customWidth="1"/>
    <col min="3845" max="3845" width="2.85546875" customWidth="1"/>
    <col min="3846" max="3846" width="24.5703125" customWidth="1"/>
    <col min="3847" max="3847" width="1.85546875" customWidth="1"/>
    <col min="3848" max="3848" width="22.85546875" customWidth="1"/>
    <col min="3849" max="3849" width="19.5703125" customWidth="1"/>
    <col min="3850" max="3850" width="16.28515625" customWidth="1"/>
    <col min="3851" max="3851" width="18.140625" customWidth="1"/>
    <col min="3852" max="3852" width="25.28515625" customWidth="1"/>
    <col min="4097" max="4097" width="5.85546875" customWidth="1"/>
    <col min="4098" max="4098" width="5.7109375" customWidth="1"/>
    <col min="4099" max="4099" width="4" customWidth="1"/>
    <col min="4100" max="4100" width="40" customWidth="1"/>
    <col min="4101" max="4101" width="2.85546875" customWidth="1"/>
    <col min="4102" max="4102" width="24.5703125" customWidth="1"/>
    <col min="4103" max="4103" width="1.85546875" customWidth="1"/>
    <col min="4104" max="4104" width="22.85546875" customWidth="1"/>
    <col min="4105" max="4105" width="19.5703125" customWidth="1"/>
    <col min="4106" max="4106" width="16.28515625" customWidth="1"/>
    <col min="4107" max="4107" width="18.140625" customWidth="1"/>
    <col min="4108" max="4108" width="25.28515625" customWidth="1"/>
    <col min="4353" max="4353" width="5.85546875" customWidth="1"/>
    <col min="4354" max="4354" width="5.7109375" customWidth="1"/>
    <col min="4355" max="4355" width="4" customWidth="1"/>
    <col min="4356" max="4356" width="40" customWidth="1"/>
    <col min="4357" max="4357" width="2.85546875" customWidth="1"/>
    <col min="4358" max="4358" width="24.5703125" customWidth="1"/>
    <col min="4359" max="4359" width="1.85546875" customWidth="1"/>
    <col min="4360" max="4360" width="22.85546875" customWidth="1"/>
    <col min="4361" max="4361" width="19.5703125" customWidth="1"/>
    <col min="4362" max="4362" width="16.28515625" customWidth="1"/>
    <col min="4363" max="4363" width="18.140625" customWidth="1"/>
    <col min="4364" max="4364" width="25.28515625" customWidth="1"/>
    <col min="4609" max="4609" width="5.85546875" customWidth="1"/>
    <col min="4610" max="4610" width="5.7109375" customWidth="1"/>
    <col min="4611" max="4611" width="4" customWidth="1"/>
    <col min="4612" max="4612" width="40" customWidth="1"/>
    <col min="4613" max="4613" width="2.85546875" customWidth="1"/>
    <col min="4614" max="4614" width="24.5703125" customWidth="1"/>
    <col min="4615" max="4615" width="1.85546875" customWidth="1"/>
    <col min="4616" max="4616" width="22.85546875" customWidth="1"/>
    <col min="4617" max="4617" width="19.5703125" customWidth="1"/>
    <col min="4618" max="4618" width="16.28515625" customWidth="1"/>
    <col min="4619" max="4619" width="18.140625" customWidth="1"/>
    <col min="4620" max="4620" width="25.28515625" customWidth="1"/>
    <col min="4865" max="4865" width="5.85546875" customWidth="1"/>
    <col min="4866" max="4866" width="5.7109375" customWidth="1"/>
    <col min="4867" max="4867" width="4" customWidth="1"/>
    <col min="4868" max="4868" width="40" customWidth="1"/>
    <col min="4869" max="4869" width="2.85546875" customWidth="1"/>
    <col min="4870" max="4870" width="24.5703125" customWidth="1"/>
    <col min="4871" max="4871" width="1.85546875" customWidth="1"/>
    <col min="4872" max="4872" width="22.85546875" customWidth="1"/>
    <col min="4873" max="4873" width="19.5703125" customWidth="1"/>
    <col min="4874" max="4874" width="16.28515625" customWidth="1"/>
    <col min="4875" max="4875" width="18.140625" customWidth="1"/>
    <col min="4876" max="4876" width="25.28515625" customWidth="1"/>
    <col min="5121" max="5121" width="5.85546875" customWidth="1"/>
    <col min="5122" max="5122" width="5.7109375" customWidth="1"/>
    <col min="5123" max="5123" width="4" customWidth="1"/>
    <col min="5124" max="5124" width="40" customWidth="1"/>
    <col min="5125" max="5125" width="2.85546875" customWidth="1"/>
    <col min="5126" max="5126" width="24.5703125" customWidth="1"/>
    <col min="5127" max="5127" width="1.85546875" customWidth="1"/>
    <col min="5128" max="5128" width="22.85546875" customWidth="1"/>
    <col min="5129" max="5129" width="19.5703125" customWidth="1"/>
    <col min="5130" max="5130" width="16.28515625" customWidth="1"/>
    <col min="5131" max="5131" width="18.140625" customWidth="1"/>
    <col min="5132" max="5132" width="25.28515625" customWidth="1"/>
    <col min="5377" max="5377" width="5.85546875" customWidth="1"/>
    <col min="5378" max="5378" width="5.7109375" customWidth="1"/>
    <col min="5379" max="5379" width="4" customWidth="1"/>
    <col min="5380" max="5380" width="40" customWidth="1"/>
    <col min="5381" max="5381" width="2.85546875" customWidth="1"/>
    <col min="5382" max="5382" width="24.5703125" customWidth="1"/>
    <col min="5383" max="5383" width="1.85546875" customWidth="1"/>
    <col min="5384" max="5384" width="22.85546875" customWidth="1"/>
    <col min="5385" max="5385" width="19.5703125" customWidth="1"/>
    <col min="5386" max="5386" width="16.28515625" customWidth="1"/>
    <col min="5387" max="5387" width="18.140625" customWidth="1"/>
    <col min="5388" max="5388" width="25.28515625" customWidth="1"/>
    <col min="5633" max="5633" width="5.85546875" customWidth="1"/>
    <col min="5634" max="5634" width="5.7109375" customWidth="1"/>
    <col min="5635" max="5635" width="4" customWidth="1"/>
    <col min="5636" max="5636" width="40" customWidth="1"/>
    <col min="5637" max="5637" width="2.85546875" customWidth="1"/>
    <col min="5638" max="5638" width="24.5703125" customWidth="1"/>
    <col min="5639" max="5639" width="1.85546875" customWidth="1"/>
    <col min="5640" max="5640" width="22.85546875" customWidth="1"/>
    <col min="5641" max="5641" width="19.5703125" customWidth="1"/>
    <col min="5642" max="5642" width="16.28515625" customWidth="1"/>
    <col min="5643" max="5643" width="18.140625" customWidth="1"/>
    <col min="5644" max="5644" width="25.28515625" customWidth="1"/>
    <col min="5889" max="5889" width="5.85546875" customWidth="1"/>
    <col min="5890" max="5890" width="5.7109375" customWidth="1"/>
    <col min="5891" max="5891" width="4" customWidth="1"/>
    <col min="5892" max="5892" width="40" customWidth="1"/>
    <col min="5893" max="5893" width="2.85546875" customWidth="1"/>
    <col min="5894" max="5894" width="24.5703125" customWidth="1"/>
    <col min="5895" max="5895" width="1.85546875" customWidth="1"/>
    <col min="5896" max="5896" width="22.85546875" customWidth="1"/>
    <col min="5897" max="5897" width="19.5703125" customWidth="1"/>
    <col min="5898" max="5898" width="16.28515625" customWidth="1"/>
    <col min="5899" max="5899" width="18.140625" customWidth="1"/>
    <col min="5900" max="5900" width="25.28515625" customWidth="1"/>
    <col min="6145" max="6145" width="5.85546875" customWidth="1"/>
    <col min="6146" max="6146" width="5.7109375" customWidth="1"/>
    <col min="6147" max="6147" width="4" customWidth="1"/>
    <col min="6148" max="6148" width="40" customWidth="1"/>
    <col min="6149" max="6149" width="2.85546875" customWidth="1"/>
    <col min="6150" max="6150" width="24.5703125" customWidth="1"/>
    <col min="6151" max="6151" width="1.85546875" customWidth="1"/>
    <col min="6152" max="6152" width="22.85546875" customWidth="1"/>
    <col min="6153" max="6153" width="19.5703125" customWidth="1"/>
    <col min="6154" max="6154" width="16.28515625" customWidth="1"/>
    <col min="6155" max="6155" width="18.140625" customWidth="1"/>
    <col min="6156" max="6156" width="25.28515625" customWidth="1"/>
    <col min="6401" max="6401" width="5.85546875" customWidth="1"/>
    <col min="6402" max="6402" width="5.7109375" customWidth="1"/>
    <col min="6403" max="6403" width="4" customWidth="1"/>
    <col min="6404" max="6404" width="40" customWidth="1"/>
    <col min="6405" max="6405" width="2.85546875" customWidth="1"/>
    <col min="6406" max="6406" width="24.5703125" customWidth="1"/>
    <col min="6407" max="6407" width="1.85546875" customWidth="1"/>
    <col min="6408" max="6408" width="22.85546875" customWidth="1"/>
    <col min="6409" max="6409" width="19.5703125" customWidth="1"/>
    <col min="6410" max="6410" width="16.28515625" customWidth="1"/>
    <col min="6411" max="6411" width="18.140625" customWidth="1"/>
    <col min="6412" max="6412" width="25.28515625" customWidth="1"/>
    <col min="6657" max="6657" width="5.85546875" customWidth="1"/>
    <col min="6658" max="6658" width="5.7109375" customWidth="1"/>
    <col min="6659" max="6659" width="4" customWidth="1"/>
    <col min="6660" max="6660" width="40" customWidth="1"/>
    <col min="6661" max="6661" width="2.85546875" customWidth="1"/>
    <col min="6662" max="6662" width="24.5703125" customWidth="1"/>
    <col min="6663" max="6663" width="1.85546875" customWidth="1"/>
    <col min="6664" max="6664" width="22.85546875" customWidth="1"/>
    <col min="6665" max="6665" width="19.5703125" customWidth="1"/>
    <col min="6666" max="6666" width="16.28515625" customWidth="1"/>
    <col min="6667" max="6667" width="18.140625" customWidth="1"/>
    <col min="6668" max="6668" width="25.28515625" customWidth="1"/>
    <col min="6913" max="6913" width="5.85546875" customWidth="1"/>
    <col min="6914" max="6914" width="5.7109375" customWidth="1"/>
    <col min="6915" max="6915" width="4" customWidth="1"/>
    <col min="6916" max="6916" width="40" customWidth="1"/>
    <col min="6917" max="6917" width="2.85546875" customWidth="1"/>
    <col min="6918" max="6918" width="24.5703125" customWidth="1"/>
    <col min="6919" max="6919" width="1.85546875" customWidth="1"/>
    <col min="6920" max="6920" width="22.85546875" customWidth="1"/>
    <col min="6921" max="6921" width="19.5703125" customWidth="1"/>
    <col min="6922" max="6922" width="16.28515625" customWidth="1"/>
    <col min="6923" max="6923" width="18.140625" customWidth="1"/>
    <col min="6924" max="6924" width="25.28515625" customWidth="1"/>
    <col min="7169" max="7169" width="5.85546875" customWidth="1"/>
    <col min="7170" max="7170" width="5.7109375" customWidth="1"/>
    <col min="7171" max="7171" width="4" customWidth="1"/>
    <col min="7172" max="7172" width="40" customWidth="1"/>
    <col min="7173" max="7173" width="2.85546875" customWidth="1"/>
    <col min="7174" max="7174" width="24.5703125" customWidth="1"/>
    <col min="7175" max="7175" width="1.85546875" customWidth="1"/>
    <col min="7176" max="7176" width="22.85546875" customWidth="1"/>
    <col min="7177" max="7177" width="19.5703125" customWidth="1"/>
    <col min="7178" max="7178" width="16.28515625" customWidth="1"/>
    <col min="7179" max="7179" width="18.140625" customWidth="1"/>
    <col min="7180" max="7180" width="25.28515625" customWidth="1"/>
    <col min="7425" max="7425" width="5.85546875" customWidth="1"/>
    <col min="7426" max="7426" width="5.7109375" customWidth="1"/>
    <col min="7427" max="7427" width="4" customWidth="1"/>
    <col min="7428" max="7428" width="40" customWidth="1"/>
    <col min="7429" max="7429" width="2.85546875" customWidth="1"/>
    <col min="7430" max="7430" width="24.5703125" customWidth="1"/>
    <col min="7431" max="7431" width="1.85546875" customWidth="1"/>
    <col min="7432" max="7432" width="22.85546875" customWidth="1"/>
    <col min="7433" max="7433" width="19.5703125" customWidth="1"/>
    <col min="7434" max="7434" width="16.28515625" customWidth="1"/>
    <col min="7435" max="7435" width="18.140625" customWidth="1"/>
    <col min="7436" max="7436" width="25.28515625" customWidth="1"/>
    <col min="7681" max="7681" width="5.85546875" customWidth="1"/>
    <col min="7682" max="7682" width="5.7109375" customWidth="1"/>
    <col min="7683" max="7683" width="4" customWidth="1"/>
    <col min="7684" max="7684" width="40" customWidth="1"/>
    <col min="7685" max="7685" width="2.85546875" customWidth="1"/>
    <col min="7686" max="7686" width="24.5703125" customWidth="1"/>
    <col min="7687" max="7687" width="1.85546875" customWidth="1"/>
    <col min="7688" max="7688" width="22.85546875" customWidth="1"/>
    <col min="7689" max="7689" width="19.5703125" customWidth="1"/>
    <col min="7690" max="7690" width="16.28515625" customWidth="1"/>
    <col min="7691" max="7691" width="18.140625" customWidth="1"/>
    <col min="7692" max="7692" width="25.28515625" customWidth="1"/>
    <col min="7937" max="7937" width="5.85546875" customWidth="1"/>
    <col min="7938" max="7938" width="5.7109375" customWidth="1"/>
    <col min="7939" max="7939" width="4" customWidth="1"/>
    <col min="7940" max="7940" width="40" customWidth="1"/>
    <col min="7941" max="7941" width="2.85546875" customWidth="1"/>
    <col min="7942" max="7942" width="24.5703125" customWidth="1"/>
    <col min="7943" max="7943" width="1.85546875" customWidth="1"/>
    <col min="7944" max="7944" width="22.85546875" customWidth="1"/>
    <col min="7945" max="7945" width="19.5703125" customWidth="1"/>
    <col min="7946" max="7946" width="16.28515625" customWidth="1"/>
    <col min="7947" max="7947" width="18.140625" customWidth="1"/>
    <col min="7948" max="7948" width="25.28515625" customWidth="1"/>
    <col min="8193" max="8193" width="5.85546875" customWidth="1"/>
    <col min="8194" max="8194" width="5.7109375" customWidth="1"/>
    <col min="8195" max="8195" width="4" customWidth="1"/>
    <col min="8196" max="8196" width="40" customWidth="1"/>
    <col min="8197" max="8197" width="2.85546875" customWidth="1"/>
    <col min="8198" max="8198" width="24.5703125" customWidth="1"/>
    <col min="8199" max="8199" width="1.85546875" customWidth="1"/>
    <col min="8200" max="8200" width="22.85546875" customWidth="1"/>
    <col min="8201" max="8201" width="19.5703125" customWidth="1"/>
    <col min="8202" max="8202" width="16.28515625" customWidth="1"/>
    <col min="8203" max="8203" width="18.140625" customWidth="1"/>
    <col min="8204" max="8204" width="25.28515625" customWidth="1"/>
    <col min="8449" max="8449" width="5.85546875" customWidth="1"/>
    <col min="8450" max="8450" width="5.7109375" customWidth="1"/>
    <col min="8451" max="8451" width="4" customWidth="1"/>
    <col min="8452" max="8452" width="40" customWidth="1"/>
    <col min="8453" max="8453" width="2.85546875" customWidth="1"/>
    <col min="8454" max="8454" width="24.5703125" customWidth="1"/>
    <col min="8455" max="8455" width="1.85546875" customWidth="1"/>
    <col min="8456" max="8456" width="22.85546875" customWidth="1"/>
    <col min="8457" max="8457" width="19.5703125" customWidth="1"/>
    <col min="8458" max="8458" width="16.28515625" customWidth="1"/>
    <col min="8459" max="8459" width="18.140625" customWidth="1"/>
    <col min="8460" max="8460" width="25.28515625" customWidth="1"/>
    <col min="8705" max="8705" width="5.85546875" customWidth="1"/>
    <col min="8706" max="8706" width="5.7109375" customWidth="1"/>
    <col min="8707" max="8707" width="4" customWidth="1"/>
    <col min="8708" max="8708" width="40" customWidth="1"/>
    <col min="8709" max="8709" width="2.85546875" customWidth="1"/>
    <col min="8710" max="8710" width="24.5703125" customWidth="1"/>
    <col min="8711" max="8711" width="1.85546875" customWidth="1"/>
    <col min="8712" max="8712" width="22.85546875" customWidth="1"/>
    <col min="8713" max="8713" width="19.5703125" customWidth="1"/>
    <col min="8714" max="8714" width="16.28515625" customWidth="1"/>
    <col min="8715" max="8715" width="18.140625" customWidth="1"/>
    <col min="8716" max="8716" width="25.28515625" customWidth="1"/>
    <col min="8961" max="8961" width="5.85546875" customWidth="1"/>
    <col min="8962" max="8962" width="5.7109375" customWidth="1"/>
    <col min="8963" max="8963" width="4" customWidth="1"/>
    <col min="8964" max="8964" width="40" customWidth="1"/>
    <col min="8965" max="8965" width="2.85546875" customWidth="1"/>
    <col min="8966" max="8966" width="24.5703125" customWidth="1"/>
    <col min="8967" max="8967" width="1.85546875" customWidth="1"/>
    <col min="8968" max="8968" width="22.85546875" customWidth="1"/>
    <col min="8969" max="8969" width="19.5703125" customWidth="1"/>
    <col min="8970" max="8970" width="16.28515625" customWidth="1"/>
    <col min="8971" max="8971" width="18.140625" customWidth="1"/>
    <col min="8972" max="8972" width="25.28515625" customWidth="1"/>
    <col min="9217" max="9217" width="5.85546875" customWidth="1"/>
    <col min="9218" max="9218" width="5.7109375" customWidth="1"/>
    <col min="9219" max="9219" width="4" customWidth="1"/>
    <col min="9220" max="9220" width="40" customWidth="1"/>
    <col min="9221" max="9221" width="2.85546875" customWidth="1"/>
    <col min="9222" max="9222" width="24.5703125" customWidth="1"/>
    <col min="9223" max="9223" width="1.85546875" customWidth="1"/>
    <col min="9224" max="9224" width="22.85546875" customWidth="1"/>
    <col min="9225" max="9225" width="19.5703125" customWidth="1"/>
    <col min="9226" max="9226" width="16.28515625" customWidth="1"/>
    <col min="9227" max="9227" width="18.140625" customWidth="1"/>
    <col min="9228" max="9228" width="25.28515625" customWidth="1"/>
    <col min="9473" max="9473" width="5.85546875" customWidth="1"/>
    <col min="9474" max="9474" width="5.7109375" customWidth="1"/>
    <col min="9475" max="9475" width="4" customWidth="1"/>
    <col min="9476" max="9476" width="40" customWidth="1"/>
    <col min="9477" max="9477" width="2.85546875" customWidth="1"/>
    <col min="9478" max="9478" width="24.5703125" customWidth="1"/>
    <col min="9479" max="9479" width="1.85546875" customWidth="1"/>
    <col min="9480" max="9480" width="22.85546875" customWidth="1"/>
    <col min="9481" max="9481" width="19.5703125" customWidth="1"/>
    <col min="9482" max="9482" width="16.28515625" customWidth="1"/>
    <col min="9483" max="9483" width="18.140625" customWidth="1"/>
    <col min="9484" max="9484" width="25.28515625" customWidth="1"/>
    <col min="9729" max="9729" width="5.85546875" customWidth="1"/>
    <col min="9730" max="9730" width="5.7109375" customWidth="1"/>
    <col min="9731" max="9731" width="4" customWidth="1"/>
    <col min="9732" max="9732" width="40" customWidth="1"/>
    <col min="9733" max="9733" width="2.85546875" customWidth="1"/>
    <col min="9734" max="9734" width="24.5703125" customWidth="1"/>
    <col min="9735" max="9735" width="1.85546875" customWidth="1"/>
    <col min="9736" max="9736" width="22.85546875" customWidth="1"/>
    <col min="9737" max="9737" width="19.5703125" customWidth="1"/>
    <col min="9738" max="9738" width="16.28515625" customWidth="1"/>
    <col min="9739" max="9739" width="18.140625" customWidth="1"/>
    <col min="9740" max="9740" width="25.28515625" customWidth="1"/>
    <col min="9985" max="9985" width="5.85546875" customWidth="1"/>
    <col min="9986" max="9986" width="5.7109375" customWidth="1"/>
    <col min="9987" max="9987" width="4" customWidth="1"/>
    <col min="9988" max="9988" width="40" customWidth="1"/>
    <col min="9989" max="9989" width="2.85546875" customWidth="1"/>
    <col min="9990" max="9990" width="24.5703125" customWidth="1"/>
    <col min="9991" max="9991" width="1.85546875" customWidth="1"/>
    <col min="9992" max="9992" width="22.85546875" customWidth="1"/>
    <col min="9993" max="9993" width="19.5703125" customWidth="1"/>
    <col min="9994" max="9994" width="16.28515625" customWidth="1"/>
    <col min="9995" max="9995" width="18.140625" customWidth="1"/>
    <col min="9996" max="9996" width="25.28515625" customWidth="1"/>
    <col min="10241" max="10241" width="5.85546875" customWidth="1"/>
    <col min="10242" max="10242" width="5.7109375" customWidth="1"/>
    <col min="10243" max="10243" width="4" customWidth="1"/>
    <col min="10244" max="10244" width="40" customWidth="1"/>
    <col min="10245" max="10245" width="2.85546875" customWidth="1"/>
    <col min="10246" max="10246" width="24.5703125" customWidth="1"/>
    <col min="10247" max="10247" width="1.85546875" customWidth="1"/>
    <col min="10248" max="10248" width="22.85546875" customWidth="1"/>
    <col min="10249" max="10249" width="19.5703125" customWidth="1"/>
    <col min="10250" max="10250" width="16.28515625" customWidth="1"/>
    <col min="10251" max="10251" width="18.140625" customWidth="1"/>
    <col min="10252" max="10252" width="25.28515625" customWidth="1"/>
    <col min="10497" max="10497" width="5.85546875" customWidth="1"/>
    <col min="10498" max="10498" width="5.7109375" customWidth="1"/>
    <col min="10499" max="10499" width="4" customWidth="1"/>
    <col min="10500" max="10500" width="40" customWidth="1"/>
    <col min="10501" max="10501" width="2.85546875" customWidth="1"/>
    <col min="10502" max="10502" width="24.5703125" customWidth="1"/>
    <col min="10503" max="10503" width="1.85546875" customWidth="1"/>
    <col min="10504" max="10504" width="22.85546875" customWidth="1"/>
    <col min="10505" max="10505" width="19.5703125" customWidth="1"/>
    <col min="10506" max="10506" width="16.28515625" customWidth="1"/>
    <col min="10507" max="10507" width="18.140625" customWidth="1"/>
    <col min="10508" max="10508" width="25.28515625" customWidth="1"/>
    <col min="10753" max="10753" width="5.85546875" customWidth="1"/>
    <col min="10754" max="10754" width="5.7109375" customWidth="1"/>
    <col min="10755" max="10755" width="4" customWidth="1"/>
    <col min="10756" max="10756" width="40" customWidth="1"/>
    <col min="10757" max="10757" width="2.85546875" customWidth="1"/>
    <col min="10758" max="10758" width="24.5703125" customWidth="1"/>
    <col min="10759" max="10759" width="1.85546875" customWidth="1"/>
    <col min="10760" max="10760" width="22.85546875" customWidth="1"/>
    <col min="10761" max="10761" width="19.5703125" customWidth="1"/>
    <col min="10762" max="10762" width="16.28515625" customWidth="1"/>
    <col min="10763" max="10763" width="18.140625" customWidth="1"/>
    <col min="10764" max="10764" width="25.28515625" customWidth="1"/>
    <col min="11009" max="11009" width="5.85546875" customWidth="1"/>
    <col min="11010" max="11010" width="5.7109375" customWidth="1"/>
    <col min="11011" max="11011" width="4" customWidth="1"/>
    <col min="11012" max="11012" width="40" customWidth="1"/>
    <col min="11013" max="11013" width="2.85546875" customWidth="1"/>
    <col min="11014" max="11014" width="24.5703125" customWidth="1"/>
    <col min="11015" max="11015" width="1.85546875" customWidth="1"/>
    <col min="11016" max="11016" width="22.85546875" customWidth="1"/>
    <col min="11017" max="11017" width="19.5703125" customWidth="1"/>
    <col min="11018" max="11018" width="16.28515625" customWidth="1"/>
    <col min="11019" max="11019" width="18.140625" customWidth="1"/>
    <col min="11020" max="11020" width="25.28515625" customWidth="1"/>
    <col min="11265" max="11265" width="5.85546875" customWidth="1"/>
    <col min="11266" max="11266" width="5.7109375" customWidth="1"/>
    <col min="11267" max="11267" width="4" customWidth="1"/>
    <col min="11268" max="11268" width="40" customWidth="1"/>
    <col min="11269" max="11269" width="2.85546875" customWidth="1"/>
    <col min="11270" max="11270" width="24.5703125" customWidth="1"/>
    <col min="11271" max="11271" width="1.85546875" customWidth="1"/>
    <col min="11272" max="11272" width="22.85546875" customWidth="1"/>
    <col min="11273" max="11273" width="19.5703125" customWidth="1"/>
    <col min="11274" max="11274" width="16.28515625" customWidth="1"/>
    <col min="11275" max="11275" width="18.140625" customWidth="1"/>
    <col min="11276" max="11276" width="25.28515625" customWidth="1"/>
    <col min="11521" max="11521" width="5.85546875" customWidth="1"/>
    <col min="11522" max="11522" width="5.7109375" customWidth="1"/>
    <col min="11523" max="11523" width="4" customWidth="1"/>
    <col min="11524" max="11524" width="40" customWidth="1"/>
    <col min="11525" max="11525" width="2.85546875" customWidth="1"/>
    <col min="11526" max="11526" width="24.5703125" customWidth="1"/>
    <col min="11527" max="11527" width="1.85546875" customWidth="1"/>
    <col min="11528" max="11528" width="22.85546875" customWidth="1"/>
    <col min="11529" max="11529" width="19.5703125" customWidth="1"/>
    <col min="11530" max="11530" width="16.28515625" customWidth="1"/>
    <col min="11531" max="11531" width="18.140625" customWidth="1"/>
    <col min="11532" max="11532" width="25.28515625" customWidth="1"/>
    <col min="11777" max="11777" width="5.85546875" customWidth="1"/>
    <col min="11778" max="11778" width="5.7109375" customWidth="1"/>
    <col min="11779" max="11779" width="4" customWidth="1"/>
    <col min="11780" max="11780" width="40" customWidth="1"/>
    <col min="11781" max="11781" width="2.85546875" customWidth="1"/>
    <col min="11782" max="11782" width="24.5703125" customWidth="1"/>
    <col min="11783" max="11783" width="1.85546875" customWidth="1"/>
    <col min="11784" max="11784" width="22.85546875" customWidth="1"/>
    <col min="11785" max="11785" width="19.5703125" customWidth="1"/>
    <col min="11786" max="11786" width="16.28515625" customWidth="1"/>
    <col min="11787" max="11787" width="18.140625" customWidth="1"/>
    <col min="11788" max="11788" width="25.28515625" customWidth="1"/>
    <col min="12033" max="12033" width="5.85546875" customWidth="1"/>
    <col min="12034" max="12034" width="5.7109375" customWidth="1"/>
    <col min="12035" max="12035" width="4" customWidth="1"/>
    <col min="12036" max="12036" width="40" customWidth="1"/>
    <col min="12037" max="12037" width="2.85546875" customWidth="1"/>
    <col min="12038" max="12038" width="24.5703125" customWidth="1"/>
    <col min="12039" max="12039" width="1.85546875" customWidth="1"/>
    <col min="12040" max="12040" width="22.85546875" customWidth="1"/>
    <col min="12041" max="12041" width="19.5703125" customWidth="1"/>
    <col min="12042" max="12042" width="16.28515625" customWidth="1"/>
    <col min="12043" max="12043" width="18.140625" customWidth="1"/>
    <col min="12044" max="12044" width="25.28515625" customWidth="1"/>
    <col min="12289" max="12289" width="5.85546875" customWidth="1"/>
    <col min="12290" max="12290" width="5.7109375" customWidth="1"/>
    <col min="12291" max="12291" width="4" customWidth="1"/>
    <col min="12292" max="12292" width="40" customWidth="1"/>
    <col min="12293" max="12293" width="2.85546875" customWidth="1"/>
    <col min="12294" max="12294" width="24.5703125" customWidth="1"/>
    <col min="12295" max="12295" width="1.85546875" customWidth="1"/>
    <col min="12296" max="12296" width="22.85546875" customWidth="1"/>
    <col min="12297" max="12297" width="19.5703125" customWidth="1"/>
    <col min="12298" max="12298" width="16.28515625" customWidth="1"/>
    <col min="12299" max="12299" width="18.140625" customWidth="1"/>
    <col min="12300" max="12300" width="25.28515625" customWidth="1"/>
    <col min="12545" max="12545" width="5.85546875" customWidth="1"/>
    <col min="12546" max="12546" width="5.7109375" customWidth="1"/>
    <col min="12547" max="12547" width="4" customWidth="1"/>
    <col min="12548" max="12548" width="40" customWidth="1"/>
    <col min="12549" max="12549" width="2.85546875" customWidth="1"/>
    <col min="12550" max="12550" width="24.5703125" customWidth="1"/>
    <col min="12551" max="12551" width="1.85546875" customWidth="1"/>
    <col min="12552" max="12552" width="22.85546875" customWidth="1"/>
    <col min="12553" max="12553" width="19.5703125" customWidth="1"/>
    <col min="12554" max="12554" width="16.28515625" customWidth="1"/>
    <col min="12555" max="12555" width="18.140625" customWidth="1"/>
    <col min="12556" max="12556" width="25.28515625" customWidth="1"/>
    <col min="12801" max="12801" width="5.85546875" customWidth="1"/>
    <col min="12802" max="12802" width="5.7109375" customWidth="1"/>
    <col min="12803" max="12803" width="4" customWidth="1"/>
    <col min="12804" max="12804" width="40" customWidth="1"/>
    <col min="12805" max="12805" width="2.85546875" customWidth="1"/>
    <col min="12806" max="12806" width="24.5703125" customWidth="1"/>
    <col min="12807" max="12807" width="1.85546875" customWidth="1"/>
    <col min="12808" max="12808" width="22.85546875" customWidth="1"/>
    <col min="12809" max="12809" width="19.5703125" customWidth="1"/>
    <col min="12810" max="12810" width="16.28515625" customWidth="1"/>
    <col min="12811" max="12811" width="18.140625" customWidth="1"/>
    <col min="12812" max="12812" width="25.28515625" customWidth="1"/>
    <col min="13057" max="13057" width="5.85546875" customWidth="1"/>
    <col min="13058" max="13058" width="5.7109375" customWidth="1"/>
    <col min="13059" max="13059" width="4" customWidth="1"/>
    <col min="13060" max="13060" width="40" customWidth="1"/>
    <col min="13061" max="13061" width="2.85546875" customWidth="1"/>
    <col min="13062" max="13062" width="24.5703125" customWidth="1"/>
    <col min="13063" max="13063" width="1.85546875" customWidth="1"/>
    <col min="13064" max="13064" width="22.85546875" customWidth="1"/>
    <col min="13065" max="13065" width="19.5703125" customWidth="1"/>
    <col min="13066" max="13066" width="16.28515625" customWidth="1"/>
    <col min="13067" max="13067" width="18.140625" customWidth="1"/>
    <col min="13068" max="13068" width="25.28515625" customWidth="1"/>
    <col min="13313" max="13313" width="5.85546875" customWidth="1"/>
    <col min="13314" max="13314" width="5.7109375" customWidth="1"/>
    <col min="13315" max="13315" width="4" customWidth="1"/>
    <col min="13316" max="13316" width="40" customWidth="1"/>
    <col min="13317" max="13317" width="2.85546875" customWidth="1"/>
    <col min="13318" max="13318" width="24.5703125" customWidth="1"/>
    <col min="13319" max="13319" width="1.85546875" customWidth="1"/>
    <col min="13320" max="13320" width="22.85546875" customWidth="1"/>
    <col min="13321" max="13321" width="19.5703125" customWidth="1"/>
    <col min="13322" max="13322" width="16.28515625" customWidth="1"/>
    <col min="13323" max="13323" width="18.140625" customWidth="1"/>
    <col min="13324" max="13324" width="25.28515625" customWidth="1"/>
    <col min="13569" max="13569" width="5.85546875" customWidth="1"/>
    <col min="13570" max="13570" width="5.7109375" customWidth="1"/>
    <col min="13571" max="13571" width="4" customWidth="1"/>
    <col min="13572" max="13572" width="40" customWidth="1"/>
    <col min="13573" max="13573" width="2.85546875" customWidth="1"/>
    <col min="13574" max="13574" width="24.5703125" customWidth="1"/>
    <col min="13575" max="13575" width="1.85546875" customWidth="1"/>
    <col min="13576" max="13576" width="22.85546875" customWidth="1"/>
    <col min="13577" max="13577" width="19.5703125" customWidth="1"/>
    <col min="13578" max="13578" width="16.28515625" customWidth="1"/>
    <col min="13579" max="13579" width="18.140625" customWidth="1"/>
    <col min="13580" max="13580" width="25.28515625" customWidth="1"/>
    <col min="13825" max="13825" width="5.85546875" customWidth="1"/>
    <col min="13826" max="13826" width="5.7109375" customWidth="1"/>
    <col min="13827" max="13827" width="4" customWidth="1"/>
    <col min="13828" max="13828" width="40" customWidth="1"/>
    <col min="13829" max="13829" width="2.85546875" customWidth="1"/>
    <col min="13830" max="13830" width="24.5703125" customWidth="1"/>
    <col min="13831" max="13831" width="1.85546875" customWidth="1"/>
    <col min="13832" max="13832" width="22.85546875" customWidth="1"/>
    <col min="13833" max="13833" width="19.5703125" customWidth="1"/>
    <col min="13834" max="13834" width="16.28515625" customWidth="1"/>
    <col min="13835" max="13835" width="18.140625" customWidth="1"/>
    <col min="13836" max="13836" width="25.28515625" customWidth="1"/>
    <col min="14081" max="14081" width="5.85546875" customWidth="1"/>
    <col min="14082" max="14082" width="5.7109375" customWidth="1"/>
    <col min="14083" max="14083" width="4" customWidth="1"/>
    <col min="14084" max="14084" width="40" customWidth="1"/>
    <col min="14085" max="14085" width="2.85546875" customWidth="1"/>
    <col min="14086" max="14086" width="24.5703125" customWidth="1"/>
    <col min="14087" max="14087" width="1.85546875" customWidth="1"/>
    <col min="14088" max="14088" width="22.85546875" customWidth="1"/>
    <col min="14089" max="14089" width="19.5703125" customWidth="1"/>
    <col min="14090" max="14090" width="16.28515625" customWidth="1"/>
    <col min="14091" max="14091" width="18.140625" customWidth="1"/>
    <col min="14092" max="14092" width="25.28515625" customWidth="1"/>
    <col min="14337" max="14337" width="5.85546875" customWidth="1"/>
    <col min="14338" max="14338" width="5.7109375" customWidth="1"/>
    <col min="14339" max="14339" width="4" customWidth="1"/>
    <col min="14340" max="14340" width="40" customWidth="1"/>
    <col min="14341" max="14341" width="2.85546875" customWidth="1"/>
    <col min="14342" max="14342" width="24.5703125" customWidth="1"/>
    <col min="14343" max="14343" width="1.85546875" customWidth="1"/>
    <col min="14344" max="14344" width="22.85546875" customWidth="1"/>
    <col min="14345" max="14345" width="19.5703125" customWidth="1"/>
    <col min="14346" max="14346" width="16.28515625" customWidth="1"/>
    <col min="14347" max="14347" width="18.140625" customWidth="1"/>
    <col min="14348" max="14348" width="25.28515625" customWidth="1"/>
    <col min="14593" max="14593" width="5.85546875" customWidth="1"/>
    <col min="14594" max="14594" width="5.7109375" customWidth="1"/>
    <col min="14595" max="14595" width="4" customWidth="1"/>
    <col min="14596" max="14596" width="40" customWidth="1"/>
    <col min="14597" max="14597" width="2.85546875" customWidth="1"/>
    <col min="14598" max="14598" width="24.5703125" customWidth="1"/>
    <col min="14599" max="14599" width="1.85546875" customWidth="1"/>
    <col min="14600" max="14600" width="22.85546875" customWidth="1"/>
    <col min="14601" max="14601" width="19.5703125" customWidth="1"/>
    <col min="14602" max="14602" width="16.28515625" customWidth="1"/>
    <col min="14603" max="14603" width="18.140625" customWidth="1"/>
    <col min="14604" max="14604" width="25.28515625" customWidth="1"/>
    <col min="14849" max="14849" width="5.85546875" customWidth="1"/>
    <col min="14850" max="14850" width="5.7109375" customWidth="1"/>
    <col min="14851" max="14851" width="4" customWidth="1"/>
    <col min="14852" max="14852" width="40" customWidth="1"/>
    <col min="14853" max="14853" width="2.85546875" customWidth="1"/>
    <col min="14854" max="14854" width="24.5703125" customWidth="1"/>
    <col min="14855" max="14855" width="1.85546875" customWidth="1"/>
    <col min="14856" max="14856" width="22.85546875" customWidth="1"/>
    <col min="14857" max="14857" width="19.5703125" customWidth="1"/>
    <col min="14858" max="14858" width="16.28515625" customWidth="1"/>
    <col min="14859" max="14859" width="18.140625" customWidth="1"/>
    <col min="14860" max="14860" width="25.28515625" customWidth="1"/>
    <col min="15105" max="15105" width="5.85546875" customWidth="1"/>
    <col min="15106" max="15106" width="5.7109375" customWidth="1"/>
    <col min="15107" max="15107" width="4" customWidth="1"/>
    <col min="15108" max="15108" width="40" customWidth="1"/>
    <col min="15109" max="15109" width="2.85546875" customWidth="1"/>
    <col min="15110" max="15110" width="24.5703125" customWidth="1"/>
    <col min="15111" max="15111" width="1.85546875" customWidth="1"/>
    <col min="15112" max="15112" width="22.85546875" customWidth="1"/>
    <col min="15113" max="15113" width="19.5703125" customWidth="1"/>
    <col min="15114" max="15114" width="16.28515625" customWidth="1"/>
    <col min="15115" max="15115" width="18.140625" customWidth="1"/>
    <col min="15116" max="15116" width="25.28515625" customWidth="1"/>
    <col min="15361" max="15361" width="5.85546875" customWidth="1"/>
    <col min="15362" max="15362" width="5.7109375" customWidth="1"/>
    <col min="15363" max="15363" width="4" customWidth="1"/>
    <col min="15364" max="15364" width="40" customWidth="1"/>
    <col min="15365" max="15365" width="2.85546875" customWidth="1"/>
    <col min="15366" max="15366" width="24.5703125" customWidth="1"/>
    <col min="15367" max="15367" width="1.85546875" customWidth="1"/>
    <col min="15368" max="15368" width="22.85546875" customWidth="1"/>
    <col min="15369" max="15369" width="19.5703125" customWidth="1"/>
    <col min="15370" max="15370" width="16.28515625" customWidth="1"/>
    <col min="15371" max="15371" width="18.140625" customWidth="1"/>
    <col min="15372" max="15372" width="25.28515625" customWidth="1"/>
    <col min="15617" max="15617" width="5.85546875" customWidth="1"/>
    <col min="15618" max="15618" width="5.7109375" customWidth="1"/>
    <col min="15619" max="15619" width="4" customWidth="1"/>
    <col min="15620" max="15620" width="40" customWidth="1"/>
    <col min="15621" max="15621" width="2.85546875" customWidth="1"/>
    <col min="15622" max="15622" width="24.5703125" customWidth="1"/>
    <col min="15623" max="15623" width="1.85546875" customWidth="1"/>
    <col min="15624" max="15624" width="22.85546875" customWidth="1"/>
    <col min="15625" max="15625" width="19.5703125" customWidth="1"/>
    <col min="15626" max="15626" width="16.28515625" customWidth="1"/>
    <col min="15627" max="15627" width="18.140625" customWidth="1"/>
    <col min="15628" max="15628" width="25.28515625" customWidth="1"/>
    <col min="15873" max="15873" width="5.85546875" customWidth="1"/>
    <col min="15874" max="15874" width="5.7109375" customWidth="1"/>
    <col min="15875" max="15875" width="4" customWidth="1"/>
    <col min="15876" max="15876" width="40" customWidth="1"/>
    <col min="15877" max="15877" width="2.85546875" customWidth="1"/>
    <col min="15878" max="15878" width="24.5703125" customWidth="1"/>
    <col min="15879" max="15879" width="1.85546875" customWidth="1"/>
    <col min="15880" max="15880" width="22.85546875" customWidth="1"/>
    <col min="15881" max="15881" width="19.5703125" customWidth="1"/>
    <col min="15882" max="15882" width="16.28515625" customWidth="1"/>
    <col min="15883" max="15883" width="18.140625" customWidth="1"/>
    <col min="15884" max="15884" width="25.28515625" customWidth="1"/>
    <col min="16129" max="16129" width="5.85546875" customWidth="1"/>
    <col min="16130" max="16130" width="5.7109375" customWidth="1"/>
    <col min="16131" max="16131" width="4" customWidth="1"/>
    <col min="16132" max="16132" width="40" customWidth="1"/>
    <col min="16133" max="16133" width="2.85546875" customWidth="1"/>
    <col min="16134" max="16134" width="24.5703125" customWidth="1"/>
    <col min="16135" max="16135" width="1.85546875" customWidth="1"/>
    <col min="16136" max="16136" width="22.85546875" customWidth="1"/>
    <col min="16137" max="16137" width="19.5703125" customWidth="1"/>
    <col min="16138" max="16138" width="16.28515625" customWidth="1"/>
    <col min="16139" max="16139" width="18.140625" customWidth="1"/>
    <col min="16140" max="16140" width="25.28515625" customWidth="1"/>
  </cols>
  <sheetData>
    <row r="1" spans="1:12" ht="15.75" thickBot="1" x14ac:dyDescent="0.3">
      <c r="A1" s="230"/>
      <c r="B1" s="231"/>
      <c r="C1" s="230"/>
      <c r="D1" s="230"/>
      <c r="E1" s="230"/>
      <c r="F1" s="230"/>
      <c r="G1" s="230"/>
      <c r="H1" s="230"/>
      <c r="I1" s="230"/>
      <c r="J1" s="230"/>
      <c r="K1" s="230"/>
      <c r="L1" s="230"/>
    </row>
    <row r="2" spans="1:12" x14ac:dyDescent="0.25">
      <c r="A2" s="230"/>
      <c r="B2" s="153"/>
      <c r="C2" s="232"/>
      <c r="D2" s="232"/>
      <c r="E2" s="232"/>
      <c r="F2" s="232"/>
      <c r="G2" s="232"/>
      <c r="H2" s="232"/>
      <c r="I2" s="232"/>
      <c r="J2" s="232"/>
      <c r="K2" s="232"/>
      <c r="L2" s="233"/>
    </row>
    <row r="3" spans="1:12" x14ac:dyDescent="0.25">
      <c r="A3" s="230"/>
      <c r="B3" s="102" t="s">
        <v>453</v>
      </c>
      <c r="C3" s="103"/>
      <c r="D3" s="103"/>
      <c r="E3" s="103"/>
      <c r="F3" s="103"/>
      <c r="G3" s="103"/>
      <c r="H3" s="103"/>
      <c r="I3" s="103"/>
      <c r="J3" s="103"/>
      <c r="K3" s="103"/>
      <c r="L3" s="104"/>
    </row>
    <row r="4" spans="1:12" x14ac:dyDescent="0.25">
      <c r="A4" s="230"/>
      <c r="B4" s="102" t="s">
        <v>454</v>
      </c>
      <c r="C4" s="103"/>
      <c r="D4" s="103"/>
      <c r="E4" s="103"/>
      <c r="F4" s="103"/>
      <c r="G4" s="103"/>
      <c r="H4" s="103"/>
      <c r="I4" s="103"/>
      <c r="J4" s="103"/>
      <c r="K4" s="103"/>
      <c r="L4" s="104"/>
    </row>
    <row r="5" spans="1:12" x14ac:dyDescent="0.25">
      <c r="A5" s="230"/>
      <c r="B5" s="102" t="s">
        <v>455</v>
      </c>
      <c r="C5" s="103"/>
      <c r="D5" s="103"/>
      <c r="E5" s="103"/>
      <c r="F5" s="103"/>
      <c r="G5" s="103"/>
      <c r="H5" s="103"/>
      <c r="I5" s="103"/>
      <c r="J5" s="103"/>
      <c r="K5" s="103"/>
      <c r="L5" s="104"/>
    </row>
    <row r="6" spans="1:12" ht="15.75" thickBot="1" x14ac:dyDescent="0.3">
      <c r="A6" s="230"/>
      <c r="B6" s="160"/>
      <c r="C6" s="234"/>
      <c r="D6" s="234"/>
      <c r="E6" s="234"/>
      <c r="F6" s="234"/>
      <c r="G6" s="234"/>
      <c r="H6" s="234"/>
      <c r="I6" s="234"/>
      <c r="J6" s="234"/>
      <c r="K6" s="234"/>
      <c r="L6" s="184"/>
    </row>
    <row r="7" spans="1:12" ht="15.75" thickBot="1" x14ac:dyDescent="0.3">
      <c r="A7" s="230"/>
      <c r="B7" s="34" t="s">
        <v>456</v>
      </c>
      <c r="C7" s="35"/>
      <c r="D7" s="36"/>
      <c r="E7" s="154" t="s">
        <v>457</v>
      </c>
      <c r="F7" s="155"/>
      <c r="G7" s="155"/>
      <c r="H7" s="235"/>
      <c r="I7" s="236" t="s">
        <v>458</v>
      </c>
      <c r="J7" s="235"/>
      <c r="K7" s="36" t="s">
        <v>459</v>
      </c>
      <c r="L7" s="157" t="s">
        <v>460</v>
      </c>
    </row>
    <row r="8" spans="1:12" ht="15.75" thickBot="1" x14ac:dyDescent="0.3">
      <c r="A8" s="230"/>
      <c r="B8" s="102"/>
      <c r="C8" s="103"/>
      <c r="D8" s="104"/>
      <c r="E8" s="154" t="s">
        <v>461</v>
      </c>
      <c r="F8" s="235"/>
      <c r="G8" s="236" t="s">
        <v>462</v>
      </c>
      <c r="H8" s="235"/>
      <c r="I8" s="237"/>
      <c r="J8" s="238"/>
      <c r="K8" s="104"/>
      <c r="L8" s="159"/>
    </row>
    <row r="9" spans="1:12" ht="26.25" thickBot="1" x14ac:dyDescent="0.3">
      <c r="A9" s="230"/>
      <c r="B9" s="105"/>
      <c r="C9" s="106"/>
      <c r="D9" s="107"/>
      <c r="E9" s="239"/>
      <c r="F9" s="240" t="s">
        <v>463</v>
      </c>
      <c r="G9" s="240"/>
      <c r="H9" s="240" t="s">
        <v>464</v>
      </c>
      <c r="I9" s="241" t="s">
        <v>465</v>
      </c>
      <c r="J9" s="242" t="s">
        <v>466</v>
      </c>
      <c r="K9" s="107"/>
      <c r="L9" s="161"/>
    </row>
    <row r="10" spans="1:12" ht="15.75" thickBot="1" x14ac:dyDescent="0.3">
      <c r="A10" s="230"/>
      <c r="B10" s="243" t="s">
        <v>467</v>
      </c>
      <c r="C10" s="244"/>
      <c r="D10" s="244"/>
      <c r="E10" s="244"/>
      <c r="F10" s="244"/>
      <c r="G10" s="244"/>
      <c r="H10" s="244"/>
      <c r="I10" s="245"/>
      <c r="J10" s="245"/>
      <c r="K10" s="245"/>
      <c r="L10" s="246"/>
    </row>
    <row r="11" spans="1:12" ht="15.75" thickBot="1" x14ac:dyDescent="0.3">
      <c r="A11" s="230"/>
      <c r="B11" s="247" t="s">
        <v>468</v>
      </c>
      <c r="C11" s="248"/>
      <c r="D11" s="248"/>
      <c r="E11" s="248"/>
      <c r="F11" s="248"/>
      <c r="G11" s="248"/>
      <c r="H11" s="248"/>
      <c r="I11" s="234"/>
      <c r="J11" s="234"/>
      <c r="K11" s="234"/>
      <c r="L11" s="184"/>
    </row>
    <row r="12" spans="1:12" ht="16.5" customHeight="1" thickBot="1" x14ac:dyDescent="0.3">
      <c r="A12" s="230"/>
      <c r="B12" s="249">
        <v>1</v>
      </c>
      <c r="C12" s="250" t="s">
        <v>469</v>
      </c>
      <c r="D12" s="251"/>
      <c r="E12" s="252"/>
      <c r="F12" s="252"/>
      <c r="G12" s="252"/>
      <c r="H12" s="252"/>
      <c r="I12" s="252"/>
      <c r="J12" s="252"/>
      <c r="K12" s="252"/>
      <c r="L12" s="253"/>
    </row>
    <row r="13" spans="1:12" ht="39" thickBot="1" x14ac:dyDescent="0.3">
      <c r="A13" s="230"/>
      <c r="B13" s="254"/>
      <c r="C13" s="255" t="s">
        <v>470</v>
      </c>
      <c r="D13" s="256" t="s">
        <v>471</v>
      </c>
      <c r="E13" s="225"/>
      <c r="F13" s="257" t="s">
        <v>472</v>
      </c>
      <c r="G13" s="189"/>
      <c r="H13" s="258">
        <v>45291</v>
      </c>
      <c r="I13" s="259">
        <v>222564178.65000001</v>
      </c>
      <c r="J13" s="260" t="s">
        <v>473</v>
      </c>
      <c r="K13" s="257" t="s">
        <v>474</v>
      </c>
      <c r="L13" s="261"/>
    </row>
    <row r="14" spans="1:12" ht="26.25" thickBot="1" x14ac:dyDescent="0.3">
      <c r="A14" s="230"/>
      <c r="B14" s="254"/>
      <c r="C14" s="255" t="s">
        <v>475</v>
      </c>
      <c r="D14" s="256" t="s">
        <v>476</v>
      </c>
      <c r="E14" s="262"/>
      <c r="F14" s="263" t="s">
        <v>477</v>
      </c>
      <c r="G14" s="264"/>
      <c r="H14" s="265">
        <v>45291</v>
      </c>
      <c r="I14" s="266">
        <v>204964179</v>
      </c>
      <c r="J14" s="267" t="s">
        <v>473</v>
      </c>
      <c r="K14" s="263" t="s">
        <v>474</v>
      </c>
      <c r="L14" s="268"/>
    </row>
    <row r="15" spans="1:12" ht="15.75" thickBot="1" x14ac:dyDescent="0.3">
      <c r="A15" s="230"/>
      <c r="B15" s="254"/>
      <c r="C15" s="255" t="s">
        <v>478</v>
      </c>
      <c r="D15" s="256" t="s">
        <v>10</v>
      </c>
      <c r="E15" s="262"/>
      <c r="F15" s="263" t="s">
        <v>479</v>
      </c>
      <c r="G15" s="264"/>
      <c r="H15" s="265">
        <v>45291</v>
      </c>
      <c r="I15" s="266">
        <v>205960749</v>
      </c>
      <c r="J15" s="267" t="s">
        <v>473</v>
      </c>
      <c r="K15" s="269" t="s">
        <v>474</v>
      </c>
      <c r="L15" s="268"/>
    </row>
    <row r="16" spans="1:12" ht="24.75" customHeight="1" thickBot="1" x14ac:dyDescent="0.3">
      <c r="A16" s="230"/>
      <c r="B16" s="249">
        <v>2</v>
      </c>
      <c r="C16" s="250" t="s">
        <v>480</v>
      </c>
      <c r="D16" s="251"/>
      <c r="E16" s="270"/>
      <c r="F16" s="270"/>
      <c r="G16" s="270"/>
      <c r="H16" s="270"/>
      <c r="I16" s="270"/>
      <c r="J16" s="270"/>
      <c r="K16" s="252"/>
      <c r="L16" s="271"/>
    </row>
    <row r="17" spans="1:12" ht="39" thickBot="1" x14ac:dyDescent="0.3">
      <c r="A17" s="230"/>
      <c r="B17" s="254"/>
      <c r="C17" s="255" t="s">
        <v>470</v>
      </c>
      <c r="D17" s="256" t="s">
        <v>471</v>
      </c>
      <c r="E17" s="260"/>
      <c r="F17" s="257" t="s">
        <v>472</v>
      </c>
      <c r="G17" s="261"/>
      <c r="H17" s="258">
        <v>45291</v>
      </c>
      <c r="I17" s="259">
        <v>222564178.65000001</v>
      </c>
      <c r="J17" s="260" t="s">
        <v>473</v>
      </c>
      <c r="K17" s="257" t="s">
        <v>474</v>
      </c>
      <c r="L17" s="261"/>
    </row>
    <row r="18" spans="1:12" ht="26.25" thickBot="1" x14ac:dyDescent="0.3">
      <c r="A18" s="230"/>
      <c r="B18" s="254"/>
      <c r="C18" s="255" t="s">
        <v>475</v>
      </c>
      <c r="D18" s="256" t="s">
        <v>476</v>
      </c>
      <c r="E18" s="267"/>
      <c r="F18" s="263" t="s">
        <v>477</v>
      </c>
      <c r="G18" s="268"/>
      <c r="H18" s="265">
        <v>45291</v>
      </c>
      <c r="I18" s="266">
        <v>204964179</v>
      </c>
      <c r="J18" s="267" t="s">
        <v>473</v>
      </c>
      <c r="K18" s="263" t="s">
        <v>474</v>
      </c>
      <c r="L18" s="268"/>
    </row>
    <row r="19" spans="1:12" ht="15.75" thickBot="1" x14ac:dyDescent="0.3">
      <c r="A19" s="230"/>
      <c r="B19" s="254"/>
      <c r="C19" s="255" t="s">
        <v>478</v>
      </c>
      <c r="D19" s="256" t="s">
        <v>10</v>
      </c>
      <c r="E19" s="267"/>
      <c r="F19" s="263" t="s">
        <v>479</v>
      </c>
      <c r="G19" s="268"/>
      <c r="H19" s="265">
        <v>45291</v>
      </c>
      <c r="I19" s="266">
        <v>205960749</v>
      </c>
      <c r="J19" s="267" t="s">
        <v>473</v>
      </c>
      <c r="K19" s="269" t="s">
        <v>474</v>
      </c>
      <c r="L19" s="268"/>
    </row>
    <row r="20" spans="1:12" ht="16.5" customHeight="1" thickBot="1" x14ac:dyDescent="0.3">
      <c r="A20" s="230"/>
      <c r="B20" s="249">
        <v>3</v>
      </c>
      <c r="C20" s="250" t="s">
        <v>481</v>
      </c>
      <c r="D20" s="251"/>
      <c r="E20" s="270"/>
      <c r="F20" s="270"/>
      <c r="G20" s="270"/>
      <c r="H20" s="270"/>
      <c r="I20" s="270"/>
      <c r="J20" s="270"/>
      <c r="K20" s="252"/>
      <c r="L20" s="271"/>
    </row>
    <row r="21" spans="1:12" ht="15.75" thickBot="1" x14ac:dyDescent="0.3">
      <c r="A21" s="230"/>
      <c r="B21" s="254"/>
      <c r="C21" s="255" t="s">
        <v>470</v>
      </c>
      <c r="D21" s="256" t="s">
        <v>471</v>
      </c>
      <c r="E21" s="260"/>
      <c r="F21" s="257" t="s">
        <v>482</v>
      </c>
      <c r="G21" s="261"/>
      <c r="H21" s="258">
        <v>45291</v>
      </c>
      <c r="I21" s="259">
        <v>222564178.65000001</v>
      </c>
      <c r="J21" s="260" t="s">
        <v>473</v>
      </c>
      <c r="K21" s="257" t="s">
        <v>483</v>
      </c>
      <c r="L21" s="261"/>
    </row>
    <row r="22" spans="1:12" ht="15.75" thickBot="1" x14ac:dyDescent="0.3">
      <c r="A22" s="230"/>
      <c r="B22" s="254"/>
      <c r="C22" s="255" t="s">
        <v>475</v>
      </c>
      <c r="D22" s="256" t="s">
        <v>484</v>
      </c>
      <c r="E22" s="267"/>
      <c r="F22" s="263" t="s">
        <v>485</v>
      </c>
      <c r="G22" s="268"/>
      <c r="H22" s="265">
        <v>45291</v>
      </c>
      <c r="I22" s="266">
        <v>204964179</v>
      </c>
      <c r="J22" s="267" t="s">
        <v>473</v>
      </c>
      <c r="K22" s="263" t="s">
        <v>483</v>
      </c>
      <c r="L22" s="268"/>
    </row>
    <row r="23" spans="1:12" ht="15.75" thickBot="1" x14ac:dyDescent="0.3">
      <c r="A23" s="230"/>
      <c r="B23" s="254"/>
      <c r="C23" s="255" t="s">
        <v>478</v>
      </c>
      <c r="D23" s="256" t="s">
        <v>10</v>
      </c>
      <c r="E23" s="267"/>
      <c r="F23" s="263" t="s">
        <v>479</v>
      </c>
      <c r="G23" s="268"/>
      <c r="H23" s="265">
        <v>45291</v>
      </c>
      <c r="I23" s="266">
        <v>205960749</v>
      </c>
      <c r="J23" s="267" t="s">
        <v>473</v>
      </c>
      <c r="K23" s="269" t="s">
        <v>483</v>
      </c>
      <c r="L23" s="268"/>
    </row>
    <row r="24" spans="1:12" ht="16.5" customHeight="1" thickBot="1" x14ac:dyDescent="0.3">
      <c r="A24" s="230"/>
      <c r="B24" s="249">
        <v>4</v>
      </c>
      <c r="C24" s="250" t="s">
        <v>486</v>
      </c>
      <c r="D24" s="251"/>
      <c r="E24" s="270"/>
      <c r="F24" s="270"/>
      <c r="G24" s="270"/>
      <c r="H24" s="270"/>
      <c r="I24" s="270"/>
      <c r="J24" s="270"/>
      <c r="K24" s="252"/>
      <c r="L24" s="271"/>
    </row>
    <row r="25" spans="1:12" ht="15.75" thickBot="1" x14ac:dyDescent="0.3">
      <c r="A25" s="230"/>
      <c r="B25" s="272"/>
      <c r="C25" s="273" t="s">
        <v>470</v>
      </c>
      <c r="D25" s="274" t="s">
        <v>487</v>
      </c>
      <c r="E25" s="252"/>
      <c r="F25" s="275"/>
      <c r="G25" s="252"/>
      <c r="H25" s="252"/>
      <c r="I25" s="252"/>
      <c r="J25" s="252"/>
      <c r="K25" s="252"/>
      <c r="L25" s="253"/>
    </row>
    <row r="26" spans="1:12" ht="15.75" thickBot="1" x14ac:dyDescent="0.3">
      <c r="A26" s="230"/>
      <c r="B26" s="254"/>
      <c r="C26" s="255"/>
      <c r="D26" s="256" t="s">
        <v>488</v>
      </c>
      <c r="E26" s="260"/>
      <c r="F26" s="257" t="s">
        <v>489</v>
      </c>
      <c r="G26" s="261"/>
      <c r="H26" s="261"/>
      <c r="I26" s="230"/>
      <c r="J26" s="260" t="s">
        <v>473</v>
      </c>
      <c r="K26" s="257" t="s">
        <v>490</v>
      </c>
      <c r="L26" s="261"/>
    </row>
    <row r="27" spans="1:12" ht="15.75" thickBot="1" x14ac:dyDescent="0.3">
      <c r="A27" s="230"/>
      <c r="B27" s="254"/>
      <c r="C27" s="255"/>
      <c r="D27" s="256" t="s">
        <v>491</v>
      </c>
      <c r="E27" s="267"/>
      <c r="F27" s="268" t="s">
        <v>492</v>
      </c>
      <c r="G27" s="268"/>
      <c r="H27" s="268"/>
      <c r="I27" s="276"/>
      <c r="J27" s="267" t="s">
        <v>473</v>
      </c>
      <c r="K27" s="263" t="s">
        <v>490</v>
      </c>
      <c r="L27" s="268"/>
    </row>
    <row r="28" spans="1:12" ht="39" thickBot="1" x14ac:dyDescent="0.3">
      <c r="A28" s="230"/>
      <c r="B28" s="277"/>
      <c r="C28" s="255" t="s">
        <v>475</v>
      </c>
      <c r="D28" s="278" t="s">
        <v>493</v>
      </c>
      <c r="E28" s="279"/>
      <c r="F28" s="263" t="s">
        <v>494</v>
      </c>
      <c r="G28" s="280"/>
      <c r="H28" s="268"/>
      <c r="I28" s="276"/>
      <c r="J28" s="267" t="s">
        <v>473</v>
      </c>
      <c r="K28" s="263" t="s">
        <v>490</v>
      </c>
      <c r="L28" s="268"/>
    </row>
    <row r="29" spans="1:12" ht="26.25" thickBot="1" x14ac:dyDescent="0.3">
      <c r="A29" s="230"/>
      <c r="B29" s="277"/>
      <c r="C29" s="255" t="s">
        <v>478</v>
      </c>
      <c r="D29" s="278" t="s">
        <v>495</v>
      </c>
      <c r="E29" s="281"/>
      <c r="F29" s="269" t="s">
        <v>496</v>
      </c>
      <c r="G29" s="271"/>
      <c r="H29" s="282"/>
      <c r="I29" s="283"/>
      <c r="J29" s="284" t="s">
        <v>473</v>
      </c>
      <c r="K29" s="269" t="s">
        <v>490</v>
      </c>
      <c r="L29" s="282"/>
    </row>
    <row r="30" spans="1:12" ht="39" thickBot="1" x14ac:dyDescent="0.3">
      <c r="A30" s="230"/>
      <c r="B30" s="277"/>
      <c r="C30" s="255" t="s">
        <v>497</v>
      </c>
      <c r="D30" s="278" t="s">
        <v>498</v>
      </c>
      <c r="E30" s="285"/>
      <c r="F30" s="286" t="s">
        <v>494</v>
      </c>
      <c r="G30" s="253"/>
      <c r="H30" s="287"/>
      <c r="I30" s="288"/>
      <c r="J30" s="289" t="s">
        <v>473</v>
      </c>
      <c r="K30" s="286" t="s">
        <v>490</v>
      </c>
      <c r="L30" s="287"/>
    </row>
    <row r="31" spans="1:12" ht="15.75" thickBot="1" x14ac:dyDescent="0.3">
      <c r="A31" s="230"/>
      <c r="B31" s="230"/>
      <c r="C31" s="230"/>
      <c r="D31" s="230"/>
      <c r="E31" s="230"/>
      <c r="F31" s="230"/>
      <c r="G31" s="230"/>
      <c r="H31" s="230"/>
      <c r="I31" s="230"/>
      <c r="J31" s="230"/>
      <c r="K31" s="230"/>
      <c r="L31" s="230"/>
    </row>
    <row r="32" spans="1:12" ht="15.75" thickBot="1" x14ac:dyDescent="0.3">
      <c r="A32" s="230"/>
      <c r="B32" s="290">
        <v>5</v>
      </c>
      <c r="C32" s="250" t="s">
        <v>499</v>
      </c>
      <c r="D32" s="251"/>
      <c r="E32" s="270"/>
      <c r="F32" s="270"/>
      <c r="G32" s="270"/>
      <c r="H32" s="270"/>
      <c r="I32" s="270"/>
      <c r="J32" s="270"/>
      <c r="K32" s="270"/>
      <c r="L32" s="271"/>
    </row>
    <row r="33" spans="1:12" ht="15.75" thickBot="1" x14ac:dyDescent="0.3">
      <c r="A33" s="230"/>
      <c r="B33" s="254"/>
      <c r="C33" s="255" t="s">
        <v>500</v>
      </c>
      <c r="D33" s="278" t="s">
        <v>501</v>
      </c>
      <c r="E33" s="260"/>
      <c r="F33" s="257" t="s">
        <v>502</v>
      </c>
      <c r="G33" s="261"/>
      <c r="H33" s="258">
        <v>45291</v>
      </c>
      <c r="I33" s="259">
        <v>80476726</v>
      </c>
      <c r="J33" s="260" t="s">
        <v>473</v>
      </c>
      <c r="K33" s="257" t="s">
        <v>503</v>
      </c>
      <c r="L33" s="261"/>
    </row>
    <row r="34" spans="1:12" ht="26.25" thickBot="1" x14ac:dyDescent="0.3">
      <c r="A34" s="230"/>
      <c r="B34" s="254"/>
      <c r="C34" s="255" t="s">
        <v>504</v>
      </c>
      <c r="D34" s="278" t="s">
        <v>10</v>
      </c>
      <c r="E34" s="267"/>
      <c r="F34" s="263" t="s">
        <v>502</v>
      </c>
      <c r="G34" s="268"/>
      <c r="H34" s="265">
        <v>45291</v>
      </c>
      <c r="I34" s="266">
        <v>69903297</v>
      </c>
      <c r="J34" s="267" t="s">
        <v>473</v>
      </c>
      <c r="K34" s="269" t="s">
        <v>505</v>
      </c>
      <c r="L34" s="268"/>
    </row>
    <row r="35" spans="1:12" ht="15.75" thickBot="1" x14ac:dyDescent="0.3">
      <c r="A35" s="230"/>
      <c r="B35" s="249">
        <v>6</v>
      </c>
      <c r="C35" s="250" t="s">
        <v>506</v>
      </c>
      <c r="D35" s="251"/>
      <c r="E35" s="270"/>
      <c r="F35" s="270"/>
      <c r="G35" s="270"/>
      <c r="H35" s="270"/>
      <c r="I35" s="270"/>
      <c r="J35" s="270"/>
      <c r="K35" s="252"/>
      <c r="L35" s="271"/>
    </row>
    <row r="36" spans="1:12" ht="15.75" thickBot="1" x14ac:dyDescent="0.3">
      <c r="A36" s="230"/>
      <c r="B36" s="254"/>
      <c r="C36" s="255" t="s">
        <v>500</v>
      </c>
      <c r="D36" s="256" t="s">
        <v>501</v>
      </c>
      <c r="E36" s="260"/>
      <c r="F36" s="257" t="s">
        <v>507</v>
      </c>
      <c r="G36" s="261"/>
      <c r="H36" s="261"/>
      <c r="I36" s="230"/>
      <c r="J36" s="260" t="s">
        <v>473</v>
      </c>
      <c r="K36" s="286" t="s">
        <v>508</v>
      </c>
      <c r="L36" s="261"/>
    </row>
    <row r="37" spans="1:12" ht="16.5" customHeight="1" thickBot="1" x14ac:dyDescent="0.3">
      <c r="A37" s="230"/>
      <c r="B37" s="249">
        <v>7</v>
      </c>
      <c r="C37" s="250" t="s">
        <v>509</v>
      </c>
      <c r="D37" s="251"/>
      <c r="E37" s="270"/>
      <c r="F37" s="270"/>
      <c r="G37" s="270"/>
      <c r="H37" s="270"/>
      <c r="I37" s="270"/>
      <c r="J37" s="270"/>
      <c r="K37" s="275"/>
      <c r="L37" s="271"/>
    </row>
    <row r="38" spans="1:12" ht="26.25" thickBot="1" x14ac:dyDescent="0.3">
      <c r="A38" s="230"/>
      <c r="B38" s="254"/>
      <c r="C38" s="255" t="s">
        <v>500</v>
      </c>
      <c r="D38" s="278" t="s">
        <v>471</v>
      </c>
      <c r="E38" s="289"/>
      <c r="F38" s="286" t="s">
        <v>510</v>
      </c>
      <c r="G38" s="287"/>
      <c r="H38" s="287"/>
      <c r="I38" s="230"/>
      <c r="J38" s="289" t="s">
        <v>473</v>
      </c>
      <c r="K38" s="257" t="s">
        <v>511</v>
      </c>
      <c r="L38" s="261"/>
    </row>
    <row r="39" spans="1:12" ht="15.75" thickBot="1" x14ac:dyDescent="0.3">
      <c r="A39" s="230"/>
      <c r="B39" s="254"/>
      <c r="C39" s="255" t="s">
        <v>504</v>
      </c>
      <c r="D39" s="278" t="s">
        <v>246</v>
      </c>
      <c r="E39" s="260"/>
      <c r="F39" s="257" t="s">
        <v>489</v>
      </c>
      <c r="G39" s="261"/>
      <c r="H39" s="261"/>
      <c r="I39" s="276"/>
      <c r="J39" s="260" t="s">
        <v>473</v>
      </c>
      <c r="K39" s="263" t="s">
        <v>511</v>
      </c>
      <c r="L39" s="268"/>
    </row>
    <row r="40" spans="1:12" ht="15.75" thickBot="1" x14ac:dyDescent="0.3">
      <c r="A40" s="230"/>
      <c r="B40" s="254"/>
      <c r="C40" s="255" t="s">
        <v>478</v>
      </c>
      <c r="D40" s="278" t="s">
        <v>10</v>
      </c>
      <c r="E40" s="284"/>
      <c r="F40" s="269" t="s">
        <v>492</v>
      </c>
      <c r="G40" s="282"/>
      <c r="H40" s="282"/>
      <c r="I40" s="282"/>
      <c r="J40" s="282" t="s">
        <v>473</v>
      </c>
      <c r="K40" s="269" t="s">
        <v>511</v>
      </c>
      <c r="L40" s="282"/>
    </row>
    <row r="41" spans="1:12" ht="15.75" thickBot="1" x14ac:dyDescent="0.3">
      <c r="A41" s="230"/>
      <c r="B41" s="247" t="s">
        <v>512</v>
      </c>
      <c r="C41" s="248"/>
      <c r="D41" s="248"/>
      <c r="E41" s="248"/>
      <c r="F41" s="248"/>
      <c r="G41" s="248"/>
      <c r="H41" s="248"/>
      <c r="I41" s="234"/>
      <c r="J41" s="234"/>
      <c r="K41" s="234"/>
      <c r="L41" s="184"/>
    </row>
    <row r="42" spans="1:12" ht="24.75" customHeight="1" thickBot="1" x14ac:dyDescent="0.3">
      <c r="A42" s="230"/>
      <c r="B42" s="249">
        <v>1</v>
      </c>
      <c r="C42" s="250" t="s">
        <v>472</v>
      </c>
      <c r="D42" s="251"/>
      <c r="E42" s="252"/>
      <c r="F42" s="252"/>
      <c r="G42" s="252"/>
      <c r="H42" s="252"/>
      <c r="I42" s="252"/>
      <c r="J42" s="252"/>
      <c r="K42" s="252"/>
      <c r="L42" s="253"/>
    </row>
    <row r="43" spans="1:12" ht="39" thickBot="1" x14ac:dyDescent="0.3">
      <c r="A43" s="230"/>
      <c r="B43" s="277"/>
      <c r="C43" s="255" t="s">
        <v>470</v>
      </c>
      <c r="D43" s="278" t="s">
        <v>513</v>
      </c>
      <c r="E43" s="289"/>
      <c r="F43" s="286" t="s">
        <v>472</v>
      </c>
      <c r="G43" s="287"/>
      <c r="H43" s="287"/>
      <c r="I43" s="291"/>
      <c r="J43" s="292"/>
      <c r="K43" s="257" t="s">
        <v>514</v>
      </c>
      <c r="L43" s="261"/>
    </row>
    <row r="44" spans="1:12" ht="39" thickBot="1" x14ac:dyDescent="0.3">
      <c r="A44" s="230"/>
      <c r="B44" s="277"/>
      <c r="C44" s="255" t="s">
        <v>475</v>
      </c>
      <c r="D44" s="278" t="s">
        <v>515</v>
      </c>
      <c r="E44" s="289"/>
      <c r="F44" s="286" t="s">
        <v>516</v>
      </c>
      <c r="G44" s="287"/>
      <c r="H44" s="287"/>
      <c r="I44" s="293"/>
      <c r="J44" s="279"/>
      <c r="K44" s="263" t="s">
        <v>514</v>
      </c>
      <c r="L44" s="268"/>
    </row>
    <row r="45" spans="1:12" ht="39" thickBot="1" x14ac:dyDescent="0.3">
      <c r="A45" s="230"/>
      <c r="B45" s="277"/>
      <c r="C45" s="255" t="s">
        <v>478</v>
      </c>
      <c r="D45" s="278" t="s">
        <v>517</v>
      </c>
      <c r="E45" s="289"/>
      <c r="F45" s="286" t="s">
        <v>472</v>
      </c>
      <c r="G45" s="287"/>
      <c r="H45" s="287"/>
      <c r="I45" s="293"/>
      <c r="J45" s="279"/>
      <c r="K45" s="263" t="s">
        <v>514</v>
      </c>
      <c r="L45" s="268"/>
    </row>
    <row r="46" spans="1:12" ht="39" thickBot="1" x14ac:dyDescent="0.3">
      <c r="A46" s="230"/>
      <c r="B46" s="277"/>
      <c r="C46" s="255" t="s">
        <v>497</v>
      </c>
      <c r="D46" s="278" t="s">
        <v>518</v>
      </c>
      <c r="E46" s="289"/>
      <c r="F46" s="286" t="s">
        <v>519</v>
      </c>
      <c r="G46" s="287"/>
      <c r="H46" s="287"/>
      <c r="I46" s="293"/>
      <c r="J46" s="279"/>
      <c r="K46" s="263" t="s">
        <v>514</v>
      </c>
      <c r="L46" s="268"/>
    </row>
    <row r="47" spans="1:12" ht="26.25" thickBot="1" x14ac:dyDescent="0.3">
      <c r="A47" s="230"/>
      <c r="B47" s="277"/>
      <c r="C47" s="255" t="s">
        <v>520</v>
      </c>
      <c r="D47" s="278" t="s">
        <v>521</v>
      </c>
      <c r="E47" s="289"/>
      <c r="F47" s="286" t="s">
        <v>522</v>
      </c>
      <c r="G47" s="287"/>
      <c r="H47" s="287"/>
      <c r="I47" s="293"/>
      <c r="J47" s="279"/>
      <c r="K47" s="269" t="s">
        <v>514</v>
      </c>
      <c r="L47" s="268"/>
    </row>
    <row r="48" spans="1:12" ht="24.75" customHeight="1" thickBot="1" x14ac:dyDescent="0.3">
      <c r="A48" s="230"/>
      <c r="B48" s="249">
        <v>2</v>
      </c>
      <c r="C48" s="250" t="s">
        <v>523</v>
      </c>
      <c r="D48" s="251"/>
      <c r="E48" s="252"/>
      <c r="F48" s="252"/>
      <c r="G48" s="252"/>
      <c r="H48" s="252"/>
      <c r="I48" s="270"/>
      <c r="J48" s="270"/>
      <c r="K48" s="252"/>
      <c r="L48" s="271"/>
    </row>
    <row r="49" spans="1:12" ht="39" thickBot="1" x14ac:dyDescent="0.3">
      <c r="A49" s="230"/>
      <c r="B49" s="277"/>
      <c r="C49" s="255" t="s">
        <v>470</v>
      </c>
      <c r="D49" s="278" t="s">
        <v>524</v>
      </c>
      <c r="E49" s="289"/>
      <c r="F49" s="286" t="s">
        <v>525</v>
      </c>
      <c r="G49" s="287"/>
      <c r="H49" s="287"/>
      <c r="I49" s="291"/>
      <c r="J49" s="292"/>
      <c r="K49" s="261" t="s">
        <v>474</v>
      </c>
      <c r="L49" s="261"/>
    </row>
    <row r="50" spans="1:12" ht="39" thickBot="1" x14ac:dyDescent="0.3">
      <c r="A50" s="230"/>
      <c r="B50" s="277"/>
      <c r="C50" s="255" t="s">
        <v>475</v>
      </c>
      <c r="D50" s="278" t="s">
        <v>526</v>
      </c>
      <c r="E50" s="289"/>
      <c r="F50" s="286" t="s">
        <v>525</v>
      </c>
      <c r="G50" s="287"/>
      <c r="H50" s="287"/>
      <c r="I50" s="293"/>
      <c r="J50" s="279"/>
      <c r="K50" s="268" t="s">
        <v>474</v>
      </c>
      <c r="L50" s="268"/>
    </row>
    <row r="51" spans="1:12" ht="39" thickBot="1" x14ac:dyDescent="0.3">
      <c r="A51" s="230"/>
      <c r="B51" s="277"/>
      <c r="C51" s="255" t="s">
        <v>478</v>
      </c>
      <c r="D51" s="278" t="s">
        <v>527</v>
      </c>
      <c r="E51" s="289"/>
      <c r="F51" s="286" t="s">
        <v>525</v>
      </c>
      <c r="G51" s="287"/>
      <c r="H51" s="287"/>
      <c r="I51" s="270"/>
      <c r="J51" s="281"/>
      <c r="K51" s="282" t="s">
        <v>474</v>
      </c>
      <c r="L51" s="282"/>
    </row>
    <row r="52" spans="1:12" ht="39" thickBot="1" x14ac:dyDescent="0.3">
      <c r="A52" s="230"/>
      <c r="B52" s="277"/>
      <c r="C52" s="255" t="s">
        <v>497</v>
      </c>
      <c r="D52" s="278" t="s">
        <v>528</v>
      </c>
      <c r="E52" s="289"/>
      <c r="F52" s="287" t="s">
        <v>529</v>
      </c>
      <c r="G52" s="287"/>
      <c r="H52" s="287"/>
      <c r="I52" s="252"/>
      <c r="J52" s="285"/>
      <c r="K52" s="287" t="s">
        <v>474</v>
      </c>
      <c r="L52" s="287"/>
    </row>
    <row r="53" spans="1:12" ht="15.75" thickBot="1" x14ac:dyDescent="0.3">
      <c r="A53" s="230"/>
      <c r="B53" s="230"/>
      <c r="C53" s="230"/>
      <c r="D53" s="230"/>
      <c r="E53" s="230"/>
      <c r="F53" s="230"/>
      <c r="G53" s="230"/>
      <c r="H53" s="230"/>
      <c r="I53" s="230"/>
      <c r="J53" s="230"/>
      <c r="K53" s="230"/>
      <c r="L53" s="230"/>
    </row>
    <row r="54" spans="1:12" ht="15.75" thickBot="1" x14ac:dyDescent="0.3">
      <c r="A54" s="230"/>
      <c r="B54" s="290">
        <v>3</v>
      </c>
      <c r="C54" s="251" t="s">
        <v>530</v>
      </c>
      <c r="D54" s="251"/>
      <c r="E54" s="270"/>
      <c r="F54" s="270"/>
      <c r="G54" s="270"/>
      <c r="H54" s="270"/>
      <c r="I54" s="270"/>
      <c r="J54" s="270"/>
      <c r="K54" s="270"/>
      <c r="L54" s="271"/>
    </row>
    <row r="55" spans="1:12" ht="15.75" thickBot="1" x14ac:dyDescent="0.3">
      <c r="A55" s="230"/>
      <c r="B55" s="277"/>
      <c r="C55" s="255" t="s">
        <v>500</v>
      </c>
      <c r="D55" s="278" t="s">
        <v>531</v>
      </c>
      <c r="E55" s="289"/>
      <c r="F55" s="286" t="s">
        <v>532</v>
      </c>
      <c r="G55" s="287"/>
      <c r="H55" s="287"/>
      <c r="I55" s="291"/>
      <c r="J55" s="292"/>
      <c r="K55" s="257" t="s">
        <v>503</v>
      </c>
      <c r="L55" s="261"/>
    </row>
    <row r="56" spans="1:12" ht="26.25" thickBot="1" x14ac:dyDescent="0.3">
      <c r="A56" s="230"/>
      <c r="B56" s="277"/>
      <c r="C56" s="255" t="s">
        <v>504</v>
      </c>
      <c r="D56" s="278" t="s">
        <v>533</v>
      </c>
      <c r="E56" s="289"/>
      <c r="F56" s="286" t="s">
        <v>532</v>
      </c>
      <c r="G56" s="287"/>
      <c r="H56" s="287"/>
      <c r="I56" s="270"/>
      <c r="J56" s="281"/>
      <c r="K56" s="269" t="s">
        <v>503</v>
      </c>
      <c r="L56" s="282"/>
    </row>
    <row r="57" spans="1:12" ht="15.75" thickBot="1" x14ac:dyDescent="0.3">
      <c r="A57" s="230"/>
      <c r="B57" s="294"/>
      <c r="C57" s="230"/>
      <c r="D57" s="230"/>
      <c r="E57" s="230"/>
      <c r="F57" s="230"/>
      <c r="G57" s="230"/>
      <c r="H57" s="230"/>
      <c r="I57" s="230"/>
      <c r="J57" s="230"/>
      <c r="K57" s="230"/>
      <c r="L57" s="261"/>
    </row>
    <row r="58" spans="1:12" ht="15.75" thickBot="1" x14ac:dyDescent="0.3">
      <c r="A58" s="230"/>
      <c r="B58" s="243" t="s">
        <v>534</v>
      </c>
      <c r="C58" s="244"/>
      <c r="D58" s="244"/>
      <c r="E58" s="244"/>
      <c r="F58" s="244"/>
      <c r="G58" s="244"/>
      <c r="H58" s="244"/>
      <c r="I58" s="244"/>
      <c r="J58" s="244"/>
      <c r="K58" s="244"/>
      <c r="L58" s="295"/>
    </row>
    <row r="59" spans="1:12" ht="15.75" thickBot="1" x14ac:dyDescent="0.3">
      <c r="A59" s="230"/>
      <c r="B59" s="247" t="s">
        <v>468</v>
      </c>
      <c r="C59" s="248"/>
      <c r="D59" s="248"/>
      <c r="E59" s="248"/>
      <c r="F59" s="248"/>
      <c r="G59" s="248"/>
      <c r="H59" s="248"/>
      <c r="I59" s="234"/>
      <c r="J59" s="234"/>
      <c r="K59" s="234"/>
      <c r="L59" s="184"/>
    </row>
    <row r="60" spans="1:12" ht="16.5" customHeight="1" thickBot="1" x14ac:dyDescent="0.3">
      <c r="A60" s="230"/>
      <c r="B60" s="249">
        <v>1</v>
      </c>
      <c r="C60" s="250" t="s">
        <v>535</v>
      </c>
      <c r="D60" s="251"/>
      <c r="E60" s="252"/>
      <c r="F60" s="252"/>
      <c r="G60" s="252"/>
      <c r="H60" s="252"/>
      <c r="I60" s="252"/>
      <c r="J60" s="252"/>
      <c r="K60" s="252"/>
      <c r="L60" s="253"/>
    </row>
    <row r="61" spans="1:12" ht="15.75" thickBot="1" x14ac:dyDescent="0.3">
      <c r="A61" s="230"/>
      <c r="B61" s="254"/>
      <c r="C61" s="255" t="s">
        <v>470</v>
      </c>
      <c r="D61" s="296" t="s">
        <v>536</v>
      </c>
      <c r="E61" s="297"/>
      <c r="F61" s="257" t="s">
        <v>537</v>
      </c>
      <c r="G61" s="261"/>
      <c r="H61" s="258">
        <v>45291</v>
      </c>
      <c r="I61" s="259">
        <v>996570</v>
      </c>
      <c r="J61" s="260" t="s">
        <v>473</v>
      </c>
      <c r="K61" s="257" t="s">
        <v>538</v>
      </c>
      <c r="L61" s="261"/>
    </row>
    <row r="62" spans="1:12" ht="26.25" thickBot="1" x14ac:dyDescent="0.3">
      <c r="A62" s="230"/>
      <c r="B62" s="254"/>
      <c r="C62" s="255" t="s">
        <v>475</v>
      </c>
      <c r="D62" s="296" t="s">
        <v>539</v>
      </c>
      <c r="E62" s="297"/>
      <c r="F62" s="263" t="s">
        <v>540</v>
      </c>
      <c r="G62" s="268"/>
      <c r="H62" s="268"/>
      <c r="I62" s="276"/>
      <c r="J62" s="267" t="s">
        <v>473</v>
      </c>
      <c r="K62" s="263" t="s">
        <v>538</v>
      </c>
      <c r="L62" s="268"/>
    </row>
    <row r="63" spans="1:12" ht="26.25" thickBot="1" x14ac:dyDescent="0.3">
      <c r="A63" s="230"/>
      <c r="B63" s="254"/>
      <c r="C63" s="255" t="s">
        <v>478</v>
      </c>
      <c r="D63" s="296" t="s">
        <v>541</v>
      </c>
      <c r="E63" s="297"/>
      <c r="F63" s="263" t="s">
        <v>540</v>
      </c>
      <c r="G63" s="268"/>
      <c r="H63" s="268"/>
      <c r="I63" s="276"/>
      <c r="J63" s="267" t="s">
        <v>473</v>
      </c>
      <c r="K63" s="263" t="s">
        <v>538</v>
      </c>
      <c r="L63" s="268"/>
    </row>
    <row r="64" spans="1:12" ht="26.25" thickBot="1" x14ac:dyDescent="0.3">
      <c r="A64" s="230"/>
      <c r="B64" s="254"/>
      <c r="C64" s="255" t="s">
        <v>497</v>
      </c>
      <c r="D64" s="296" t="s">
        <v>542</v>
      </c>
      <c r="E64" s="297"/>
      <c r="F64" s="263" t="s">
        <v>540</v>
      </c>
      <c r="G64" s="268"/>
      <c r="H64" s="268"/>
      <c r="I64" s="276"/>
      <c r="J64" s="267" t="s">
        <v>473</v>
      </c>
      <c r="K64" s="263" t="s">
        <v>538</v>
      </c>
      <c r="L64" s="268"/>
    </row>
    <row r="65" spans="1:12" ht="39" thickBot="1" x14ac:dyDescent="0.3">
      <c r="A65" s="230"/>
      <c r="B65" s="254"/>
      <c r="C65" s="255" t="s">
        <v>520</v>
      </c>
      <c r="D65" s="278" t="s">
        <v>543</v>
      </c>
      <c r="E65" s="284"/>
      <c r="F65" s="269"/>
      <c r="G65" s="282"/>
      <c r="H65" s="282"/>
      <c r="I65" s="283"/>
      <c r="J65" s="284" t="s">
        <v>473</v>
      </c>
      <c r="K65" s="269" t="s">
        <v>544</v>
      </c>
      <c r="L65" s="282"/>
    </row>
    <row r="66" spans="1:12" ht="51.75" thickBot="1" x14ac:dyDescent="0.3">
      <c r="A66" s="230"/>
      <c r="B66" s="254"/>
      <c r="C66" s="255" t="s">
        <v>545</v>
      </c>
      <c r="D66" s="278" t="s">
        <v>546</v>
      </c>
      <c r="E66" s="284"/>
      <c r="F66" s="269"/>
      <c r="G66" s="282"/>
      <c r="H66" s="282"/>
      <c r="I66" s="283"/>
      <c r="J66" s="284" t="s">
        <v>473</v>
      </c>
      <c r="K66" s="298" t="s">
        <v>538</v>
      </c>
      <c r="L66" s="282"/>
    </row>
    <row r="67" spans="1:12" ht="51.75" thickBot="1" x14ac:dyDescent="0.3">
      <c r="A67" s="230"/>
      <c r="B67" s="254"/>
      <c r="C67" s="255" t="s">
        <v>547</v>
      </c>
      <c r="D67" s="278" t="s">
        <v>548</v>
      </c>
      <c r="E67" s="284"/>
      <c r="F67" s="269"/>
      <c r="G67" s="282"/>
      <c r="H67" s="282"/>
      <c r="I67" s="283"/>
      <c r="J67" s="284" t="s">
        <v>473</v>
      </c>
      <c r="K67" s="299" t="s">
        <v>538</v>
      </c>
      <c r="L67" s="282"/>
    </row>
    <row r="68" spans="1:12" ht="15.75" thickBot="1" x14ac:dyDescent="0.3">
      <c r="A68" s="230"/>
      <c r="B68" s="247" t="s">
        <v>512</v>
      </c>
      <c r="C68" s="248"/>
      <c r="D68" s="248"/>
      <c r="E68" s="248"/>
      <c r="F68" s="248"/>
      <c r="G68" s="248"/>
      <c r="H68" s="248"/>
      <c r="I68" s="234"/>
      <c r="J68" s="234"/>
      <c r="K68" s="234"/>
      <c r="L68" s="184"/>
    </row>
    <row r="69" spans="1:12" ht="33" customHeight="1" thickBot="1" x14ac:dyDescent="0.3">
      <c r="A69" s="230"/>
      <c r="B69" s="254">
        <v>1</v>
      </c>
      <c r="C69" s="300" t="s">
        <v>549</v>
      </c>
      <c r="D69" s="300"/>
      <c r="E69" s="301"/>
      <c r="F69" s="257" t="s">
        <v>550</v>
      </c>
      <c r="G69" s="261"/>
      <c r="H69" s="261"/>
      <c r="I69" s="291"/>
      <c r="J69" s="292"/>
      <c r="K69" s="257" t="s">
        <v>551</v>
      </c>
      <c r="L69" s="261"/>
    </row>
    <row r="70" spans="1:12" ht="33" customHeight="1" thickBot="1" x14ac:dyDescent="0.3">
      <c r="A70" s="230"/>
      <c r="B70" s="254">
        <v>2</v>
      </c>
      <c r="C70" s="300" t="s">
        <v>552</v>
      </c>
      <c r="D70" s="302"/>
      <c r="E70" s="297"/>
      <c r="F70" s="263" t="s">
        <v>550</v>
      </c>
      <c r="G70" s="268"/>
      <c r="H70" s="268"/>
      <c r="I70" s="293"/>
      <c r="J70" s="279"/>
      <c r="K70" s="263" t="s">
        <v>551</v>
      </c>
      <c r="L70" s="268"/>
    </row>
    <row r="71" spans="1:12" ht="24.75" customHeight="1" thickBot="1" x14ac:dyDescent="0.3">
      <c r="A71" s="230"/>
      <c r="B71" s="254">
        <v>3</v>
      </c>
      <c r="C71" s="300" t="s">
        <v>553</v>
      </c>
      <c r="D71" s="302"/>
      <c r="E71" s="297"/>
      <c r="F71" s="269" t="s">
        <v>550</v>
      </c>
      <c r="G71" s="282"/>
      <c r="H71" s="282"/>
      <c r="I71" s="270"/>
      <c r="J71" s="281"/>
      <c r="K71" s="269" t="s">
        <v>554</v>
      </c>
      <c r="L71" s="282"/>
    </row>
    <row r="72" spans="1:12" ht="15.75" thickBot="1" x14ac:dyDescent="0.3">
      <c r="A72" s="230"/>
      <c r="B72" s="243" t="s">
        <v>555</v>
      </c>
      <c r="C72" s="244"/>
      <c r="D72" s="244"/>
      <c r="E72" s="244"/>
      <c r="F72" s="244"/>
      <c r="G72" s="244"/>
      <c r="H72" s="295"/>
      <c r="I72" s="246"/>
      <c r="J72" s="246"/>
      <c r="K72" s="246"/>
      <c r="L72" s="246"/>
    </row>
    <row r="73" spans="1:12" ht="15.75" thickBot="1" x14ac:dyDescent="0.3">
      <c r="A73" s="230"/>
      <c r="B73" s="303" t="s">
        <v>468</v>
      </c>
      <c r="C73" s="304"/>
      <c r="D73" s="304"/>
      <c r="E73" s="304"/>
      <c r="F73" s="304"/>
      <c r="G73" s="304"/>
      <c r="H73" s="304"/>
      <c r="I73" s="304"/>
      <c r="J73" s="304"/>
      <c r="K73" s="304"/>
      <c r="L73" s="305"/>
    </row>
    <row r="74" spans="1:12" ht="15.75" thickBot="1" x14ac:dyDescent="0.3">
      <c r="A74" s="230"/>
      <c r="B74" s="249">
        <v>1</v>
      </c>
      <c r="C74" s="250" t="s">
        <v>556</v>
      </c>
      <c r="D74" s="251"/>
      <c r="E74" s="252"/>
      <c r="F74" s="252"/>
      <c r="G74" s="252"/>
      <c r="H74" s="252"/>
      <c r="I74" s="252"/>
      <c r="J74" s="252"/>
      <c r="K74" s="252"/>
      <c r="L74" s="253"/>
    </row>
    <row r="75" spans="1:12" ht="15.75" thickBot="1" x14ac:dyDescent="0.3">
      <c r="A75" s="230"/>
      <c r="B75" s="254"/>
      <c r="C75" s="255" t="s">
        <v>470</v>
      </c>
      <c r="D75" s="306" t="s">
        <v>557</v>
      </c>
      <c r="E75" s="287"/>
      <c r="F75" s="287"/>
      <c r="G75" s="287"/>
      <c r="H75" s="287"/>
      <c r="I75" s="287"/>
      <c r="J75" s="287" t="s">
        <v>473</v>
      </c>
      <c r="K75" s="286" t="s">
        <v>558</v>
      </c>
      <c r="L75" s="287"/>
    </row>
    <row r="76" spans="1:12" ht="15.75" thickBot="1" x14ac:dyDescent="0.3">
      <c r="A76" s="230"/>
      <c r="B76" s="254"/>
      <c r="C76" s="255" t="s">
        <v>475</v>
      </c>
      <c r="D76" s="306" t="s">
        <v>559</v>
      </c>
      <c r="E76" s="287"/>
      <c r="F76" s="287"/>
      <c r="G76" s="287"/>
      <c r="H76" s="287"/>
      <c r="I76" s="287"/>
      <c r="J76" s="287" t="s">
        <v>473</v>
      </c>
      <c r="K76" s="286" t="s">
        <v>558</v>
      </c>
      <c r="L76" s="287"/>
    </row>
    <row r="77" spans="1:12" x14ac:dyDescent="0.25">
      <c r="A77" s="230"/>
      <c r="B77" s="307"/>
      <c r="C77" s="230"/>
      <c r="D77" s="230"/>
      <c r="E77" s="230"/>
      <c r="F77" s="230"/>
      <c r="G77" s="230"/>
      <c r="H77" s="230"/>
      <c r="I77" s="230"/>
      <c r="J77" s="230"/>
      <c r="K77" s="230"/>
      <c r="L77" s="230"/>
    </row>
  </sheetData>
  <mergeCells count="13">
    <mergeCell ref="C69:D69"/>
    <mergeCell ref="C70:D70"/>
    <mergeCell ref="C71:D71"/>
    <mergeCell ref="B3:L3"/>
    <mergeCell ref="B4:L4"/>
    <mergeCell ref="B5:L5"/>
    <mergeCell ref="B7:D9"/>
    <mergeCell ref="E7:H7"/>
    <mergeCell ref="I7:J7"/>
    <mergeCell ref="K7:K9"/>
    <mergeCell ref="L7:L9"/>
    <mergeCell ref="E8:F8"/>
    <mergeCell ref="G8:H8"/>
  </mergeCells>
  <pageMargins left="0.70866141732283472" right="0.70866141732283472" top="0.74803149606299213" bottom="0.74803149606299213" header="0.31496062992125984" footer="0.31496062992125984"/>
  <pageSetup scale="48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10</vt:i4>
      </vt:variant>
      <vt:variant>
        <vt:lpstr>Rangos con nombre</vt:lpstr>
      </vt:variant>
      <vt:variant>
        <vt:i4>5</vt:i4>
      </vt:variant>
    </vt:vector>
  </HeadingPairs>
  <TitlesOfParts>
    <vt:vector size="15" baseType="lpstr">
      <vt:lpstr>CSPC</vt:lpstr>
      <vt:lpstr>F1_ESF</vt:lpstr>
      <vt:lpstr>F2_IADPOP</vt:lpstr>
      <vt:lpstr>F3_IAODF</vt:lpstr>
      <vt:lpstr>F4_BP</vt:lpstr>
      <vt:lpstr>F5_EAID</vt:lpstr>
      <vt:lpstr>F6a_EAEPED_COG</vt:lpstr>
      <vt:lpstr>F6b_EAEPED_CA</vt:lpstr>
      <vt:lpstr>F6d_EAEPED_CF</vt:lpstr>
      <vt:lpstr>Guia</vt:lpstr>
      <vt:lpstr>'F1_ESF'!Títulos_a_imprimir</vt:lpstr>
      <vt:lpstr>'F5_EAID'!Títulos_a_imprimir</vt:lpstr>
      <vt:lpstr>'F6a_EAEPED_COG'!Títulos_a_imprimir</vt:lpstr>
      <vt:lpstr>'F6d_EAEPED_CF'!Títulos_a_imprimir</vt:lpstr>
      <vt:lpstr>Guia!Títulos_a_imprimir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Cintya Nuñez</dc:creator>
  <cp:lastModifiedBy>Dora Luz López Ibarra</cp:lastModifiedBy>
  <dcterms:created xsi:type="dcterms:W3CDTF">2024-02-09T22:58:22Z</dcterms:created>
  <dcterms:modified xsi:type="dcterms:W3CDTF">2024-05-30T17:38:26Z</dcterms:modified>
</cp:coreProperties>
</file>