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bookViews>
    <workbookView xWindow="0" yWindow="0" windowWidth="28800" windowHeight="12435" firstSheet="6" activeTab="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_lic1">'Formato 1'!$C$7:$C$7</definedName>
    <definedName name="_tri1">'Formato 1'!$C$16:$C$16</definedName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b)'!$B$24:$B$24</definedName>
    <definedName name="GASTO_E_FIN_02">'Formato 6 b)'!$C$24:$C$24</definedName>
    <definedName name="GASTO_E_FIN_03">'Formato 6 b)'!$D$24:$D$24</definedName>
    <definedName name="GASTO_E_FIN_04">'Formato 6 b)'!$E$24:$E$24</definedName>
    <definedName name="GASTO_E_FIN_05">'Formato 6 b)'!$F$24:$F$24</definedName>
    <definedName name="GASTO_E_FIN_06">'Formato 6 b)'!$G$24:$G$24</definedName>
    <definedName name="GASTO_E_T1">'Formato 6 b)'!$B$17:$B$17</definedName>
    <definedName name="GASTO_E_T2">'Formato 6 b)'!$C$17:$C$17</definedName>
    <definedName name="GASTO_E_T3">'Formato 6 b)'!$D$17:$D$17</definedName>
    <definedName name="GASTO_E_T4">'Formato 6 b)'!$E$17:$E$17</definedName>
    <definedName name="GASTO_E_T5">'Formato 6 b)'!$F$17:$F$17</definedName>
    <definedName name="GASTO_E_T6">'Formato 6 b)'!$G$17:$G$17</definedName>
    <definedName name="GASTO_NE_FIN_01">'Formato 6 b)'!$B$16:$B$16</definedName>
    <definedName name="GASTO_NE_FIN_02">'Formato 6 b)'!$C$16:$C$16</definedName>
    <definedName name="GASTO_NE_FIN_03">'Formato 6 b)'!$D$16:$D$16</definedName>
    <definedName name="GASTO_NE_FIN_04">'Formato 6 b)'!$E$16:$E$16</definedName>
    <definedName name="GASTO_NE_FIN_05">'Formato 6 b)'!$F$16:$F$16</definedName>
    <definedName name="GASTO_NE_FIN_06">'Formato 6 b)'!$G$16:$G$16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47" i="2" s="1"/>
  <c r="B62" i="2" s="1"/>
  <c r="B17" i="2"/>
  <c r="B25" i="2"/>
  <c r="B31" i="2"/>
  <c r="B38" i="2"/>
  <c r="B41" i="2"/>
  <c r="B60" i="2"/>
  <c r="C9" i="2"/>
  <c r="C17" i="2"/>
  <c r="C25" i="2"/>
  <c r="C47" i="2" s="1"/>
  <c r="C62" i="2" s="1"/>
  <c r="C31" i="2"/>
  <c r="C38" i="2"/>
  <c r="C41" i="2"/>
  <c r="C60" i="2"/>
  <c r="E9" i="2"/>
  <c r="E19" i="2"/>
  <c r="E47" i="2" s="1"/>
  <c r="E59" i="2" s="1"/>
  <c r="E81" i="2" s="1"/>
  <c r="E23" i="2"/>
  <c r="E27" i="2"/>
  <c r="E31" i="2"/>
  <c r="E38" i="2"/>
  <c r="E42" i="2"/>
  <c r="E57" i="2"/>
  <c r="E63" i="2"/>
  <c r="E68" i="2"/>
  <c r="E75" i="2"/>
  <c r="E79" i="2"/>
  <c r="F9" i="2"/>
  <c r="F19" i="2"/>
  <c r="F23" i="2"/>
  <c r="F47" i="2" s="1"/>
  <c r="F59" i="2" s="1"/>
  <c r="F81" i="2" s="1"/>
  <c r="F27" i="2"/>
  <c r="F31" i="2"/>
  <c r="F38" i="2"/>
  <c r="F42" i="2"/>
  <c r="F57" i="2"/>
  <c r="F63" i="2"/>
  <c r="F79" i="2" s="1"/>
  <c r="F68" i="2"/>
  <c r="F75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8" i="3" s="1"/>
  <c r="G20" i="3" s="1"/>
  <c r="G13" i="3"/>
  <c r="H9" i="3"/>
  <c r="H8" i="3" s="1"/>
  <c r="H20" i="3" s="1"/>
  <c r="H13" i="3"/>
  <c r="B8" i="5"/>
  <c r="B13" i="5"/>
  <c r="B17" i="5"/>
  <c r="B21" i="5"/>
  <c r="B23" i="5" s="1"/>
  <c r="B25" i="5" s="1"/>
  <c r="B33" i="5" s="1"/>
  <c r="B29" i="5"/>
  <c r="B37" i="5"/>
  <c r="B44" i="5" s="1"/>
  <c r="B40" i="5"/>
  <c r="B48" i="5"/>
  <c r="B57" i="5" s="1"/>
  <c r="B59" i="5" s="1"/>
  <c r="B49" i="5"/>
  <c r="B53" i="5"/>
  <c r="B55" i="5"/>
  <c r="B63" i="5"/>
  <c r="B64" i="5"/>
  <c r="B68" i="5"/>
  <c r="B72" i="5" s="1"/>
  <c r="B74" i="5" s="1"/>
  <c r="B70" i="5"/>
  <c r="C8" i="5"/>
  <c r="C21" i="5" s="1"/>
  <c r="C23" i="5" s="1"/>
  <c r="C25" i="5" s="1"/>
  <c r="C33" i="5" s="1"/>
  <c r="C13" i="5"/>
  <c r="C17" i="5"/>
  <c r="C29" i="5"/>
  <c r="C37" i="5"/>
  <c r="C44" i="5" s="1"/>
  <c r="C40" i="5"/>
  <c r="C48" i="5"/>
  <c r="C49" i="5"/>
  <c r="C57" i="5" s="1"/>
  <c r="C59" i="5" s="1"/>
  <c r="C53" i="5"/>
  <c r="C55" i="5"/>
  <c r="C63" i="5"/>
  <c r="C64" i="5"/>
  <c r="C68" i="5"/>
  <c r="C70" i="5"/>
  <c r="C72" i="5" s="1"/>
  <c r="C74" i="5" s="1"/>
  <c r="D8" i="5"/>
  <c r="D13" i="5"/>
  <c r="D21" i="5" s="1"/>
  <c r="D23" i="5" s="1"/>
  <c r="D25" i="5" s="1"/>
  <c r="D33" i="5" s="1"/>
  <c r="D17" i="5"/>
  <c r="D29" i="5"/>
  <c r="D37" i="5"/>
  <c r="D40" i="5"/>
  <c r="D44" i="5" s="1"/>
  <c r="D48" i="5"/>
  <c r="D49" i="5"/>
  <c r="D53" i="5"/>
  <c r="D57" i="5" s="1"/>
  <c r="D59" i="5" s="1"/>
  <c r="D55" i="5"/>
  <c r="D63" i="5"/>
  <c r="D64" i="5"/>
  <c r="D68" i="5"/>
  <c r="D70" i="5"/>
  <c r="D72" i="5"/>
  <c r="D74" i="5" s="1"/>
</calcChain>
</file>

<file path=xl/sharedStrings.xml><?xml version="1.0" encoding="utf-8"?>
<sst xmlns="http://schemas.openxmlformats.org/spreadsheetml/2006/main" count="1052" uniqueCount="672">
  <si>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</si>
  <si>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</si>
  <si>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</si>
  <si>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</si>
  <si>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</si>
  <si>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</si>
  <si>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</si>
  <si>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COMISIÓN ESTATAL DE DERECHOS HUMANOS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</si>
  <si>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</si>
  <si>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</si>
  <si>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</si>
  <si>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</si>
  <si>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</si>
  <si>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</si>
  <si>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</si>
  <si>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</si>
  <si>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</si>
  <si>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</si>
  <si>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</si>
  <si>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</si>
  <si>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</si>
  <si>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</si>
  <si>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</si>
  <si>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</si>
  <si>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</si>
  <si>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</si>
  <si>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</si>
  <si>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</si>
  <si>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</si>
  <si>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</si>
  <si>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</si>
  <si>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</si>
  <si>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</si>
  <si>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</si>
  <si>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</si>
  <si>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</si>
  <si>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</si>
  <si>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</si>
  <si>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</si>
  <si>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</si>
  <si>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</si>
  <si>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</si>
  <si>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</si>
  <si>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</si>
  <si>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</si>
  <si>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</si>
  <si>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</si>
  <si>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</si>
  <si>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</si>
  <si>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</si>
  <si>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</si>
  <si>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</si>
  <si>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</si>
  <si>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</si>
  <si>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</si>
  <si>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</si>
  <si>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</si>
  <si>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</si>
  <si>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</si>
  <si>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</si>
  <si>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</si>
  <si>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</si>
  <si>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</si>
  <si>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</si>
  <si>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</si>
  <si>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</si>
  <si>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</si>
  <si>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</si>
  <si>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</si>
  <si>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</si>
  <si>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</si>
  <si>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</si>
  <si>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</si>
  <si>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</si>
  <si>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</si>
  <si>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</si>
  <si>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</si>
  <si>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</si>
  <si>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</si>
  <si>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</si>
  <si>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</si>
  <si>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</si>
  <si>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</si>
  <si>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</si>
  <si>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</si>
  <si>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</si>
  <si>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</si>
  <si>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</si>
  <si>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</si>
  <si>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</si>
  <si>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</si>
  <si>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</si>
  <si>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</si>
  <si>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</si>
  <si>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</si>
  <si>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</si>
  <si>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</si>
  <si>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</si>
  <si>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</si>
  <si>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</si>
  <si>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</si>
  <si>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</si>
  <si>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</si>
  <si>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</si>
  <si>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</si>
  <si>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</si>
  <si>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</si>
  <si>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</si>
  <si>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</si>
  <si>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</si>
  <si>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</si>
  <si>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</si>
  <si>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</si>
  <si>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</si>
  <si>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</si>
  <si>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</si>
  <si>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</si>
  <si>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</si>
  <si>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</si>
  <si>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</si>
  <si>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</si>
  <si>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</si>
  <si>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</si>
  <si>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</si>
  <si>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</si>
  <si>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</si>
  <si>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</si>
  <si>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</si>
  <si>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</si>
  <si>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</si>
  <si>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</si>
  <si>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</si>
  <si>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</si>
  <si>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</si>
  <si>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</si>
  <si>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</si>
  <si>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</si>
  <si>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</si>
  <si>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</si>
  <si>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</si>
  <si>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</si>
  <si>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</si>
  <si>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</si>
  <si>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</si>
  <si>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</si>
  <si>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</si>
  <si>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</si>
  <si>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</si>
  <si>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</si>
  <si>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</si>
  <si>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</si>
  <si>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</si>
  <si>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</si>
  <si>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</si>
  <si>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</si>
  <si>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</si>
  <si>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</si>
  <si>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</si>
  <si>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</si>
  <si>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</si>
  <si>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</si>
  <si>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</si>
  <si>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</si>
  <si>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</si>
  <si>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</si>
  <si>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</si>
  <si>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</si>
  <si>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</si>
  <si>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</si>
  <si>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</si>
  <si>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</si>
  <si>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</si>
  <si>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</si>
  <si>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</si>
  <si>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</si>
  <si>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</si>
  <si>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</si>
  <si>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</si>
  <si>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</si>
  <si>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</si>
  <si>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</si>
  <si>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</si>
  <si>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</si>
  <si>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</si>
  <si>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</si>
  <si>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</si>
  <si>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</si>
  <si>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</si>
  <si>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</si>
  <si>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</si>
  <si>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</si>
  <si>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</si>
  <si>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</si>
  <si>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</si>
  <si>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</si>
  <si>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</si>
  <si>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</si>
  <si>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</si>
  <si>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</si>
  <si>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</si>
  <si>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</si>
  <si>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</si>
  <si>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</si>
  <si>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</si>
  <si>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</si>
  <si>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</si>
  <si>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</si>
  <si>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</si>
  <si>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</si>
  <si>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</si>
  <si>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</si>
  <si>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</si>
  <si>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</si>
  <si>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</si>
  <si>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</si>
  <si>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</si>
  <si>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</si>
  <si>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</si>
  <si>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</si>
  <si>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</si>
  <si>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</si>
  <si>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</si>
  <si>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</si>
  <si>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</si>
  <si>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</si>
  <si>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</si>
  <si>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</si>
  <si>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</si>
  <si>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</si>
  <si>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</si>
  <si>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</si>
  <si>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</si>
  <si>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</si>
  <si>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</si>
  <si>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</si>
  <si>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</si>
  <si>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</si>
  <si>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</si>
  <si>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</si>
  <si>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</si>
  <si>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</si>
  <si>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</si>
  <si>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</si>
  <si>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</si>
  <si>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</si>
  <si>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</si>
  <si>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</si>
  <si>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</si>
  <si>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</si>
  <si>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</si>
  <si>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</si>
  <si>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</si>
  <si>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</si>
  <si>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</si>
  <si>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</si>
  <si>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</si>
  <si>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</si>
  <si>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</si>
  <si>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</si>
  <si>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</si>
  <si>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</si>
  <si>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</si>
  <si>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</si>
  <si>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</si>
  <si>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</si>
  <si>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</si>
  <si>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</si>
  <si>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</si>
  <si>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</si>
  <si>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</si>
  <si>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</si>
  <si>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</si>
  <si>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</si>
  <si>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</si>
  <si>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</si>
  <si>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</si>
  <si>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</si>
  <si>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</si>
  <si>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</si>
  <si>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</si>
  <si>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</si>
  <si>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</si>
  <si>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</si>
  <si>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</si>
  <si>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</si>
  <si>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</si>
  <si>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</si>
  <si>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</si>
  <si>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</si>
  <si>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</si>
  <si>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</si>
  <si>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</si>
  <si>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</si>
  <si>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</si>
  <si>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</si>
  <si>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</si>
  <si>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</si>
  <si>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</si>
  <si>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</si>
  <si>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</si>
  <si>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</si>
  <si>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</si>
  <si>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</si>
  <si>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</si>
  <si>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</si>
  <si>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</si>
  <si>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</si>
  <si>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</si>
  <si>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</si>
  <si>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</si>
  <si>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</si>
  <si>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</si>
  <si>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</si>
  <si>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</si>
  <si>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</si>
  <si>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</si>
  <si>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</si>
  <si>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</si>
  <si>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</si>
  <si>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</si>
  <si>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</si>
  <si>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</si>
  <si>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</si>
  <si>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</si>
  <si>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</si>
  <si>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</si>
  <si>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</si>
  <si>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</si>
  <si>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</si>
  <si>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</si>
  <si>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</si>
  <si>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</si>
  <si>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</si>
  <si>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</si>
  <si>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</si>
  <si>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</si>
  <si>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</si>
  <si>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</si>
  <si>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</si>
  <si>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</si>
  <si>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</si>
  <si>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</si>
  <si>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</si>
  <si>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</si>
  <si>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</si>
  <si>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</si>
  <si>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</si>
  <si>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</si>
  <si>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</si>
  <si>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</si>
  <si>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</si>
  <si>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</si>
  <si>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</si>
  <si>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</si>
  <si>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</si>
  <si>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</si>
  <si>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</si>
  <si>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</si>
  <si>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</si>
  <si>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</si>
  <si>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</si>
  <si>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</si>
  <si>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</si>
  <si>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</si>
  <si>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</si>
  <si>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</si>
  <si>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</si>
  <si>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</si>
  <si>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</si>
  <si>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</si>
  <si>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</si>
  <si>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</si>
  <si>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</si>
  <si>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</si>
  <si>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</si>
  <si>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</si>
  <si>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</si>
  <si>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</si>
  <si>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</si>
  <si>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</si>
  <si>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</si>
  <si>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</si>
  <si>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</si>
  <si>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</si>
  <si>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</si>
  <si>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</si>
  <si>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</si>
  <si>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</si>
  <si>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</si>
  <si>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PRESIDENCIA</t>
  </si>
  <si>
    <t>002 VISITADURÍA GENERAL</t>
  </si>
  <si>
    <t>003 SECRETARÍA EJECUTIVA</t>
  </si>
  <si>
    <t>004 SECRETARÍA ADMINISTRATIVA</t>
  </si>
  <si>
    <t>006 PROTECCION A PERIODISTAS Y PERSONAS DEFENSORAS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</si>
  <si>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</si>
  <si>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</si>
  <si>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</si>
  <si>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</si>
  <si>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</si>
  <si>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</si>
  <si>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</si>
  <si>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</si>
  <si>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</si>
  <si>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</si>
  <si>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</si>
  <si>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</si>
  <si>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</si>
  <si>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</si>
  <si>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</si>
  <si>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</si>
  <si>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</si>
  <si>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</si>
  <si>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</si>
  <si>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</si>
  <si>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</si>
  <si>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</si>
  <si>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</si>
  <si>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</si>
  <si>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</si>
  <si>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</si>
  <si>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</si>
  <si>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</si>
  <si>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</si>
  <si>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</si>
  <si>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</si>
  <si>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</si>
  <si>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</si>
  <si>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</si>
  <si>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</si>
  <si>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</si>
  <si>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</si>
  <si>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</si>
  <si>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</si>
  <si>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</si>
  <si>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</si>
  <si>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</si>
  <si>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</si>
  <si>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</si>
  <si>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</si>
  <si>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</si>
  <si>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</si>
  <si>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</si>
  <si>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</si>
  <si>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</si>
  <si>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</si>
  <si>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</si>
  <si>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</si>
  <si>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</si>
  <si>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</si>
  <si>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</si>
  <si>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</si>
  <si>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</si>
  <si>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</si>
  <si>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</si>
  <si>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</si>
  <si>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</si>
  <si>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</si>
  <si>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</si>
  <si>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</si>
  <si>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</si>
  <si>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</si>
  <si>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</si>
  <si>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</si>
  <si>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</si>
  <si>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</si>
  <si>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</si>
  <si>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</si>
  <si>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</si>
  <si>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</si>
  <si>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</si>
  <si>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</si>
  <si>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</si>
  <si>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</si>
  <si>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</si>
  <si>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</si>
  <si>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</si>
  <si>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</si>
  <si>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</si>
  <si>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</si>
  <si>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</si>
  <si>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</si>
  <si>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</si>
  <si>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</si>
  <si>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</si>
  <si>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</si>
  <si>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</si>
  <si>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</si>
  <si>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</si>
  <si>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</si>
  <si>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</si>
  <si>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</si>
  <si>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</si>
  <si>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</si>
  <si>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</si>
  <si>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</si>
  <si>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</si>
  <si>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</si>
  <si>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</si>
  <si>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</si>
  <si>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</si>
  <si>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</si>
  <si>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</si>
  <si>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</si>
  <si>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</si>
  <si>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</si>
  <si>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</si>
  <si>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</si>
  <si>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</si>
  <si>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</si>
  <si>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</si>
  <si>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</si>
  <si>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</si>
  <si>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</si>
  <si>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</si>
  <si>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</si>
  <si>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</si>
  <si>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</si>
  <si>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</si>
  <si>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</si>
  <si>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</si>
  <si>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</si>
  <si>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</si>
  <si>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</si>
  <si>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</si>
  <si>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</si>
  <si>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</si>
  <si>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</si>
  <si>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</si>
  <si>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</si>
  <si>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</si>
  <si>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</si>
  <si>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</si>
  <si>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</si>
  <si>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</si>
  <si>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</si>
  <si>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</si>
  <si>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</si>
  <si>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</si>
  <si>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</si>
  <si>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</si>
  <si>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</si>
  <si>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</si>
  <si>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</si>
  <si>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</si>
  <si>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</si>
  <si>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</si>
  <si>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</si>
  <si>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</si>
  <si>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</si>
  <si>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</si>
  <si>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</si>
  <si>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</si>
  <si>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</si>
  <si>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</si>
  <si>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</si>
  <si>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</si>
  <si>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</si>
  <si>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</si>
  <si>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</si>
  <si>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</si>
  <si>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</si>
  <si>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</si>
  <si>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</si>
  <si>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</si>
  <si>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</si>
  <si>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</si>
  <si>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</si>
  <si>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</si>
  <si>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</si>
  <si>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</si>
  <si>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</si>
  <si>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</si>
  <si>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</si>
  <si>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</si>
  <si>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</si>
  <si>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COMISIÓN ESTATAL DE DERECHOS HUMANOS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</si>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</sst>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1" fillId="0" borderId="24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7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7" xfId="0" applyNumberFormat="1" applyFont="1" applyFill="1" applyBorder="1" applyAlignment="1" applyProtection="1">
      <alignment horizontal="center" vertical="center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14" fillId="3" borderId="10" xfId="0" applyNumberFormat="1" applyFont="1" applyFill="1" applyBorder="1" applyAlignment="1" applyProtection="1">
      <alignment vertical="center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3" fillId="0" borderId="28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left" vertical="center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4" fontId="14" fillId="2" borderId="2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C11:D11"/>
    <mergeCell ref="A1:E1"/>
    <mergeCell ref="C3:D3"/>
    <mergeCell ref="C5:D5"/>
    <mergeCell ref="C7:D7"/>
    <mergeCell ref="C9:D9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3018419.82</v>
      </c>
      <c r="C9" s="25">
        <f>SUM(C10:C16)</f>
        <v>1497805.16</v>
      </c>
      <c r="D9" s="18" t="s">
        <v>73</v>
      </c>
      <c r="E9" s="25">
        <f>SUM(E10:E18)</f>
        <v>2026610.53</v>
      </c>
      <c r="F9" s="25">
        <f>SUM(F10:F18)</f>
        <v>1284867.72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780445.12</v>
      </c>
      <c r="F10" s="25">
        <v>503036.23</v>
      </c>
      <c r="G10" s="32"/>
    </row>
    <row r="11" spans="1:7" ht="15.2" customHeight="1">
      <c r="A11" s="18" t="s">
        <v>20</v>
      </c>
      <c r="B11" s="25">
        <v>3018419.82</v>
      </c>
      <c r="C11" s="25">
        <v>1497805.16</v>
      </c>
      <c r="D11" s="18" t="s">
        <v>75</v>
      </c>
      <c r="E11" s="25">
        <v>318983.90000000002</v>
      </c>
      <c r="F11" s="25">
        <v>12741.91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917333.9</v>
      </c>
      <c r="F16" s="25">
        <v>768366.64</v>
      </c>
      <c r="G16" s="32"/>
    </row>
    <row r="17" spans="1:7" ht="15.2" customHeight="1">
      <c r="A17" s="18" t="s">
        <v>26</v>
      </c>
      <c r="B17" s="25">
        <f>SUM(B18:B24)</f>
        <v>68179.16</v>
      </c>
      <c r="C17" s="25">
        <f>SUM(C18:C24)</f>
        <v>307905.68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9847.61</v>
      </c>
      <c r="F18" s="25">
        <v>722.94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67120.17</v>
      </c>
      <c r="C20" s="25">
        <v>111008.18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1058.99</v>
      </c>
      <c r="C22" s="25">
        <v>976.5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195921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69324.960000000006</v>
      </c>
      <c r="C25" s="25">
        <f>SUM(C26:C30)</f>
        <v>10200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69324.960000000006</v>
      </c>
      <c r="C26" s="25">
        <v>10200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3155923.94</v>
      </c>
      <c r="C47" s="33">
        <f>C9+C17+C25+C31+C37+C38+C41</f>
        <v>1815910.8399999999</v>
      </c>
      <c r="D47" s="17" t="s">
        <v>110</v>
      </c>
      <c r="E47" s="33">
        <f>E9+E19+E23+E26+E27+E31+E38+E42</f>
        <v>2026610.53</v>
      </c>
      <c r="F47" s="33">
        <f>F9+F19+F23+F26+F27+F31+F38+F42</f>
        <v>1284867.72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549870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8231959</v>
      </c>
      <c r="C53" s="25">
        <v>6825738.7800000003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534798.59</v>
      </c>
      <c r="C54" s="25">
        <v>468606.59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0</v>
      </c>
      <c r="C55" s="25">
        <v>0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107134.93</v>
      </c>
      <c r="C56" s="25">
        <v>107134.93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2026610.53</v>
      </c>
      <c r="F59" s="33">
        <f>F47+F57</f>
        <v>1284867.72</v>
      </c>
      <c r="G59" s="32"/>
    </row>
    <row r="60" spans="1:7" ht="15.2" customHeight="1">
      <c r="A60" s="17" t="s">
        <v>66</v>
      </c>
      <c r="B60" s="33">
        <f>SUM(B50:B58)</f>
        <v>9423762.5199999996</v>
      </c>
      <c r="C60" s="33">
        <f>SUM(C50:C58)</f>
        <v>7401480.2999999998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12579686.459999999</v>
      </c>
      <c r="C62" s="33">
        <f>SUM(C47+C60)</f>
        <v>9217391.1400000006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549870</v>
      </c>
      <c r="F63" s="25">
        <f>SUM(F64:F66)</f>
        <v>0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549870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10003205.93</v>
      </c>
      <c r="F68" s="25">
        <f>SUM(F69:F73)</f>
        <v>7932523.4199999999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2065449.91</v>
      </c>
      <c r="F69" s="31">
        <v>1892569.18</v>
      </c>
    </row>
    <row r="70" spans="1:7" ht="15.2" customHeight="1">
      <c r="A70" s="20"/>
      <c r="B70" s="19"/>
      <c r="C70" s="19"/>
      <c r="D70" s="18" t="s">
        <v>127</v>
      </c>
      <c r="E70" s="30">
        <v>7937756.0199999996</v>
      </c>
      <c r="F70" s="31">
        <v>6039954.2400000002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10553075.93</v>
      </c>
      <c r="F79" s="33">
        <f>F63+F68+F75</f>
        <v>7932523.4199999999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12579686.459999999</v>
      </c>
      <c r="F81" s="33">
        <f>F59+F79</f>
        <v>9217391.1400000006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F1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1284867.72</v>
      </c>
      <c r="C18" s="42"/>
      <c r="D18" s="42"/>
      <c r="E18" s="42"/>
      <c r="F18" s="33">
        <v>2026610.53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1284867.72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2026610.53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>
      <selection sqref="A1:K1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36482849</v>
      </c>
      <c r="C8" s="72">
        <f>SUM(C9:C11)</f>
        <v>36500031</v>
      </c>
      <c r="D8" s="72">
        <f>SUM(D9:D11)</f>
        <v>36500031</v>
      </c>
      <c r="E8" s="32"/>
    </row>
    <row r="9" spans="1:11" ht="15.2" customHeight="1">
      <c r="A9" s="55" t="s">
        <v>190</v>
      </c>
      <c r="B9" s="65">
        <v>36482849</v>
      </c>
      <c r="C9" s="65">
        <v>36500031</v>
      </c>
      <c r="D9" s="65">
        <v>36500031</v>
      </c>
      <c r="E9" s="32"/>
    </row>
    <row r="10" spans="1:11" ht="15.2" customHeight="1">
      <c r="A10" s="55" t="s">
        <v>191</v>
      </c>
      <c r="B10" s="65">
        <v>0</v>
      </c>
      <c r="C10" s="65">
        <v>0</v>
      </c>
      <c r="D10" s="65">
        <v>0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36482849</v>
      </c>
      <c r="C13" s="73">
        <f>C14+C15</f>
        <v>35906993.310000002</v>
      </c>
      <c r="D13" s="73">
        <f>D14+D15</f>
        <v>35906853.310000002</v>
      </c>
      <c r="E13" s="32"/>
    </row>
    <row r="14" spans="1:11" ht="15.2" customHeight="1">
      <c r="A14" s="55" t="s">
        <v>194</v>
      </c>
      <c r="B14" s="65">
        <v>36482849</v>
      </c>
      <c r="C14" s="65">
        <v>35906993.310000002</v>
      </c>
      <c r="D14" s="65">
        <v>35906853.310000002</v>
      </c>
      <c r="E14" s="32"/>
    </row>
    <row r="15" spans="1:11" ht="15.2" customHeight="1">
      <c r="A15" s="55" t="s">
        <v>195</v>
      </c>
      <c r="B15" s="65">
        <v>0</v>
      </c>
      <c r="C15" s="65">
        <v>0</v>
      </c>
      <c r="D15" s="65">
        <v>0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0</v>
      </c>
      <c r="D17" s="73">
        <f>D18+D19</f>
        <v>0</v>
      </c>
      <c r="E17" s="32"/>
    </row>
    <row r="18" spans="1:5" ht="15.2" customHeight="1">
      <c r="A18" s="55" t="s">
        <v>197</v>
      </c>
      <c r="B18" s="67" t="s">
        <v>223</v>
      </c>
      <c r="C18" s="65">
        <v>0</v>
      </c>
      <c r="D18" s="65">
        <v>0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593037.68999999762</v>
      </c>
      <c r="D21" s="73">
        <f>D8-D13+D17</f>
        <v>593177.68999999762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593037.68999999762</v>
      </c>
      <c r="D23" s="73">
        <f>D21-D11</f>
        <v>593177.68999999762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593037.68999999762</v>
      </c>
      <c r="D25" s="73">
        <f>D23-D17</f>
        <v>593177.68999999762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593037.68999999762</v>
      </c>
      <c r="D33" s="33">
        <f>D25+D29</f>
        <v>593177.68999999762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36482849</v>
      </c>
      <c r="C48" s="76">
        <f>C9</f>
        <v>36500031</v>
      </c>
      <c r="D48" s="76">
        <f>D9</f>
        <v>36500031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36482849</v>
      </c>
      <c r="C53" s="25">
        <f>C14</f>
        <v>35906993.310000002</v>
      </c>
      <c r="D53" s="25">
        <f>D14</f>
        <v>35906853.310000002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0</v>
      </c>
      <c r="D55" s="25">
        <f>D18</f>
        <v>0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593037.68999999762</v>
      </c>
      <c r="D57" s="33">
        <f>D48+D49-D53+D55</f>
        <v>593177.68999999762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593037.68999999762</v>
      </c>
      <c r="D59" s="33">
        <f>D57-D49</f>
        <v>593177.68999999762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0</v>
      </c>
      <c r="C63" s="78">
        <f>C10</f>
        <v>0</v>
      </c>
      <c r="D63" s="78">
        <f>D10</f>
        <v>0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0</v>
      </c>
      <c r="C68" s="65">
        <f>C15</f>
        <v>0</v>
      </c>
      <c r="D68" s="65">
        <f>D15</f>
        <v>0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0</v>
      </c>
      <c r="D72" s="73">
        <f>D63+D64-D68+D70</f>
        <v>0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0</v>
      </c>
      <c r="D74" s="73">
        <f>D72-D64</f>
        <v>0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>
      <selection sqref="A1:G1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0</v>
      </c>
      <c r="C15" s="25">
        <v>17378</v>
      </c>
      <c r="D15" s="25">
        <v>17378</v>
      </c>
      <c r="E15" s="25">
        <v>17378</v>
      </c>
      <c r="F15" s="25">
        <v>17378</v>
      </c>
      <c r="G15" s="25">
        <v>17378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36482849</v>
      </c>
      <c r="C34" s="25">
        <v>-196</v>
      </c>
      <c r="D34" s="25">
        <v>36482653</v>
      </c>
      <c r="E34" s="25">
        <v>36482653</v>
      </c>
      <c r="F34" s="25">
        <v>36482653</v>
      </c>
      <c r="G34" s="25">
        <v>-196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36482849</v>
      </c>
      <c r="C41" s="33">
        <v>17182</v>
      </c>
      <c r="D41" s="33">
        <v>36500031</v>
      </c>
      <c r="E41" s="33">
        <v>36500031</v>
      </c>
      <c r="F41" s="33">
        <v>36500031</v>
      </c>
      <c r="G41" s="33">
        <v>17182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17182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36482849</v>
      </c>
      <c r="C70" s="33">
        <v>17182</v>
      </c>
      <c r="D70" s="33">
        <v>36500031</v>
      </c>
      <c r="E70" s="33">
        <v>36500031</v>
      </c>
      <c r="F70" s="33">
        <v>36500031</v>
      </c>
      <c r="G70" s="33">
        <v>17182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6:A7"/>
    <mergeCell ref="B6:F6"/>
    <mergeCell ref="G6:G7"/>
    <mergeCell ref="A1:G1"/>
    <mergeCell ref="A2:G2"/>
    <mergeCell ref="A3:G3"/>
    <mergeCell ref="A4:G4"/>
    <mergeCell ref="A5:G5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sqref="A1:G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36482849</v>
      </c>
      <c r="C9" s="75">
        <v>17182</v>
      </c>
      <c r="D9" s="75">
        <v>36500031</v>
      </c>
      <c r="E9" s="75">
        <v>35906993.310000002</v>
      </c>
      <c r="F9" s="75">
        <v>35906853.310000002</v>
      </c>
      <c r="G9" s="75">
        <v>593037.68999999994</v>
      </c>
      <c r="H9" s="32"/>
    </row>
    <row r="10" spans="1:8" ht="15.2" customHeight="1">
      <c r="A10" s="55" t="s">
        <v>304</v>
      </c>
      <c r="B10" s="25">
        <v>25512072.370000001</v>
      </c>
      <c r="C10" s="25">
        <v>0</v>
      </c>
      <c r="D10" s="25">
        <v>25512072.370000001</v>
      </c>
      <c r="E10" s="25">
        <v>25512072.370000001</v>
      </c>
      <c r="F10" s="25">
        <v>25512072.370000001</v>
      </c>
      <c r="G10" s="25">
        <v>0</v>
      </c>
      <c r="H10" s="32"/>
    </row>
    <row r="11" spans="1:8" ht="15.2" customHeight="1">
      <c r="A11" s="55" t="s">
        <v>305</v>
      </c>
      <c r="B11" s="25">
        <v>11427726.42</v>
      </c>
      <c r="C11" s="25">
        <v>0</v>
      </c>
      <c r="D11" s="25">
        <v>11427726.42</v>
      </c>
      <c r="E11" s="25">
        <v>11427726.42</v>
      </c>
      <c r="F11" s="25">
        <v>11427726.42</v>
      </c>
      <c r="G11" s="25">
        <v>0</v>
      </c>
      <c r="H11" s="32"/>
    </row>
    <row r="12" spans="1:8" ht="15.2" customHeight="1">
      <c r="A12" s="55" t="s">
        <v>306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307</v>
      </c>
      <c r="B13" s="25">
        <v>11229846.9</v>
      </c>
      <c r="C13" s="25">
        <v>0</v>
      </c>
      <c r="D13" s="25">
        <v>11229846.9</v>
      </c>
      <c r="E13" s="25">
        <v>11229846.9</v>
      </c>
      <c r="F13" s="25">
        <v>11229846.9</v>
      </c>
      <c r="G13" s="25">
        <v>0</v>
      </c>
      <c r="H13" s="32"/>
    </row>
    <row r="14" spans="1:8" ht="15.2" customHeight="1">
      <c r="A14" s="55" t="s">
        <v>308</v>
      </c>
      <c r="B14" s="25">
        <v>2320862.09</v>
      </c>
      <c r="C14" s="25">
        <v>0</v>
      </c>
      <c r="D14" s="25">
        <v>2320862.09</v>
      </c>
      <c r="E14" s="25">
        <v>2320862.09</v>
      </c>
      <c r="F14" s="25">
        <v>2320862.09</v>
      </c>
      <c r="G14" s="25">
        <v>0</v>
      </c>
      <c r="H14" s="32"/>
    </row>
    <row r="15" spans="1:8" ht="15.2" customHeight="1">
      <c r="A15" s="55" t="s">
        <v>309</v>
      </c>
      <c r="B15" s="25">
        <v>376408.64</v>
      </c>
      <c r="C15" s="25">
        <v>0</v>
      </c>
      <c r="D15" s="25">
        <v>376408.64</v>
      </c>
      <c r="E15" s="25">
        <v>376408.64</v>
      </c>
      <c r="F15" s="25">
        <v>376408.64</v>
      </c>
      <c r="G15" s="25">
        <v>0</v>
      </c>
      <c r="H15" s="32"/>
    </row>
    <row r="16" spans="1:8" ht="15.2" customHeight="1">
      <c r="A16" s="55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311</v>
      </c>
      <c r="B17" s="25">
        <v>157228.32</v>
      </c>
      <c r="C17" s="25">
        <v>0</v>
      </c>
      <c r="D17" s="25">
        <v>157228.32</v>
      </c>
      <c r="E17" s="25">
        <v>157228.32</v>
      </c>
      <c r="F17" s="25">
        <v>157228.32</v>
      </c>
      <c r="G17" s="25">
        <v>0</v>
      </c>
      <c r="H17" s="32"/>
    </row>
    <row r="18" spans="1:8" ht="15.2" customHeight="1">
      <c r="A18" s="55" t="s">
        <v>312</v>
      </c>
      <c r="B18" s="25">
        <v>2100000</v>
      </c>
      <c r="C18" s="25">
        <v>-815860.21</v>
      </c>
      <c r="D18" s="25">
        <v>1284139.79</v>
      </c>
      <c r="E18" s="25">
        <v>1284139.79</v>
      </c>
      <c r="F18" s="25">
        <v>1284139.79</v>
      </c>
      <c r="G18" s="25">
        <v>0</v>
      </c>
      <c r="H18" s="32"/>
    </row>
    <row r="19" spans="1:8" ht="15.2" customHeight="1">
      <c r="A19" s="55" t="s">
        <v>313</v>
      </c>
      <c r="B19" s="25">
        <v>677000</v>
      </c>
      <c r="C19" s="25">
        <v>-213074.52</v>
      </c>
      <c r="D19" s="25">
        <v>463925.48</v>
      </c>
      <c r="E19" s="25">
        <v>463925.48</v>
      </c>
      <c r="F19" s="25">
        <v>463925.48</v>
      </c>
      <c r="G19" s="25">
        <v>0</v>
      </c>
      <c r="H19" s="32"/>
    </row>
    <row r="20" spans="1:8" ht="15.2" customHeight="1">
      <c r="A20" s="55" t="s">
        <v>314</v>
      </c>
      <c r="B20" s="25">
        <v>305000</v>
      </c>
      <c r="C20" s="25">
        <v>-201179.03</v>
      </c>
      <c r="D20" s="25">
        <v>103820.97</v>
      </c>
      <c r="E20" s="25">
        <v>103820.97</v>
      </c>
      <c r="F20" s="25">
        <v>103820.97</v>
      </c>
      <c r="G20" s="25">
        <v>0</v>
      </c>
      <c r="H20" s="32"/>
    </row>
    <row r="21" spans="1:8" ht="15.2" customHeight="1">
      <c r="A21" s="55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316</v>
      </c>
      <c r="B22" s="25">
        <v>30000</v>
      </c>
      <c r="C22" s="25">
        <v>24394.41</v>
      </c>
      <c r="D22" s="25">
        <v>54394.41</v>
      </c>
      <c r="E22" s="25">
        <v>54394.41</v>
      </c>
      <c r="F22" s="25">
        <v>54394.41</v>
      </c>
      <c r="G22" s="25">
        <v>0</v>
      </c>
      <c r="H22" s="32"/>
    </row>
    <row r="23" spans="1:8" ht="15.2" customHeight="1">
      <c r="A23" s="55" t="s">
        <v>317</v>
      </c>
      <c r="B23" s="25">
        <v>0</v>
      </c>
      <c r="C23" s="25">
        <v>522</v>
      </c>
      <c r="D23" s="25">
        <v>522</v>
      </c>
      <c r="E23" s="25">
        <v>522</v>
      </c>
      <c r="F23" s="25">
        <v>522</v>
      </c>
      <c r="G23" s="25">
        <v>0</v>
      </c>
      <c r="H23" s="32"/>
    </row>
    <row r="24" spans="1:8" ht="15.2" customHeight="1">
      <c r="A24" s="55" t="s">
        <v>318</v>
      </c>
      <c r="B24" s="25">
        <v>650000</v>
      </c>
      <c r="C24" s="25">
        <v>-283165.14</v>
      </c>
      <c r="D24" s="25">
        <v>366834.86</v>
      </c>
      <c r="E24" s="25">
        <v>366834.86</v>
      </c>
      <c r="F24" s="25">
        <v>366834.86</v>
      </c>
      <c r="G24" s="25">
        <v>0</v>
      </c>
      <c r="H24" s="32"/>
    </row>
    <row r="25" spans="1:8" ht="15.2" customHeight="1">
      <c r="A25" s="55" t="s">
        <v>319</v>
      </c>
      <c r="B25" s="25">
        <v>50000</v>
      </c>
      <c r="C25" s="25">
        <v>165580.20000000001</v>
      </c>
      <c r="D25" s="25">
        <v>215580.2</v>
      </c>
      <c r="E25" s="25">
        <v>215580.2</v>
      </c>
      <c r="F25" s="25">
        <v>215580.2</v>
      </c>
      <c r="G25" s="25">
        <v>0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388000</v>
      </c>
      <c r="C27" s="25">
        <v>-308938.13</v>
      </c>
      <c r="D27" s="25">
        <v>79061.87</v>
      </c>
      <c r="E27" s="25">
        <v>79061.87</v>
      </c>
      <c r="F27" s="25">
        <v>79061.87</v>
      </c>
      <c r="G27" s="25">
        <v>0</v>
      </c>
      <c r="H27" s="32"/>
    </row>
    <row r="28" spans="1:8" ht="15.2" customHeight="1">
      <c r="A28" s="55" t="s">
        <v>322</v>
      </c>
      <c r="B28" s="25">
        <v>4155240</v>
      </c>
      <c r="C28" s="25">
        <v>3483128.93</v>
      </c>
      <c r="D28" s="25">
        <v>7638368.9299999997</v>
      </c>
      <c r="E28" s="25">
        <v>7638368.9299999997</v>
      </c>
      <c r="F28" s="25">
        <v>7638228.9299999997</v>
      </c>
      <c r="G28" s="25">
        <v>0</v>
      </c>
      <c r="H28" s="32"/>
    </row>
    <row r="29" spans="1:8" ht="15.2" customHeight="1">
      <c r="A29" s="55" t="s">
        <v>323</v>
      </c>
      <c r="B29" s="25">
        <v>399000</v>
      </c>
      <c r="C29" s="25">
        <v>90895.9</v>
      </c>
      <c r="D29" s="25">
        <v>489895.9</v>
      </c>
      <c r="E29" s="25">
        <v>489895.9</v>
      </c>
      <c r="F29" s="25">
        <v>489755.9</v>
      </c>
      <c r="G29" s="25">
        <v>0</v>
      </c>
      <c r="H29" s="32"/>
    </row>
    <row r="30" spans="1:8" ht="15.2" customHeight="1">
      <c r="A30" s="55" t="s">
        <v>324</v>
      </c>
      <c r="B30" s="25">
        <v>1615000</v>
      </c>
      <c r="C30" s="25">
        <v>263012.51</v>
      </c>
      <c r="D30" s="25">
        <v>1878012.51</v>
      </c>
      <c r="E30" s="25">
        <v>1878012.51</v>
      </c>
      <c r="F30" s="25">
        <v>1878012.51</v>
      </c>
      <c r="G30" s="25">
        <v>0</v>
      </c>
      <c r="H30" s="32"/>
    </row>
    <row r="31" spans="1:8" ht="15.2" customHeight="1">
      <c r="A31" s="55" t="s">
        <v>325</v>
      </c>
      <c r="B31" s="25">
        <v>390000</v>
      </c>
      <c r="C31" s="25">
        <v>1101256.1599999999</v>
      </c>
      <c r="D31" s="25">
        <v>1491256.16</v>
      </c>
      <c r="E31" s="25">
        <v>1491256.16</v>
      </c>
      <c r="F31" s="25">
        <v>1491256.16</v>
      </c>
      <c r="G31" s="25">
        <v>0</v>
      </c>
      <c r="H31" s="32"/>
    </row>
    <row r="32" spans="1:8" ht="15.2" customHeight="1">
      <c r="A32" s="55" t="s">
        <v>326</v>
      </c>
      <c r="B32" s="25">
        <v>105000</v>
      </c>
      <c r="C32" s="25">
        <v>31546.19</v>
      </c>
      <c r="D32" s="25">
        <v>136546.19</v>
      </c>
      <c r="E32" s="25">
        <v>136546.19</v>
      </c>
      <c r="F32" s="25">
        <v>136546.19</v>
      </c>
      <c r="G32" s="25">
        <v>0</v>
      </c>
      <c r="H32" s="32"/>
    </row>
    <row r="33" spans="1:8" ht="15.2" customHeight="1">
      <c r="A33" s="55" t="s">
        <v>327</v>
      </c>
      <c r="B33" s="25">
        <v>160000</v>
      </c>
      <c r="C33" s="25">
        <v>381898.81</v>
      </c>
      <c r="D33" s="25">
        <v>541898.81000000006</v>
      </c>
      <c r="E33" s="25">
        <v>541898.81000000006</v>
      </c>
      <c r="F33" s="25">
        <v>541898.81000000006</v>
      </c>
      <c r="G33" s="25">
        <v>0</v>
      </c>
      <c r="H33" s="32"/>
    </row>
    <row r="34" spans="1:8" ht="15.2" customHeight="1">
      <c r="A34" s="55" t="s">
        <v>328</v>
      </c>
      <c r="B34" s="25">
        <v>5000</v>
      </c>
      <c r="C34" s="25">
        <v>237689.82</v>
      </c>
      <c r="D34" s="25">
        <v>242689.82</v>
      </c>
      <c r="E34" s="25">
        <v>242689.82</v>
      </c>
      <c r="F34" s="25">
        <v>242689.82</v>
      </c>
      <c r="G34" s="25">
        <v>0</v>
      </c>
      <c r="H34" s="32"/>
    </row>
    <row r="35" spans="1:8" ht="15.2" customHeight="1">
      <c r="A35" s="55" t="s">
        <v>329</v>
      </c>
      <c r="B35" s="25">
        <v>165500</v>
      </c>
      <c r="C35" s="25">
        <v>429227.13</v>
      </c>
      <c r="D35" s="25">
        <v>594727.13</v>
      </c>
      <c r="E35" s="25">
        <v>594727.13</v>
      </c>
      <c r="F35" s="25">
        <v>594727.13</v>
      </c>
      <c r="G35" s="25">
        <v>0</v>
      </c>
      <c r="H35" s="32"/>
    </row>
    <row r="36" spans="1:8" ht="15.2" customHeight="1">
      <c r="A36" s="55" t="s">
        <v>330</v>
      </c>
      <c r="B36" s="25">
        <v>1112500</v>
      </c>
      <c r="C36" s="25">
        <v>828443.09</v>
      </c>
      <c r="D36" s="25">
        <v>1940943.09</v>
      </c>
      <c r="E36" s="25">
        <v>1940943.09</v>
      </c>
      <c r="F36" s="25">
        <v>1940943.09</v>
      </c>
      <c r="G36" s="25">
        <v>0</v>
      </c>
      <c r="H36" s="32"/>
    </row>
    <row r="37" spans="1:8" ht="15.2" customHeight="1">
      <c r="A37" s="55" t="s">
        <v>331</v>
      </c>
      <c r="B37" s="25">
        <v>203240</v>
      </c>
      <c r="C37" s="25">
        <v>119159.32</v>
      </c>
      <c r="D37" s="25">
        <v>322399.32</v>
      </c>
      <c r="E37" s="25">
        <v>322399.32</v>
      </c>
      <c r="F37" s="25">
        <v>322399.32</v>
      </c>
      <c r="G37" s="25">
        <v>0</v>
      </c>
      <c r="H37" s="32"/>
    </row>
    <row r="38" spans="1:8" ht="15.2" customHeight="1">
      <c r="A38" s="55" t="s">
        <v>332</v>
      </c>
      <c r="B38" s="25">
        <v>4115536.63</v>
      </c>
      <c r="C38" s="25">
        <v>-3522498.94</v>
      </c>
      <c r="D38" s="25">
        <v>593037.68999999994</v>
      </c>
      <c r="E38" s="25">
        <v>0</v>
      </c>
      <c r="F38" s="25">
        <v>0</v>
      </c>
      <c r="G38" s="25">
        <v>593037.68999999994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4115536.63</v>
      </c>
      <c r="C42" s="25">
        <v>-3522498.94</v>
      </c>
      <c r="D42" s="25">
        <v>593037.68999999994</v>
      </c>
      <c r="E42" s="25">
        <v>0</v>
      </c>
      <c r="F42" s="25">
        <v>0</v>
      </c>
      <c r="G42" s="25">
        <v>593037.68999999994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600000</v>
      </c>
      <c r="C48" s="25">
        <v>872412.22</v>
      </c>
      <c r="D48" s="25">
        <v>1472412.22</v>
      </c>
      <c r="E48" s="25">
        <v>1472412.22</v>
      </c>
      <c r="F48" s="25">
        <v>1472412.22</v>
      </c>
      <c r="G48" s="25">
        <v>0</v>
      </c>
      <c r="H48" s="32"/>
    </row>
    <row r="49" spans="1:8" ht="15.2" customHeight="1">
      <c r="A49" s="55" t="s">
        <v>343</v>
      </c>
      <c r="B49" s="25">
        <v>60000</v>
      </c>
      <c r="C49" s="25">
        <v>344643.64</v>
      </c>
      <c r="D49" s="25">
        <v>404643.64</v>
      </c>
      <c r="E49" s="25">
        <v>404643.64</v>
      </c>
      <c r="F49" s="25">
        <v>404643.64</v>
      </c>
      <c r="G49" s="25">
        <v>0</v>
      </c>
      <c r="H49" s="32"/>
    </row>
    <row r="50" spans="1:8" ht="15.2" customHeight="1">
      <c r="A50" s="55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520000</v>
      </c>
      <c r="C52" s="25">
        <v>384900</v>
      </c>
      <c r="D52" s="25">
        <v>904900</v>
      </c>
      <c r="E52" s="25">
        <v>904900</v>
      </c>
      <c r="F52" s="25">
        <v>904900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20000</v>
      </c>
      <c r="C54" s="25">
        <v>76676.58</v>
      </c>
      <c r="D54" s="25">
        <v>96676.58</v>
      </c>
      <c r="E54" s="25">
        <v>96676.58</v>
      </c>
      <c r="F54" s="25">
        <v>96676.58</v>
      </c>
      <c r="G54" s="25">
        <v>0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0</v>
      </c>
      <c r="C57" s="25">
        <v>66192</v>
      </c>
      <c r="D57" s="25">
        <v>66192</v>
      </c>
      <c r="E57" s="25">
        <v>66192</v>
      </c>
      <c r="F57" s="25">
        <v>66192</v>
      </c>
      <c r="G57" s="25">
        <v>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  <c r="H84" s="32"/>
    </row>
    <row r="85" spans="1:8" ht="15.2" customHeight="1">
      <c r="A85" s="55" t="s">
        <v>304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2"/>
    </row>
    <row r="86" spans="1:8" ht="15.2" customHeight="1">
      <c r="A86" s="55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2"/>
    </row>
    <row r="89" spans="1:8" ht="15.2" customHeight="1">
      <c r="A89" s="55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55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0</v>
      </c>
      <c r="C93" s="25">
        <v>0</v>
      </c>
      <c r="D93" s="25">
        <v>0</v>
      </c>
      <c r="E93" s="25">
        <v>0</v>
      </c>
      <c r="F93" s="25">
        <v>0</v>
      </c>
      <c r="G93" s="25">
        <v>0</v>
      </c>
      <c r="H93" s="32"/>
    </row>
    <row r="94" spans="1:8" ht="15.2" customHeight="1">
      <c r="A94" s="55" t="s">
        <v>313</v>
      </c>
      <c r="B94" s="25">
        <v>0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32"/>
    </row>
    <row r="95" spans="1:8" ht="15.2" customHeight="1">
      <c r="A95" s="55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32"/>
    </row>
    <row r="98" spans="1:8" ht="15.2" customHeight="1">
      <c r="A98" s="86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55" t="s">
        <v>318</v>
      </c>
      <c r="B99" s="25">
        <v>0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32"/>
    </row>
    <row r="100" spans="1:8" ht="15.2" customHeight="1">
      <c r="A100" s="55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2"/>
    </row>
    <row r="103" spans="1:8" ht="15.2" customHeight="1">
      <c r="A103" s="55" t="s">
        <v>322</v>
      </c>
      <c r="B103" s="25">
        <v>0</v>
      </c>
      <c r="C103" s="25">
        <v>0</v>
      </c>
      <c r="D103" s="25">
        <v>0</v>
      </c>
      <c r="E103" s="25">
        <v>0</v>
      </c>
      <c r="F103" s="25">
        <v>0</v>
      </c>
      <c r="G103" s="25">
        <v>0</v>
      </c>
      <c r="H103" s="32"/>
    </row>
    <row r="104" spans="1:8" ht="15.2" customHeight="1">
      <c r="A104" s="55" t="s">
        <v>323</v>
      </c>
      <c r="B104" s="25">
        <v>0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32"/>
    </row>
    <row r="105" spans="1:8" ht="15.2" customHeight="1">
      <c r="A105" s="55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2"/>
    </row>
    <row r="106" spans="1:8" ht="15.2" customHeight="1">
      <c r="A106" s="55" t="s">
        <v>325</v>
      </c>
      <c r="B106" s="25">
        <v>0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32"/>
    </row>
    <row r="107" spans="1:8" ht="15.2" customHeight="1">
      <c r="A107" s="55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2"/>
    </row>
    <row r="108" spans="1:8" ht="15.2" customHeight="1">
      <c r="A108" s="55" t="s">
        <v>327</v>
      </c>
      <c r="B108" s="25">
        <v>0</v>
      </c>
      <c r="C108" s="25">
        <v>0</v>
      </c>
      <c r="D108" s="25">
        <v>0</v>
      </c>
      <c r="E108" s="25">
        <v>0</v>
      </c>
      <c r="F108" s="25">
        <v>0</v>
      </c>
      <c r="G108" s="25">
        <v>0</v>
      </c>
      <c r="H108" s="32"/>
    </row>
    <row r="109" spans="1:8" ht="15.2" customHeight="1">
      <c r="A109" s="55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5" t="s">
        <v>329</v>
      </c>
      <c r="B110" s="25">
        <v>0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32"/>
    </row>
    <row r="111" spans="1:8" ht="15.2" customHeight="1">
      <c r="A111" s="55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2"/>
    </row>
    <row r="112" spans="1:8" ht="15.2" customHeight="1">
      <c r="A112" s="55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36482849</v>
      </c>
      <c r="C159" s="33">
        <v>17182</v>
      </c>
      <c r="D159" s="33">
        <v>36500031</v>
      </c>
      <c r="E159" s="33">
        <v>35906993.310000002</v>
      </c>
      <c r="F159" s="33">
        <v>35906853.310000002</v>
      </c>
      <c r="G159" s="33">
        <v>593037.68999999994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6"/>
  <sheetViews>
    <sheetView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36482849</v>
      </c>
      <c r="C9" s="75">
        <v>17182</v>
      </c>
      <c r="D9" s="75">
        <v>36500031</v>
      </c>
      <c r="E9" s="75">
        <v>35906993.310000002</v>
      </c>
      <c r="F9" s="75">
        <v>35906853.310000002</v>
      </c>
      <c r="G9" s="75">
        <v>593037.68999999994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15373933.24</v>
      </c>
      <c r="C11" s="90">
        <v>-4073920.81</v>
      </c>
      <c r="D11" s="90">
        <v>11300012.43</v>
      </c>
      <c r="E11" s="90">
        <v>10706974.74</v>
      </c>
      <c r="F11" s="90">
        <v>10706974.74</v>
      </c>
      <c r="G11" s="90">
        <v>593037.68999999994</v>
      </c>
      <c r="H11" s="32"/>
    </row>
    <row r="12" spans="1:8">
      <c r="A12" s="55" t="s">
        <v>390</v>
      </c>
      <c r="B12" s="90">
        <v>8176259.04</v>
      </c>
      <c r="C12" s="90">
        <v>-3384.75</v>
      </c>
      <c r="D12" s="90">
        <v>8172874.29</v>
      </c>
      <c r="E12" s="90">
        <v>8172874.29</v>
      </c>
      <c r="F12" s="90">
        <v>8172874.29</v>
      </c>
      <c r="G12" s="90">
        <v>0</v>
      </c>
      <c r="H12" s="32"/>
    </row>
    <row r="13" spans="1:8">
      <c r="A13" s="55" t="s">
        <v>391</v>
      </c>
      <c r="B13" s="90">
        <v>1909857.08</v>
      </c>
      <c r="C13" s="90">
        <v>-12492.98</v>
      </c>
      <c r="D13" s="90">
        <v>1897364.1</v>
      </c>
      <c r="E13" s="90">
        <v>1897364.1</v>
      </c>
      <c r="F13" s="90">
        <v>1897364.1</v>
      </c>
      <c r="G13" s="90">
        <v>0</v>
      </c>
      <c r="H13" s="32"/>
    </row>
    <row r="14" spans="1:8">
      <c r="A14" s="55" t="s">
        <v>392</v>
      </c>
      <c r="B14" s="90">
        <v>10414100.68</v>
      </c>
      <c r="C14" s="90">
        <v>1564660.2</v>
      </c>
      <c r="D14" s="90">
        <v>11978760.880000001</v>
      </c>
      <c r="E14" s="90">
        <v>11978760.880000001</v>
      </c>
      <c r="F14" s="90">
        <v>11978760.880000001</v>
      </c>
      <c r="G14" s="90">
        <v>0</v>
      </c>
      <c r="H14" s="32"/>
    </row>
    <row r="15" spans="1:8">
      <c r="A15" s="55" t="s">
        <v>393</v>
      </c>
      <c r="B15" s="90">
        <v>608698.96</v>
      </c>
      <c r="C15" s="90">
        <v>2542320.34</v>
      </c>
      <c r="D15" s="90">
        <v>3151019.3</v>
      </c>
      <c r="E15" s="90">
        <v>3151019.3</v>
      </c>
      <c r="F15" s="90">
        <v>3150879.3</v>
      </c>
      <c r="G15" s="90">
        <v>0</v>
      </c>
      <c r="H15" s="32"/>
    </row>
    <row r="16" spans="1:8" ht="15.2" customHeight="1">
      <c r="A16" s="88" t="s">
        <v>153</v>
      </c>
      <c r="B16" s="60"/>
      <c r="C16" s="60"/>
      <c r="D16" s="60"/>
      <c r="E16" s="60"/>
      <c r="F16" s="60"/>
      <c r="G16" s="60"/>
      <c r="H16" s="32"/>
    </row>
    <row r="17" spans="1:8" ht="15.2" customHeight="1">
      <c r="A17" s="56" t="s">
        <v>394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2"/>
    </row>
    <row r="18" spans="1:8">
      <c r="A18" s="55" t="s">
        <v>388</v>
      </c>
      <c r="B18" s="90">
        <v>0</v>
      </c>
      <c r="C18" s="90">
        <v>0</v>
      </c>
      <c r="D18" s="90">
        <v>0</v>
      </c>
      <c r="E18" s="90">
        <v>0</v>
      </c>
      <c r="F18" s="90">
        <v>0</v>
      </c>
      <c r="G18" s="90">
        <v>0</v>
      </c>
      <c r="H18" s="32"/>
    </row>
    <row r="19" spans="1:8">
      <c r="A19" s="55" t="s">
        <v>389</v>
      </c>
      <c r="B19" s="90">
        <v>0</v>
      </c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32"/>
    </row>
    <row r="20" spans="1:8">
      <c r="A20" s="55" t="s">
        <v>390</v>
      </c>
      <c r="B20" s="90">
        <v>0</v>
      </c>
      <c r="C20" s="90">
        <v>0</v>
      </c>
      <c r="D20" s="90">
        <v>0</v>
      </c>
      <c r="E20" s="90">
        <v>0</v>
      </c>
      <c r="F20" s="90">
        <v>0</v>
      </c>
      <c r="G20" s="90">
        <v>0</v>
      </c>
      <c r="H20" s="32"/>
    </row>
    <row r="21" spans="1:8">
      <c r="A21" s="55" t="s">
        <v>391</v>
      </c>
      <c r="B21" s="90">
        <v>0</v>
      </c>
      <c r="C21" s="90">
        <v>0</v>
      </c>
      <c r="D21" s="90">
        <v>0</v>
      </c>
      <c r="E21" s="90">
        <v>0</v>
      </c>
      <c r="F21" s="90">
        <v>0</v>
      </c>
      <c r="G21" s="90">
        <v>0</v>
      </c>
      <c r="H21" s="32"/>
    </row>
    <row r="22" spans="1:8">
      <c r="A22" s="55" t="s">
        <v>392</v>
      </c>
      <c r="B22" s="90">
        <v>0</v>
      </c>
      <c r="C22" s="90">
        <v>0</v>
      </c>
      <c r="D22" s="90">
        <v>0</v>
      </c>
      <c r="E22" s="90">
        <v>0</v>
      </c>
      <c r="F22" s="90">
        <v>0</v>
      </c>
      <c r="G22" s="90">
        <v>0</v>
      </c>
      <c r="H22" s="32"/>
    </row>
    <row r="23" spans="1:8">
      <c r="A23" s="55" t="s">
        <v>393</v>
      </c>
      <c r="B23" s="90">
        <v>0</v>
      </c>
      <c r="C23" s="90">
        <v>0</v>
      </c>
      <c r="D23" s="90">
        <v>0</v>
      </c>
      <c r="E23" s="90">
        <v>0</v>
      </c>
      <c r="F23" s="90">
        <v>0</v>
      </c>
      <c r="G23" s="90">
        <v>0</v>
      </c>
      <c r="H23" s="32"/>
    </row>
    <row r="24" spans="1:8" ht="15.2" customHeight="1">
      <c r="A24" s="88" t="s">
        <v>153</v>
      </c>
      <c r="B24" s="60"/>
      <c r="C24" s="60"/>
      <c r="D24" s="60"/>
      <c r="E24" s="60"/>
      <c r="F24" s="60"/>
      <c r="G24" s="60"/>
      <c r="H24" s="32"/>
    </row>
    <row r="25" spans="1:8" ht="15.2" customHeight="1">
      <c r="A25" s="56" t="s">
        <v>378</v>
      </c>
      <c r="B25" s="33">
        <v>36482849</v>
      </c>
      <c r="C25" s="33">
        <v>17182</v>
      </c>
      <c r="D25" s="33">
        <v>36500031</v>
      </c>
      <c r="E25" s="33">
        <v>35906993.310000002</v>
      </c>
      <c r="F25" s="33">
        <v>35906853.310000002</v>
      </c>
      <c r="G25" s="33">
        <v>593037.68999999994</v>
      </c>
      <c r="H25" s="32"/>
    </row>
    <row r="26" spans="1:8" ht="14.45" customHeight="1">
      <c r="A26" s="61"/>
      <c r="B26" s="61"/>
      <c r="C26" s="61"/>
      <c r="D26" s="61"/>
      <c r="E26" s="61"/>
      <c r="F26" s="61"/>
      <c r="G26" s="61"/>
      <c r="H26" s="32"/>
    </row>
    <row r="27" spans="1:8" ht="14.45" customHeight="1">
      <c r="A27" s="22"/>
      <c r="B27" s="22"/>
      <c r="C27" s="22"/>
      <c r="D27" s="22"/>
      <c r="E27" s="22"/>
      <c r="F27" s="22"/>
      <c r="G27" s="22"/>
    </row>
    <row r="28" spans="1:8" ht="14.45" customHeight="1"/>
    <row r="29" spans="1:8" ht="14.45" customHeight="1"/>
    <row r="30" spans="1:8" ht="14.45" customHeight="1"/>
    <row r="31" spans="1:8" ht="14.45" customHeight="1"/>
    <row r="32" spans="1:8" ht="14.45" customHeight="1"/>
    <row r="33" ht="14.45" customHeight="1"/>
    <row r="34" ht="14.45" customHeight="1"/>
    <row r="35" ht="14.45" customHeight="1"/>
    <row r="36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>
      <selection sqref="A1:G1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395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396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397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435</v>
      </c>
      <c r="H7" s="32"/>
    </row>
    <row r="8" spans="1:8" ht="30.95" customHeight="1">
      <c r="A8" s="169"/>
      <c r="B8" s="89" t="s">
        <v>380</v>
      </c>
      <c r="C8" s="44" t="s">
        <v>434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398</v>
      </c>
      <c r="B9" s="75">
        <v>36482849</v>
      </c>
      <c r="C9" s="75">
        <v>17182</v>
      </c>
      <c r="D9" s="75">
        <v>36500031</v>
      </c>
      <c r="E9" s="75">
        <v>35906993.310000002</v>
      </c>
      <c r="F9" s="75">
        <v>35906853.310000002</v>
      </c>
      <c r="G9" s="75">
        <v>593037.68999999994</v>
      </c>
      <c r="H9" s="32"/>
    </row>
    <row r="10" spans="1:8" ht="15.2" customHeight="1">
      <c r="A10" s="55" t="s">
        <v>399</v>
      </c>
      <c r="B10" s="25">
        <v>36482849</v>
      </c>
      <c r="C10" s="25">
        <v>17182</v>
      </c>
      <c r="D10" s="25">
        <v>36500031</v>
      </c>
      <c r="E10" s="25">
        <v>35906993.310000002</v>
      </c>
      <c r="F10" s="25">
        <v>35906853.310000002</v>
      </c>
      <c r="G10" s="25">
        <v>593037.68999999994</v>
      </c>
      <c r="H10" s="32"/>
    </row>
    <row r="11" spans="1:8" ht="15.2" customHeight="1">
      <c r="A11" s="55" t="s">
        <v>400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401</v>
      </c>
      <c r="B12" s="25">
        <v>36482849</v>
      </c>
      <c r="C12" s="25">
        <v>17182</v>
      </c>
      <c r="D12" s="25">
        <v>36500031</v>
      </c>
      <c r="E12" s="25">
        <v>35906993.310000002</v>
      </c>
      <c r="F12" s="25">
        <v>35906853.310000002</v>
      </c>
      <c r="G12" s="25">
        <v>593037.68999999994</v>
      </c>
      <c r="H12" s="32"/>
    </row>
    <row r="13" spans="1:8" ht="15.2" customHeight="1">
      <c r="A13" s="55" t="s">
        <v>402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403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406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407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408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409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410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411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412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413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414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415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416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417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418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419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420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421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422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423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424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425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426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427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428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429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430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431</v>
      </c>
      <c r="B43" s="33">
        <v>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2"/>
    </row>
    <row r="44" spans="1:8" ht="15.2" customHeight="1">
      <c r="A44" s="55" t="s">
        <v>432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400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401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402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403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404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405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406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407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408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>
      <c r="A54" s="91" t="s">
        <v>409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410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411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412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413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>
      <c r="A59" s="91" t="s">
        <v>414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415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416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417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418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419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420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421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422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423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424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425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433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427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428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429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430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36482849</v>
      </c>
      <c r="C77" s="33">
        <v>17182</v>
      </c>
      <c r="D77" s="33">
        <v>36500031</v>
      </c>
      <c r="E77" s="33">
        <v>35906993.310000002</v>
      </c>
      <c r="F77" s="33">
        <v>35906853.310000002</v>
      </c>
      <c r="G77" s="33">
        <v>593037.68999999994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>
      <selection sqref="A1:G1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436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437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438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434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439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440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441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442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443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444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445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446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447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448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440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441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442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443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444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445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446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447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449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>
      <selection sqref="A1:G1"/>
    </sheetView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450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451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452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453</v>
      </c>
      <c r="B6" s="184" t="s">
        <v>9</v>
      </c>
      <c r="C6" s="184" t="s">
        <v>469</v>
      </c>
      <c r="D6" s="184" t="s">
        <v>470</v>
      </c>
      <c r="E6" s="184" t="s">
        <v>471</v>
      </c>
      <c r="F6" s="184" t="s">
        <v>472</v>
      </c>
      <c r="G6" s="184" t="s">
        <v>473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454</v>
      </c>
      <c r="B8" s="75">
        <v>36500031</v>
      </c>
      <c r="C8" s="75">
        <v>36500031</v>
      </c>
      <c r="D8" s="75">
        <v>36500031</v>
      </c>
      <c r="E8" s="75">
        <v>36500031</v>
      </c>
      <c r="F8" s="75">
        <v>36500031</v>
      </c>
      <c r="G8" s="75">
        <v>36500031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455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456</v>
      </c>
      <c r="B15" s="25">
        <v>17378</v>
      </c>
      <c r="C15" s="25">
        <v>17378</v>
      </c>
      <c r="D15" s="25">
        <v>17378</v>
      </c>
      <c r="E15" s="25">
        <v>17378</v>
      </c>
      <c r="F15" s="25">
        <v>17378</v>
      </c>
      <c r="G15" s="25">
        <v>17378</v>
      </c>
      <c r="H15" s="32"/>
    </row>
    <row r="16" spans="1:8" ht="15.2" customHeight="1">
      <c r="A16" s="55" t="s">
        <v>457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458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36482653</v>
      </c>
      <c r="C18" s="25">
        <v>36482653</v>
      </c>
      <c r="D18" s="25">
        <v>36482653</v>
      </c>
      <c r="E18" s="25">
        <v>36482653</v>
      </c>
      <c r="F18" s="25">
        <v>36482653</v>
      </c>
      <c r="G18" s="25">
        <v>36482653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459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460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2"/>
    </row>
    <row r="23" spans="1:8" ht="15.2" customHeight="1">
      <c r="A23" s="55" t="s">
        <v>461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462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463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464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2"/>
    </row>
    <row r="30" spans="1:8" ht="15.2" customHeight="1">
      <c r="A30" s="55" t="s">
        <v>288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465</v>
      </c>
      <c r="B32" s="33">
        <v>36500031</v>
      </c>
      <c r="C32" s="33">
        <v>36500031</v>
      </c>
      <c r="D32" s="33">
        <v>36500031</v>
      </c>
      <c r="E32" s="33">
        <v>36500031</v>
      </c>
      <c r="F32" s="33">
        <v>36500031</v>
      </c>
      <c r="G32" s="33">
        <v>36500031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466</v>
      </c>
      <c r="B35" s="84" t="s">
        <v>468</v>
      </c>
      <c r="C35" s="84" t="s">
        <v>468</v>
      </c>
      <c r="D35" s="84" t="s">
        <v>468</v>
      </c>
      <c r="E35" s="84" t="s">
        <v>468</v>
      </c>
      <c r="F35" s="84" t="s">
        <v>468</v>
      </c>
      <c r="G35" s="84" t="s">
        <v>468</v>
      </c>
      <c r="H35" s="32"/>
    </row>
    <row r="36" spans="1:8" ht="30.2" customHeight="1">
      <c r="A36" s="91" t="s">
        <v>292</v>
      </c>
      <c r="B36" s="84" t="s">
        <v>468</v>
      </c>
      <c r="C36" s="84" t="s">
        <v>468</v>
      </c>
      <c r="D36" s="84" t="s">
        <v>468</v>
      </c>
      <c r="E36" s="84" t="s">
        <v>468</v>
      </c>
      <c r="F36" s="84" t="s">
        <v>468</v>
      </c>
      <c r="G36" s="84" t="s">
        <v>468</v>
      </c>
      <c r="H36" s="32"/>
    </row>
    <row r="37" spans="1:8" ht="15.2" customHeight="1">
      <c r="A37" s="56" t="s">
        <v>467</v>
      </c>
      <c r="B37" s="99" t="s">
        <v>468</v>
      </c>
      <c r="C37" s="99" t="s">
        <v>468</v>
      </c>
      <c r="D37" s="99" t="s">
        <v>468</v>
      </c>
      <c r="E37" s="99" t="s">
        <v>468</v>
      </c>
      <c r="F37" s="99" t="s">
        <v>468</v>
      </c>
      <c r="G37" s="99" t="s">
        <v>468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>
      <selection sqref="A1:G1"/>
    </sheetView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474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475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452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476</v>
      </c>
      <c r="B6" s="184" t="s">
        <v>9</v>
      </c>
      <c r="C6" s="184" t="s">
        <v>469</v>
      </c>
      <c r="D6" s="184" t="s">
        <v>470</v>
      </c>
      <c r="E6" s="184" t="s">
        <v>471</v>
      </c>
      <c r="F6" s="184" t="s">
        <v>472</v>
      </c>
      <c r="G6" s="184" t="s">
        <v>473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477</v>
      </c>
      <c r="B8" s="75">
        <v>36500031</v>
      </c>
      <c r="C8" s="75">
        <v>36500031</v>
      </c>
      <c r="D8" s="75">
        <v>36500031</v>
      </c>
      <c r="E8" s="75">
        <v>36500031</v>
      </c>
      <c r="F8" s="75">
        <v>36500031</v>
      </c>
      <c r="G8" s="75">
        <v>36500031</v>
      </c>
      <c r="H8" s="32"/>
    </row>
    <row r="9" spans="1:8" ht="15.2" customHeight="1">
      <c r="A9" s="55" t="s">
        <v>478</v>
      </c>
      <c r="B9" s="25">
        <v>25512072.370000001</v>
      </c>
      <c r="C9" s="25">
        <v>25512072.370000001</v>
      </c>
      <c r="D9" s="25">
        <v>25512072.370000001</v>
      </c>
      <c r="E9" s="25">
        <v>25512072.370000001</v>
      </c>
      <c r="F9" s="25">
        <v>25512072.370000001</v>
      </c>
      <c r="G9" s="25">
        <v>25512072.370000001</v>
      </c>
      <c r="H9" s="32"/>
    </row>
    <row r="10" spans="1:8" ht="15.2" customHeight="1">
      <c r="A10" s="55" t="s">
        <v>479</v>
      </c>
      <c r="B10" s="25">
        <v>1284139.79</v>
      </c>
      <c r="C10" s="25">
        <v>1284139.79</v>
      </c>
      <c r="D10" s="25">
        <v>1284139.79</v>
      </c>
      <c r="E10" s="25">
        <v>1284139.79</v>
      </c>
      <c r="F10" s="25">
        <v>1284139.79</v>
      </c>
      <c r="G10" s="25">
        <v>1284139.79</v>
      </c>
      <c r="H10" s="32"/>
    </row>
    <row r="11" spans="1:8" ht="15.2" customHeight="1">
      <c r="A11" s="55" t="s">
        <v>480</v>
      </c>
      <c r="B11" s="25">
        <v>7638368.9299999997</v>
      </c>
      <c r="C11" s="25">
        <v>7638368.9299999997</v>
      </c>
      <c r="D11" s="25">
        <v>7638368.9299999997</v>
      </c>
      <c r="E11" s="25">
        <v>7638368.9299999997</v>
      </c>
      <c r="F11" s="25">
        <v>7638368.9299999997</v>
      </c>
      <c r="G11" s="25">
        <v>7638368.9299999997</v>
      </c>
      <c r="H11" s="32"/>
    </row>
    <row r="12" spans="1:8" ht="15.2" customHeight="1">
      <c r="A12" s="55" t="s">
        <v>481</v>
      </c>
      <c r="B12" s="25">
        <v>593037.68999999994</v>
      </c>
      <c r="C12" s="25">
        <v>593037.68999999994</v>
      </c>
      <c r="D12" s="25">
        <v>593037.68999999994</v>
      </c>
      <c r="E12" s="25">
        <v>593037.68999999994</v>
      </c>
      <c r="F12" s="25">
        <v>593037.68999999994</v>
      </c>
      <c r="G12" s="25">
        <v>593037.68999999994</v>
      </c>
      <c r="H12" s="32"/>
    </row>
    <row r="13" spans="1:8" ht="15.2" customHeight="1">
      <c r="A13" s="55" t="s">
        <v>482</v>
      </c>
      <c r="B13" s="25">
        <v>1472412.22</v>
      </c>
      <c r="C13" s="25">
        <v>1472412.22</v>
      </c>
      <c r="D13" s="25">
        <v>1472412.22</v>
      </c>
      <c r="E13" s="25">
        <v>1472412.22</v>
      </c>
      <c r="F13" s="25">
        <v>1472412.22</v>
      </c>
      <c r="G13" s="25">
        <v>1472412.22</v>
      </c>
      <c r="H13" s="32"/>
    </row>
    <row r="14" spans="1:8" ht="15.2" customHeight="1">
      <c r="A14" s="55" t="s">
        <v>483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486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487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2"/>
    </row>
    <row r="20" spans="1:8" ht="15.2" customHeight="1">
      <c r="A20" s="55" t="s">
        <v>478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479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480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482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483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488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486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489</v>
      </c>
      <c r="B30" s="33">
        <v>36500031</v>
      </c>
      <c r="C30" s="33">
        <v>36500031</v>
      </c>
      <c r="D30" s="33">
        <v>36500031</v>
      </c>
      <c r="E30" s="33">
        <v>36500031</v>
      </c>
      <c r="F30" s="33">
        <v>36500031</v>
      </c>
      <c r="G30" s="33">
        <v>36500031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G1"/>
    </sheetView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6" t="s">
        <v>490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491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453</v>
      </c>
      <c r="B5" s="184" t="s">
        <v>517</v>
      </c>
      <c r="C5" s="184" t="s">
        <v>518</v>
      </c>
      <c r="D5" s="184" t="s">
        <v>519</v>
      </c>
      <c r="E5" s="184" t="s">
        <v>520</v>
      </c>
      <c r="F5" s="184" t="s">
        <v>521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492</v>
      </c>
      <c r="B7" s="75">
        <v>0</v>
      </c>
      <c r="C7" s="75">
        <v>0</v>
      </c>
      <c r="D7" s="75">
        <v>23060156.260000002</v>
      </c>
      <c r="E7" s="75">
        <v>22360849.199999999</v>
      </c>
      <c r="F7" s="75">
        <v>27988570</v>
      </c>
      <c r="G7" s="75">
        <v>36500031</v>
      </c>
      <c r="H7" s="32"/>
    </row>
    <row r="8" spans="1:8" ht="15.2" customHeight="1">
      <c r="A8" s="55" t="s">
        <v>493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494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495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496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497</v>
      </c>
      <c r="B12" s="25">
        <v>0</v>
      </c>
      <c r="C12" s="25">
        <v>0</v>
      </c>
      <c r="D12" s="25">
        <v>7.0000000000000007E-2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498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499</v>
      </c>
      <c r="B14" s="25">
        <v>0</v>
      </c>
      <c r="C14" s="25">
        <v>0</v>
      </c>
      <c r="D14" s="25">
        <v>50000</v>
      </c>
      <c r="E14" s="25">
        <v>0</v>
      </c>
      <c r="F14" s="25">
        <v>0</v>
      </c>
      <c r="G14" s="25">
        <v>17378</v>
      </c>
      <c r="H14" s="32"/>
    </row>
    <row r="15" spans="1:8" ht="15.2" customHeight="1">
      <c r="A15" s="55" t="s">
        <v>500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501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502</v>
      </c>
      <c r="B17" s="25">
        <v>0</v>
      </c>
      <c r="C17" s="25">
        <v>0</v>
      </c>
      <c r="D17" s="25">
        <v>23010156.190000001</v>
      </c>
      <c r="E17" s="25">
        <v>22360849.199999999</v>
      </c>
      <c r="F17" s="25">
        <v>27988570</v>
      </c>
      <c r="G17" s="25">
        <v>36482653</v>
      </c>
      <c r="H17" s="32"/>
    </row>
    <row r="18" spans="1:8" ht="15.2" customHeight="1">
      <c r="A18" s="55" t="s">
        <v>503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504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505</v>
      </c>
      <c r="B21" s="33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2"/>
    </row>
    <row r="22" spans="1:8" ht="15.2" customHeight="1">
      <c r="A22" s="55" t="s">
        <v>506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507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508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509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510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511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512</v>
      </c>
      <c r="B31" s="33">
        <v>0</v>
      </c>
      <c r="C31" s="33">
        <v>0</v>
      </c>
      <c r="D31" s="33">
        <v>23060156.260000002</v>
      </c>
      <c r="E31" s="33">
        <v>22360849.199999999</v>
      </c>
      <c r="F31" s="33">
        <v>27988570</v>
      </c>
      <c r="G31" s="33">
        <v>36500031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466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30.2" customHeight="1">
      <c r="A35" s="91" t="s">
        <v>513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514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515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516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>
      <selection sqref="A1:G1"/>
    </sheetView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522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523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476</v>
      </c>
      <c r="B5" s="184" t="s">
        <v>517</v>
      </c>
      <c r="C5" s="184" t="s">
        <v>518</v>
      </c>
      <c r="D5" s="184" t="s">
        <v>519</v>
      </c>
      <c r="E5" s="184" t="s">
        <v>520</v>
      </c>
      <c r="F5" s="184" t="s">
        <v>521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524</v>
      </c>
      <c r="B7" s="75">
        <v>0</v>
      </c>
      <c r="C7" s="75">
        <v>0</v>
      </c>
      <c r="D7" s="75">
        <v>23488069.43</v>
      </c>
      <c r="E7" s="75">
        <v>22627066.989999998</v>
      </c>
      <c r="F7" s="75">
        <v>26109043.620000001</v>
      </c>
      <c r="G7" s="75">
        <v>36500031</v>
      </c>
      <c r="H7" s="32"/>
    </row>
    <row r="8" spans="1:8" ht="15.2" customHeight="1">
      <c r="A8" s="55" t="s">
        <v>478</v>
      </c>
      <c r="B8" s="25">
        <v>0</v>
      </c>
      <c r="C8" s="25">
        <v>0</v>
      </c>
      <c r="D8" s="25">
        <v>19234612.649999999</v>
      </c>
      <c r="E8" s="25">
        <v>19604454.210000001</v>
      </c>
      <c r="F8" s="25">
        <v>21610834.960000001</v>
      </c>
      <c r="G8" s="25">
        <v>25512072.370000001</v>
      </c>
      <c r="H8" s="32"/>
    </row>
    <row r="9" spans="1:8" ht="15.2" customHeight="1">
      <c r="A9" s="55" t="s">
        <v>479</v>
      </c>
      <c r="B9" s="25">
        <v>0</v>
      </c>
      <c r="C9" s="25">
        <v>0</v>
      </c>
      <c r="D9" s="25">
        <v>608917.56999999995</v>
      </c>
      <c r="E9" s="25">
        <v>465973.24</v>
      </c>
      <c r="F9" s="25">
        <v>680547.49</v>
      </c>
      <c r="G9" s="25">
        <v>1284139.79</v>
      </c>
      <c r="H9" s="32"/>
    </row>
    <row r="10" spans="1:8" ht="15.2" customHeight="1">
      <c r="A10" s="55" t="s">
        <v>480</v>
      </c>
      <c r="B10" s="25">
        <v>0</v>
      </c>
      <c r="C10" s="25">
        <v>0</v>
      </c>
      <c r="D10" s="25">
        <v>3380542.26</v>
      </c>
      <c r="E10" s="25">
        <v>2551490.54</v>
      </c>
      <c r="F10" s="25">
        <v>3804618.37</v>
      </c>
      <c r="G10" s="25">
        <v>7638368.9299999997</v>
      </c>
      <c r="H10" s="32"/>
    </row>
    <row r="11" spans="1:8" ht="15.2" customHeight="1">
      <c r="A11" s="55" t="s">
        <v>481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593037.68999999994</v>
      </c>
      <c r="H11" s="32"/>
    </row>
    <row r="12" spans="1:8" ht="15.2" customHeight="1">
      <c r="A12" s="55" t="s">
        <v>482</v>
      </c>
      <c r="B12" s="25">
        <v>0</v>
      </c>
      <c r="C12" s="25">
        <v>0</v>
      </c>
      <c r="D12" s="25">
        <v>263996.95</v>
      </c>
      <c r="E12" s="25">
        <v>5149</v>
      </c>
      <c r="F12" s="25">
        <v>13042.8</v>
      </c>
      <c r="G12" s="25">
        <v>1472412.22</v>
      </c>
      <c r="H12" s="32"/>
    </row>
    <row r="13" spans="1:8" ht="15.2" customHeight="1">
      <c r="A13" s="55" t="s">
        <v>483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484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485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486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525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2"/>
    </row>
    <row r="19" spans="1:8" ht="15.2" customHeight="1">
      <c r="A19" s="55" t="s">
        <v>478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479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480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481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482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483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484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488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486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526</v>
      </c>
      <c r="B29" s="25">
        <v>0</v>
      </c>
      <c r="C29" s="25">
        <v>0</v>
      </c>
      <c r="D29" s="25">
        <v>23488069.43</v>
      </c>
      <c r="E29" s="25">
        <v>22627066.989999998</v>
      </c>
      <c r="F29" s="25">
        <v>26109043.620000001</v>
      </c>
      <c r="G29" s="25">
        <v>36500031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515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516</v>
      </c>
      <c r="B33" s="188"/>
      <c r="C33" s="188"/>
      <c r="D33" s="188"/>
      <c r="E33" s="188"/>
      <c r="F33" s="188"/>
      <c r="G33" s="188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527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528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569</v>
      </c>
      <c r="C4" s="101" t="s">
        <v>570</v>
      </c>
      <c r="D4" s="101" t="s">
        <v>571</v>
      </c>
      <c r="E4" s="101" t="s">
        <v>572</v>
      </c>
      <c r="F4" s="101" t="s">
        <v>573</v>
      </c>
      <c r="G4" s="32"/>
    </row>
    <row r="5" spans="1:7" ht="17.45" customHeight="1">
      <c r="A5" s="102" t="s">
        <v>529</v>
      </c>
      <c r="B5" s="35"/>
      <c r="C5" s="35"/>
      <c r="D5" s="35"/>
      <c r="E5" s="35"/>
      <c r="F5" s="35"/>
      <c r="G5" s="32"/>
    </row>
    <row r="6" spans="1:7" ht="28.7" customHeight="1">
      <c r="A6" s="80" t="s">
        <v>530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531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532</v>
      </c>
      <c r="B9" s="19"/>
      <c r="C9" s="19"/>
      <c r="D9" s="19"/>
      <c r="E9" s="19"/>
      <c r="F9" s="19"/>
      <c r="G9" s="32"/>
    </row>
    <row r="10" spans="1:7" ht="17.45" customHeight="1">
      <c r="A10" s="80" t="s">
        <v>533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534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535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536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537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534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535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536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538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539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540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541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542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543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544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545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546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547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548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533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537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549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550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551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552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553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554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555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556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557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558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559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557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558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560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557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558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561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562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557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558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563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564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565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566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567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568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workbookViewId="0"/>
  </sheetViews>
  <sheetFormatPr baseColWidth="10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574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575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629</v>
      </c>
      <c r="E4" s="206"/>
      <c r="F4" s="206"/>
      <c r="G4" s="207"/>
      <c r="H4" s="205" t="s">
        <v>653</v>
      </c>
      <c r="I4" s="207"/>
      <c r="J4" s="141"/>
      <c r="K4" s="141"/>
      <c r="L4" s="32"/>
    </row>
    <row r="5" spans="1:12" ht="36.200000000000003" customHeight="1">
      <c r="A5" s="108"/>
      <c r="B5" s="111"/>
      <c r="C5" s="120" t="s">
        <v>576</v>
      </c>
      <c r="D5" s="208" t="s">
        <v>630</v>
      </c>
      <c r="E5" s="209"/>
      <c r="F5" s="208" t="s">
        <v>652</v>
      </c>
      <c r="G5" s="209"/>
      <c r="H5" s="131" t="s">
        <v>654</v>
      </c>
      <c r="I5" s="131" t="s">
        <v>655</v>
      </c>
      <c r="J5" s="142" t="s">
        <v>657</v>
      </c>
      <c r="K5" s="142" t="s">
        <v>671</v>
      </c>
      <c r="L5" s="32"/>
    </row>
    <row r="6" spans="1:12" ht="15.2" customHeight="1">
      <c r="A6" s="109"/>
      <c r="B6" s="112"/>
      <c r="C6" s="193" t="s">
        <v>577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578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579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580</v>
      </c>
      <c r="D9" s="124"/>
      <c r="E9" s="127" t="s">
        <v>631</v>
      </c>
      <c r="F9" s="124"/>
      <c r="G9" s="129"/>
      <c r="H9" s="132">
        <v>0</v>
      </c>
      <c r="I9" s="138" t="s">
        <v>656</v>
      </c>
      <c r="J9" s="127" t="s">
        <v>658</v>
      </c>
      <c r="K9" s="143"/>
      <c r="L9" s="32"/>
    </row>
    <row r="10" spans="1:12">
      <c r="A10" s="109"/>
      <c r="B10" s="114">
        <v>900002</v>
      </c>
      <c r="C10" s="121" t="s">
        <v>581</v>
      </c>
      <c r="D10" s="124"/>
      <c r="E10" s="127" t="s">
        <v>632</v>
      </c>
      <c r="F10" s="124"/>
      <c r="G10" s="129"/>
      <c r="H10" s="78">
        <v>0</v>
      </c>
      <c r="I10" s="138" t="s">
        <v>656</v>
      </c>
      <c r="J10" s="127" t="s">
        <v>658</v>
      </c>
      <c r="K10" s="143"/>
      <c r="L10" s="32"/>
    </row>
    <row r="11" spans="1:12">
      <c r="A11" s="109"/>
      <c r="B11" s="114">
        <v>900003</v>
      </c>
      <c r="C11" s="121" t="s">
        <v>582</v>
      </c>
      <c r="D11" s="124"/>
      <c r="E11" s="127" t="s">
        <v>633</v>
      </c>
      <c r="F11" s="124"/>
      <c r="G11" s="129"/>
      <c r="H11" s="133">
        <v>593037.68999999994</v>
      </c>
      <c r="I11" s="138" t="s">
        <v>656</v>
      </c>
      <c r="J11" s="127" t="s">
        <v>658</v>
      </c>
      <c r="K11" s="143"/>
      <c r="L11" s="32"/>
    </row>
    <row r="12" spans="1:12" ht="15.2" customHeight="1">
      <c r="A12" s="109"/>
      <c r="B12" s="113"/>
      <c r="C12" s="195" t="s">
        <v>583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580</v>
      </c>
      <c r="D13" s="124"/>
      <c r="E13" s="127" t="s">
        <v>631</v>
      </c>
      <c r="F13" s="124"/>
      <c r="G13" s="129"/>
      <c r="H13" s="132">
        <v>0</v>
      </c>
      <c r="I13" s="139" t="s">
        <v>656</v>
      </c>
      <c r="J13" s="138" t="s">
        <v>658</v>
      </c>
      <c r="K13" s="143"/>
      <c r="L13" s="32"/>
    </row>
    <row r="14" spans="1:12">
      <c r="A14" s="109"/>
      <c r="B14" s="114">
        <v>900005</v>
      </c>
      <c r="C14" s="121" t="s">
        <v>581</v>
      </c>
      <c r="D14" s="124"/>
      <c r="E14" s="127" t="s">
        <v>632</v>
      </c>
      <c r="F14" s="124"/>
      <c r="G14" s="129"/>
      <c r="H14" s="78">
        <v>0</v>
      </c>
      <c r="I14" s="139" t="s">
        <v>656</v>
      </c>
      <c r="J14" s="138" t="s">
        <v>658</v>
      </c>
      <c r="K14" s="143"/>
      <c r="L14" s="32"/>
    </row>
    <row r="15" spans="1:12">
      <c r="A15" s="109"/>
      <c r="B15" s="114">
        <v>900006</v>
      </c>
      <c r="C15" s="121" t="s">
        <v>582</v>
      </c>
      <c r="D15" s="124"/>
      <c r="E15" s="127" t="s">
        <v>633</v>
      </c>
      <c r="F15" s="124"/>
      <c r="G15" s="129"/>
      <c r="H15" s="133">
        <v>593037.68999999994</v>
      </c>
      <c r="I15" s="139" t="s">
        <v>656</v>
      </c>
      <c r="J15" s="138" t="s">
        <v>658</v>
      </c>
      <c r="K15" s="143"/>
      <c r="L15" s="32"/>
    </row>
    <row r="16" spans="1:12" ht="15.2" customHeight="1">
      <c r="A16" s="109"/>
      <c r="B16" s="113"/>
      <c r="C16" s="195" t="s">
        <v>584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580</v>
      </c>
      <c r="D17" s="124"/>
      <c r="E17" s="127" t="s">
        <v>634</v>
      </c>
      <c r="F17" s="124"/>
      <c r="G17" s="129"/>
      <c r="H17" s="132">
        <v>0</v>
      </c>
      <c r="I17" s="139" t="s">
        <v>656</v>
      </c>
      <c r="J17" s="138" t="s">
        <v>659</v>
      </c>
      <c r="K17" s="143"/>
      <c r="L17" s="32"/>
    </row>
    <row r="18" spans="1:12">
      <c r="A18" s="109"/>
      <c r="B18" s="114">
        <v>900008</v>
      </c>
      <c r="C18" s="121" t="s">
        <v>581</v>
      </c>
      <c r="D18" s="124"/>
      <c r="E18" s="127" t="s">
        <v>635</v>
      </c>
      <c r="F18" s="124"/>
      <c r="G18" s="129"/>
      <c r="H18" s="78">
        <v>0</v>
      </c>
      <c r="I18" s="139" t="s">
        <v>656</v>
      </c>
      <c r="J18" s="138" t="s">
        <v>659</v>
      </c>
      <c r="K18" s="143"/>
      <c r="L18" s="32"/>
    </row>
    <row r="19" spans="1:12">
      <c r="A19" s="109"/>
      <c r="B19" s="114">
        <v>900009</v>
      </c>
      <c r="C19" s="121" t="s">
        <v>582</v>
      </c>
      <c r="D19" s="124"/>
      <c r="E19" s="127" t="s">
        <v>633</v>
      </c>
      <c r="F19" s="124"/>
      <c r="G19" s="129"/>
      <c r="H19" s="133">
        <v>0</v>
      </c>
      <c r="I19" s="139" t="s">
        <v>656</v>
      </c>
      <c r="J19" s="138" t="s">
        <v>659</v>
      </c>
      <c r="K19" s="143"/>
      <c r="L19" s="32"/>
    </row>
    <row r="20" spans="1:12" ht="15.2" customHeight="1">
      <c r="A20" s="109"/>
      <c r="B20" s="113"/>
      <c r="C20" s="195" t="s">
        <v>585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586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587</v>
      </c>
      <c r="D22" s="124"/>
      <c r="E22" s="127" t="s">
        <v>636</v>
      </c>
      <c r="F22" s="124"/>
      <c r="G22" s="129"/>
      <c r="H22" s="76"/>
      <c r="I22" s="139" t="s">
        <v>656</v>
      </c>
      <c r="J22" s="138" t="s">
        <v>660</v>
      </c>
      <c r="K22" s="143"/>
      <c r="L22" s="32"/>
    </row>
    <row r="23" spans="1:12">
      <c r="A23" s="109"/>
      <c r="B23" s="114">
        <v>9000011</v>
      </c>
      <c r="C23" s="121" t="s">
        <v>588</v>
      </c>
      <c r="D23" s="124"/>
      <c r="E23" s="127" t="s">
        <v>637</v>
      </c>
      <c r="F23" s="124"/>
      <c r="G23" s="129"/>
      <c r="H23" s="134"/>
      <c r="I23" s="139" t="s">
        <v>656</v>
      </c>
      <c r="J23" s="138" t="s">
        <v>660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589</v>
      </c>
      <c r="D24" s="125"/>
      <c r="E24" s="127" t="s">
        <v>638</v>
      </c>
      <c r="F24" s="125"/>
      <c r="G24" s="129"/>
      <c r="H24" s="132">
        <v>0</v>
      </c>
      <c r="I24" s="139" t="s">
        <v>656</v>
      </c>
      <c r="J24" s="138" t="s">
        <v>660</v>
      </c>
      <c r="K24" s="143"/>
      <c r="L24" s="32"/>
    </row>
    <row r="25" spans="1:12" ht="20.45" customHeight="1">
      <c r="A25" s="109"/>
      <c r="B25" s="114">
        <v>9000013</v>
      </c>
      <c r="C25" s="121" t="s">
        <v>590</v>
      </c>
      <c r="D25" s="125"/>
      <c r="E25" s="127" t="s">
        <v>639</v>
      </c>
      <c r="F25" s="125"/>
      <c r="G25" s="129"/>
      <c r="H25" s="132">
        <v>0</v>
      </c>
      <c r="I25" s="139" t="s">
        <v>656</v>
      </c>
      <c r="J25" s="138" t="s">
        <v>660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591</v>
      </c>
      <c r="D26" s="125"/>
      <c r="E26" s="127" t="s">
        <v>638</v>
      </c>
      <c r="F26" s="125"/>
      <c r="G26" s="129"/>
      <c r="H26" s="132">
        <v>0</v>
      </c>
      <c r="I26" s="139" t="s">
        <v>656</v>
      </c>
      <c r="J26" s="138" t="s">
        <v>660</v>
      </c>
      <c r="K26" s="143"/>
      <c r="L26" s="32"/>
    </row>
    <row r="27" spans="1:12" ht="15.2" customHeight="1">
      <c r="A27" s="109"/>
      <c r="B27" s="113"/>
      <c r="C27" s="195" t="s">
        <v>592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593</v>
      </c>
      <c r="D28" s="124"/>
      <c r="E28" s="127" t="s">
        <v>640</v>
      </c>
      <c r="F28" s="124"/>
      <c r="G28" s="129"/>
      <c r="H28" s="94">
        <v>0</v>
      </c>
      <c r="I28" s="139" t="s">
        <v>656</v>
      </c>
      <c r="J28" s="127" t="s">
        <v>661</v>
      </c>
      <c r="K28" s="143"/>
      <c r="L28" s="32"/>
    </row>
    <row r="29" spans="1:12">
      <c r="A29" s="109"/>
      <c r="B29" s="114">
        <v>9000016</v>
      </c>
      <c r="C29" s="121" t="s">
        <v>594</v>
      </c>
      <c r="D29" s="124"/>
      <c r="E29" s="127" t="s">
        <v>640</v>
      </c>
      <c r="F29" s="124"/>
      <c r="G29" s="129"/>
      <c r="H29" s="135">
        <v>0</v>
      </c>
      <c r="I29" s="139" t="s">
        <v>656</v>
      </c>
      <c r="J29" s="127" t="s">
        <v>662</v>
      </c>
      <c r="K29" s="143"/>
      <c r="L29" s="32"/>
    </row>
    <row r="30" spans="1:12" ht="15.2" customHeight="1">
      <c r="A30" s="109"/>
      <c r="B30" s="113"/>
      <c r="C30" s="195" t="s">
        <v>595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593</v>
      </c>
      <c r="D31" s="124"/>
      <c r="E31" s="127" t="s">
        <v>641</v>
      </c>
      <c r="F31" s="124"/>
      <c r="G31" s="129"/>
      <c r="H31" s="132">
        <v>0</v>
      </c>
      <c r="I31" s="139" t="s">
        <v>656</v>
      </c>
      <c r="J31" s="138" t="s">
        <v>663</v>
      </c>
      <c r="K31" s="143"/>
      <c r="L31" s="32"/>
    </row>
    <row r="32" spans="1:12" ht="15.2" customHeight="1">
      <c r="A32" s="109"/>
      <c r="B32" s="113"/>
      <c r="C32" s="195" t="s">
        <v>596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580</v>
      </c>
      <c r="D33" s="124"/>
      <c r="E33" s="127" t="s">
        <v>642</v>
      </c>
      <c r="F33" s="124"/>
      <c r="G33" s="129"/>
      <c r="H33" s="132">
        <v>0</v>
      </c>
      <c r="I33" s="139" t="s">
        <v>656</v>
      </c>
      <c r="J33" s="138" t="s">
        <v>664</v>
      </c>
      <c r="K33" s="143"/>
      <c r="L33" s="32"/>
    </row>
    <row r="34" spans="1:12">
      <c r="A34" s="109"/>
      <c r="B34" s="114">
        <v>9000019</v>
      </c>
      <c r="C34" s="121" t="s">
        <v>597</v>
      </c>
      <c r="D34" s="124"/>
      <c r="E34" s="127" t="s">
        <v>636</v>
      </c>
      <c r="F34" s="124"/>
      <c r="G34" s="129"/>
      <c r="H34" s="76"/>
      <c r="I34" s="139" t="s">
        <v>656</v>
      </c>
      <c r="J34" s="138" t="s">
        <v>664</v>
      </c>
      <c r="K34" s="143"/>
      <c r="L34" s="32"/>
    </row>
    <row r="35" spans="1:12">
      <c r="A35" s="109"/>
      <c r="B35" s="114">
        <v>9000020</v>
      </c>
      <c r="C35" s="121" t="s">
        <v>582</v>
      </c>
      <c r="D35" s="124"/>
      <c r="E35" s="127" t="s">
        <v>637</v>
      </c>
      <c r="F35" s="124"/>
      <c r="G35" s="129"/>
      <c r="H35" s="134"/>
      <c r="I35" s="139" t="s">
        <v>656</v>
      </c>
      <c r="J35" s="138" t="s">
        <v>664</v>
      </c>
      <c r="K35" s="143"/>
      <c r="L35" s="32"/>
    </row>
    <row r="36" spans="1:12" ht="15.2" customHeight="1">
      <c r="A36" s="109"/>
      <c r="B36" s="113"/>
      <c r="C36" s="195" t="s">
        <v>598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599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600</v>
      </c>
      <c r="D38" s="124"/>
      <c r="E38" s="127" t="s">
        <v>631</v>
      </c>
      <c r="F38" s="124"/>
      <c r="G38" s="129"/>
      <c r="H38" s="136"/>
      <c r="I38" s="140"/>
      <c r="J38" s="138" t="s">
        <v>665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601</v>
      </c>
      <c r="D39" s="124"/>
      <c r="E39" s="127" t="s">
        <v>643</v>
      </c>
      <c r="F39" s="124"/>
      <c r="G39" s="129"/>
      <c r="H39" s="136"/>
      <c r="I39" s="140"/>
      <c r="J39" s="138" t="s">
        <v>665</v>
      </c>
      <c r="K39" s="143"/>
      <c r="L39" s="32"/>
    </row>
    <row r="40" spans="1:12" ht="24.95" customHeight="1">
      <c r="A40" s="109"/>
      <c r="B40" s="114">
        <v>9000023</v>
      </c>
      <c r="C40" s="122" t="s">
        <v>602</v>
      </c>
      <c r="D40" s="124"/>
      <c r="E40" s="127" t="s">
        <v>631</v>
      </c>
      <c r="F40" s="124"/>
      <c r="G40" s="129"/>
      <c r="H40" s="136"/>
      <c r="I40" s="140"/>
      <c r="J40" s="138" t="s">
        <v>665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603</v>
      </c>
      <c r="D41" s="124"/>
      <c r="E41" s="127" t="s">
        <v>644</v>
      </c>
      <c r="F41" s="124"/>
      <c r="G41" s="129"/>
      <c r="H41" s="136"/>
      <c r="I41" s="140"/>
      <c r="J41" s="138" t="s">
        <v>665</v>
      </c>
      <c r="K41" s="143"/>
      <c r="L41" s="32"/>
    </row>
    <row r="42" spans="1:12" ht="24.95" customHeight="1">
      <c r="A42" s="109"/>
      <c r="B42" s="114">
        <v>9000025</v>
      </c>
      <c r="C42" s="121" t="s">
        <v>604</v>
      </c>
      <c r="D42" s="124"/>
      <c r="E42" s="127" t="s">
        <v>645</v>
      </c>
      <c r="F42" s="124"/>
      <c r="G42" s="129"/>
      <c r="H42" s="136"/>
      <c r="I42" s="140"/>
      <c r="J42" s="138" t="s">
        <v>665</v>
      </c>
      <c r="K42" s="143"/>
      <c r="L42" s="32"/>
    </row>
    <row r="43" spans="1:12" ht="15.2" customHeight="1">
      <c r="A43" s="109"/>
      <c r="B43" s="113"/>
      <c r="C43" s="195" t="s">
        <v>605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606</v>
      </c>
      <c r="D44" s="124"/>
      <c r="E44" s="127" t="s">
        <v>646</v>
      </c>
      <c r="F44" s="124"/>
      <c r="G44" s="129"/>
      <c r="H44" s="136"/>
      <c r="I44" s="140"/>
      <c r="J44" s="138" t="s">
        <v>658</v>
      </c>
      <c r="K44" s="143"/>
      <c r="L44" s="32"/>
    </row>
    <row r="45" spans="1:12" ht="24.95" customHeight="1">
      <c r="A45" s="109"/>
      <c r="B45" s="114">
        <v>9000027</v>
      </c>
      <c r="C45" s="122" t="s">
        <v>607</v>
      </c>
      <c r="D45" s="124"/>
      <c r="E45" s="127" t="s">
        <v>646</v>
      </c>
      <c r="F45" s="124"/>
      <c r="G45" s="129"/>
      <c r="H45" s="136"/>
      <c r="I45" s="140"/>
      <c r="J45" s="138" t="s">
        <v>658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608</v>
      </c>
      <c r="D46" s="124"/>
      <c r="E46" s="127" t="s">
        <v>646</v>
      </c>
      <c r="F46" s="124"/>
      <c r="G46" s="129"/>
      <c r="H46" s="136"/>
      <c r="I46" s="140"/>
      <c r="J46" s="138" t="s">
        <v>658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609</v>
      </c>
      <c r="D47" s="124"/>
      <c r="E47" s="127" t="s">
        <v>647</v>
      </c>
      <c r="F47" s="124"/>
      <c r="G47" s="129"/>
      <c r="H47" s="136"/>
      <c r="I47" s="140"/>
      <c r="J47" s="138" t="s">
        <v>658</v>
      </c>
      <c r="K47" s="143"/>
      <c r="L47" s="32"/>
    </row>
    <row r="48" spans="1:12" ht="15.2" customHeight="1">
      <c r="A48" s="109"/>
      <c r="B48" s="113"/>
      <c r="C48" s="195" t="s">
        <v>610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611</v>
      </c>
      <c r="D49" s="124"/>
      <c r="E49" s="127" t="s">
        <v>648</v>
      </c>
      <c r="F49" s="124"/>
      <c r="G49" s="129"/>
      <c r="H49" s="136"/>
      <c r="I49" s="140"/>
      <c r="J49" s="138" t="s">
        <v>661</v>
      </c>
      <c r="K49" s="143"/>
      <c r="L49" s="32"/>
    </row>
    <row r="50" spans="1:12" ht="24.95" customHeight="1">
      <c r="A50" s="109"/>
      <c r="B50" s="114">
        <v>9000031</v>
      </c>
      <c r="C50" s="122" t="s">
        <v>612</v>
      </c>
      <c r="D50" s="124"/>
      <c r="E50" s="127" t="s">
        <v>648</v>
      </c>
      <c r="F50" s="124"/>
      <c r="G50" s="129"/>
      <c r="H50" s="136"/>
      <c r="I50" s="140"/>
      <c r="J50" s="138" t="s">
        <v>661</v>
      </c>
      <c r="K50" s="143"/>
      <c r="L50" s="32"/>
    </row>
    <row r="51" spans="1:12" ht="15.2" customHeight="1">
      <c r="A51" s="109"/>
      <c r="B51" s="116"/>
      <c r="C51" s="193" t="s">
        <v>613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578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614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615</v>
      </c>
      <c r="D54" s="126"/>
      <c r="E54" s="127" t="s">
        <v>649</v>
      </c>
      <c r="F54" s="124"/>
      <c r="G54" s="129"/>
      <c r="H54" s="137">
        <v>17182</v>
      </c>
      <c r="I54" s="139" t="s">
        <v>656</v>
      </c>
      <c r="J54" s="127" t="s">
        <v>666</v>
      </c>
      <c r="K54" s="144"/>
      <c r="L54" s="32"/>
    </row>
    <row r="55" spans="1:12" ht="24.95" customHeight="1">
      <c r="A55" s="109"/>
      <c r="B55" s="114">
        <v>9000033</v>
      </c>
      <c r="C55" s="122" t="s">
        <v>616</v>
      </c>
      <c r="D55" s="124"/>
      <c r="E55" s="127" t="s">
        <v>650</v>
      </c>
      <c r="F55" s="124"/>
      <c r="G55" s="129"/>
      <c r="H55" s="132">
        <v>0</v>
      </c>
      <c r="I55" s="139" t="s">
        <v>656</v>
      </c>
      <c r="J55" s="127" t="s">
        <v>666</v>
      </c>
      <c r="K55" s="145"/>
      <c r="L55" s="32"/>
    </row>
    <row r="56" spans="1:12" ht="24.95" customHeight="1">
      <c r="A56" s="109"/>
      <c r="B56" s="114">
        <v>9000034</v>
      </c>
      <c r="C56" s="122" t="s">
        <v>617</v>
      </c>
      <c r="D56" s="124"/>
      <c r="E56" s="127" t="s">
        <v>650</v>
      </c>
      <c r="F56" s="124"/>
      <c r="G56" s="129"/>
      <c r="H56" s="132">
        <v>0</v>
      </c>
      <c r="I56" s="139" t="s">
        <v>656</v>
      </c>
      <c r="J56" s="127" t="s">
        <v>666</v>
      </c>
      <c r="K56" s="145"/>
      <c r="L56" s="32"/>
    </row>
    <row r="57" spans="1:12" ht="24.95" customHeight="1">
      <c r="A57" s="109"/>
      <c r="B57" s="114">
        <v>9000035</v>
      </c>
      <c r="C57" s="122" t="s">
        <v>618</v>
      </c>
      <c r="D57" s="124"/>
      <c r="E57" s="127" t="s">
        <v>650</v>
      </c>
      <c r="F57" s="124"/>
      <c r="G57" s="129"/>
      <c r="H57" s="132">
        <v>0</v>
      </c>
      <c r="I57" s="139" t="s">
        <v>656</v>
      </c>
      <c r="J57" s="127" t="s">
        <v>666</v>
      </c>
      <c r="K57" s="145"/>
      <c r="L57" s="32"/>
    </row>
    <row r="58" spans="1:12" ht="24.95" customHeight="1">
      <c r="A58" s="109"/>
      <c r="B58" s="114">
        <v>9000036</v>
      </c>
      <c r="C58" s="122" t="s">
        <v>619</v>
      </c>
      <c r="D58" s="124"/>
      <c r="E58" s="127"/>
      <c r="F58" s="124"/>
      <c r="G58" s="129"/>
      <c r="H58" s="132">
        <v>0</v>
      </c>
      <c r="I58" s="139" t="s">
        <v>656</v>
      </c>
      <c r="J58" s="127" t="s">
        <v>667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620</v>
      </c>
      <c r="D59" s="124"/>
      <c r="E59" s="127"/>
      <c r="F59" s="124"/>
      <c r="G59" s="129"/>
      <c r="H59" s="132">
        <v>0</v>
      </c>
      <c r="I59" s="139" t="s">
        <v>656</v>
      </c>
      <c r="J59" s="127" t="s">
        <v>666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621</v>
      </c>
      <c r="D60" s="124"/>
      <c r="E60" s="127"/>
      <c r="F60" s="124"/>
      <c r="G60" s="129"/>
      <c r="H60" s="132">
        <v>0</v>
      </c>
      <c r="I60" s="139" t="s">
        <v>656</v>
      </c>
      <c r="J60" s="127" t="s">
        <v>666</v>
      </c>
      <c r="K60" s="145"/>
      <c r="L60" s="32"/>
    </row>
    <row r="61" spans="1:12" ht="24.95" customHeight="1">
      <c r="A61" s="109"/>
      <c r="B61" s="113"/>
      <c r="C61" s="195" t="s">
        <v>598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622</v>
      </c>
      <c r="D62" s="124"/>
      <c r="E62" s="127" t="s">
        <v>651</v>
      </c>
      <c r="F62" s="124"/>
      <c r="G62" s="129"/>
      <c r="H62" s="136"/>
      <c r="I62" s="140"/>
      <c r="J62" s="138" t="s">
        <v>668</v>
      </c>
      <c r="K62" s="143"/>
      <c r="L62" s="32"/>
    </row>
    <row r="63" spans="1:12" ht="24.2" customHeight="1">
      <c r="A63" s="109"/>
      <c r="B63" s="114">
        <v>9000038</v>
      </c>
      <c r="C63" s="123" t="s">
        <v>623</v>
      </c>
      <c r="D63" s="124"/>
      <c r="E63" s="127" t="s">
        <v>651</v>
      </c>
      <c r="F63" s="124"/>
      <c r="G63" s="129"/>
      <c r="H63" s="136"/>
      <c r="I63" s="140"/>
      <c r="J63" s="138" t="s">
        <v>668</v>
      </c>
      <c r="K63" s="143"/>
      <c r="L63" s="32"/>
    </row>
    <row r="64" spans="1:12" ht="24.2" customHeight="1">
      <c r="A64" s="109"/>
      <c r="B64" s="114">
        <v>9000039</v>
      </c>
      <c r="C64" s="123" t="s">
        <v>624</v>
      </c>
      <c r="D64" s="124"/>
      <c r="E64" s="127" t="s">
        <v>651</v>
      </c>
      <c r="F64" s="124"/>
      <c r="G64" s="129"/>
      <c r="H64" s="136"/>
      <c r="I64" s="140"/>
      <c r="J64" s="138" t="s">
        <v>669</v>
      </c>
      <c r="K64" s="143"/>
      <c r="L64" s="32"/>
    </row>
    <row r="65" spans="1:12" ht="15.2" customHeight="1">
      <c r="A65" s="109"/>
      <c r="B65" s="117"/>
      <c r="C65" s="193" t="s">
        <v>625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578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626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627</v>
      </c>
      <c r="D68" s="124"/>
      <c r="E68" s="128"/>
      <c r="F68" s="124"/>
      <c r="G68" s="129"/>
      <c r="H68" s="137">
        <v>2188970.94</v>
      </c>
      <c r="I68" s="139" t="s">
        <v>656</v>
      </c>
      <c r="J68" s="138" t="s">
        <v>670</v>
      </c>
      <c r="K68" s="143"/>
      <c r="L68" s="32"/>
    </row>
    <row r="69" spans="1:12">
      <c r="A69" s="109"/>
      <c r="B69" s="114">
        <v>9000041</v>
      </c>
      <c r="C69" s="121" t="s">
        <v>628</v>
      </c>
      <c r="D69" s="124"/>
      <c r="E69" s="128"/>
      <c r="F69" s="124"/>
      <c r="G69" s="129"/>
      <c r="H69" s="132">
        <v>0</v>
      </c>
      <c r="I69" s="139" t="s">
        <v>656</v>
      </c>
      <c r="J69" s="138" t="s">
        <v>670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37:K37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_lic1</vt:lpstr>
      <vt:lpstr>_tri1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 LIZ</dc:creator>
  <cp:lastModifiedBy>Ilse Mabel Medina Romero</cp:lastModifiedBy>
  <dcterms:created xsi:type="dcterms:W3CDTF">2024-01-27T21:55:53Z</dcterms:created>
  <dcterms:modified xsi:type="dcterms:W3CDTF">2024-02-26T16:09:05Z</dcterms:modified>
</cp:coreProperties>
</file>