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/>
  <mc:AlternateContent xmlns:mc="http://schemas.openxmlformats.org/markup-compatibility/2006">
    <mc:Choice Requires="x15">
      <x15ac:absPath xmlns:x15ac="http://schemas.microsoft.com/office/spreadsheetml/2010/11/ac" url="C:\Users\cesar\Desktop\COCYTED 2023\CUENTA PUBLICA 2022\"/>
    </mc:Choice>
  </mc:AlternateContent>
  <xr:revisionPtr revIDLastSave="0" documentId="13_ncr:1_{DB027135-0BEB-4993-A814-97670133E97A}" xr6:coauthVersionLast="47" xr6:coauthVersionMax="47" xr10:uidLastSave="{00000000-0000-0000-0000-000000000000}"/>
  <bookViews>
    <workbookView xWindow="-120" yWindow="-120" windowWidth="29040" windowHeight="15840" tabRatio="805" activeTab="4" xr2:uid="{00000000-000D-0000-FFFF-FFFF00000000}"/>
  </bookViews>
  <sheets>
    <sheet name="F1. ESF" sheetId="1" r:id="rId1"/>
    <sheet name="F2. IADPyOP" sheetId="2" r:id="rId2"/>
    <sheet name="F3. IAODF" sheetId="14" r:id="rId3"/>
    <sheet name="BALPRESUP" sheetId="13" r:id="rId4"/>
    <sheet name="F5. EAID" sheetId="3" r:id="rId5"/>
    <sheet name="F6a.EAEPE COG" sheetId="12" r:id="rId6"/>
    <sheet name="F6b. EAEPE CA" sheetId="6" r:id="rId7"/>
    <sheet name="F6c. EAEPE CFG" sheetId="7" r:id="rId8"/>
    <sheet name="F6d. EAEPE CSPC" sheetId="8" r:id="rId9"/>
    <sheet name="GUIA DE CUMPLIMIENTO LDF" sheetId="15" r:id="rId10"/>
  </sheets>
  <externalReferences>
    <externalReference r:id="rId11"/>
    <externalReference r:id="rId12"/>
  </externalReferences>
  <definedNames>
    <definedName name="ADMINISTRATIVA" localSheetId="3">'[1]ADVA FUNCION'!$A$3:$C$41</definedName>
    <definedName name="ADMINISTRATIVA" localSheetId="5">'[1]ADVA FUNCION'!$A$3:$C$41</definedName>
    <definedName name="ADMINISTRATIVA">'[1]ADVA FUNCION'!$A$3:$C$41</definedName>
    <definedName name="admvasep" localSheetId="3">'[2]acomodo administrativa'!#REF!</definedName>
    <definedName name="admvasep" localSheetId="2">'[2]acomodo administrativa'!#REF!</definedName>
    <definedName name="admvasep" localSheetId="5">'[2]acomodo administrativa'!#REF!</definedName>
    <definedName name="admvasep">'[2]acomodo administrativa'!#REF!</definedName>
    <definedName name="ADVAAGOSTO" localSheetId="3">'[2]acomodo administrativa'!#REF!</definedName>
    <definedName name="ADVAAGOSTO" localSheetId="2">'[2]acomodo administrativa'!#REF!</definedName>
    <definedName name="ADVAAGOSTO" localSheetId="5">'[2]acomodo administrativa'!#REF!</definedName>
    <definedName name="ADVAAGOSTO">'[2]acomodo administrativa'!#REF!</definedName>
    <definedName name="ADVAJUNIO" localSheetId="3">'[2]acomodo administrativa'!#REF!</definedName>
    <definedName name="ADVAJUNIO" localSheetId="2">'[2]acomodo administrativa'!#REF!</definedName>
    <definedName name="ADVAJUNIO" localSheetId="5">'[2]acomodo administrativa'!#REF!</definedName>
    <definedName name="ADVAJUNIO">'[2]acomodo administrativa'!#REF!</definedName>
    <definedName name="_xlnm.Print_Area" localSheetId="3">BALPRESUP!$C$5:$G$61</definedName>
    <definedName name="cataadva" localSheetId="3">'[2]acomodo administrativa'!#REF!</definedName>
    <definedName name="cataadva" localSheetId="2">'[2]acomodo administrativa'!#REF!</definedName>
    <definedName name="cataadva" localSheetId="5">'[2]acomodo administrativa'!#REF!</definedName>
    <definedName name="cataadva">'[2]acomodo administrativa'!#REF!</definedName>
    <definedName name="catafun" localSheetId="3">#REF!</definedName>
    <definedName name="catafun" localSheetId="2">#REF!</definedName>
    <definedName name="catafun" localSheetId="5">#REF!</definedName>
    <definedName name="catafun">#REF!</definedName>
    <definedName name="cataorden" localSheetId="3">'[2]balanza acomodo'!$A$2:$G$1593</definedName>
    <definedName name="cataorden" localSheetId="5">'[2]balanza acomodo'!$A$2:$G$1593</definedName>
    <definedName name="cataorden">'[2]balanza acomodo'!$A$2:$G$1593</definedName>
    <definedName name="CATAORDENCESAR" localSheetId="3">#REF!</definedName>
    <definedName name="CATAORDENCESAR" localSheetId="2">#REF!</definedName>
    <definedName name="CATAORDENCESAR">#REF!</definedName>
    <definedName name="CATAORDENCESAROCT" localSheetId="3">#REF!</definedName>
    <definedName name="CATAORDENCESAROCT" localSheetId="2">#REF!</definedName>
    <definedName name="CATAORDENCESAROCT">#REF!</definedName>
    <definedName name="cataordenoct" localSheetId="3">#REF!</definedName>
    <definedName name="cataordenoct" localSheetId="2">#REF!</definedName>
    <definedName name="cataordenoct">#REF!</definedName>
    <definedName name="cataprograma" localSheetId="3">[2]acomodoprog!#REF!</definedName>
    <definedName name="cataprograma" localSheetId="2">[2]acomodoprog!#REF!</definedName>
    <definedName name="cataprograma" localSheetId="5">[2]acomodoprog!#REF!</definedName>
    <definedName name="cataprograma">[2]acomodoprog!#REF!</definedName>
    <definedName name="FUNC" localSheetId="3">'[1]ADVA FUNCION'!$D$47:$F$94</definedName>
    <definedName name="FUNC" localSheetId="5">'[1]ADVA FUNCION'!$D$47:$F$94</definedName>
    <definedName name="FUNC">'[1]ADVA FUNCION'!$D$47:$F$94</definedName>
    <definedName name="funcata" localSheetId="3">#REF!</definedName>
    <definedName name="funcata" localSheetId="2">#REF!</definedName>
    <definedName name="funcata" localSheetId="5">#REF!</definedName>
    <definedName name="funcata">#REF!</definedName>
    <definedName name="FUNCIONAL" localSheetId="3">'[1]ADVA FUNCION'!$D$47:$F$94</definedName>
    <definedName name="FUNCIONAL" localSheetId="5">'[1]ADVA FUNCION'!$D$47:$F$94</definedName>
    <definedName name="FUNCIONAL">'[1]ADVA FUNCION'!$D$47:$F$94</definedName>
    <definedName name="FUNCIONALENE" localSheetId="3">#REF!</definedName>
    <definedName name="FUNCIONALENE" localSheetId="2">#REF!</definedName>
    <definedName name="FUNCIONALENE" localSheetId="5">#REF!</definedName>
    <definedName name="FUNCIONALENE">#REF!</definedName>
    <definedName name="funjunio" localSheetId="3">#REF!</definedName>
    <definedName name="funjunio" localSheetId="2">#REF!</definedName>
    <definedName name="funjunio" localSheetId="5">#REF!</definedName>
    <definedName name="funjunio">#REF!</definedName>
    <definedName name="juladva" localSheetId="3">'[2]acomodo administrativa'!#REF!</definedName>
    <definedName name="juladva" localSheetId="2">'[2]acomodo administrativa'!#REF!</definedName>
    <definedName name="juladva" localSheetId="5">'[2]acomodo administrativa'!#REF!</definedName>
    <definedName name="juladva">'[2]acomodo administrativa'!#REF!</definedName>
    <definedName name="JULFUN" localSheetId="3">#REF!</definedName>
    <definedName name="JULFUN" localSheetId="2">#REF!</definedName>
    <definedName name="JULFUN" localSheetId="5">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'F6a.EAEPE COG'!$2:$9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6" l="1"/>
  <c r="F9" i="6"/>
  <c r="E9" i="6"/>
  <c r="D70" i="3"/>
  <c r="C70" i="3"/>
  <c r="G66" i="3"/>
  <c r="F66" i="3"/>
  <c r="E66" i="3"/>
  <c r="E38" i="3"/>
  <c r="F38" i="3"/>
  <c r="K15" i="14"/>
  <c r="E15" i="14"/>
  <c r="K9" i="14"/>
  <c r="K21" i="14" s="1"/>
  <c r="J9" i="14"/>
  <c r="I9" i="14"/>
  <c r="E9" i="14"/>
  <c r="E21" i="14" s="1"/>
  <c r="G112" i="12" l="1"/>
  <c r="C38" i="3" l="1"/>
  <c r="G56" i="13" l="1"/>
  <c r="F56" i="13"/>
  <c r="E56" i="13"/>
  <c r="G55" i="13"/>
  <c r="F55" i="13"/>
  <c r="E55" i="13"/>
  <c r="G54" i="13"/>
  <c r="F54" i="13"/>
  <c r="E54" i="13"/>
  <c r="G53" i="13"/>
  <c r="G52" i="13" s="1"/>
  <c r="F53" i="13"/>
  <c r="E53" i="13"/>
  <c r="E52" i="13" s="1"/>
  <c r="F52" i="13"/>
  <c r="G51" i="13"/>
  <c r="F51" i="13"/>
  <c r="E51" i="13"/>
  <c r="G46" i="13"/>
  <c r="F46" i="13"/>
  <c r="E46" i="13"/>
  <c r="G45" i="13"/>
  <c r="F45" i="13"/>
  <c r="E45" i="13"/>
  <c r="G44" i="13"/>
  <c r="F44" i="13"/>
  <c r="E44" i="13"/>
  <c r="G43" i="13"/>
  <c r="G42" i="13" s="1"/>
  <c r="F43" i="13"/>
  <c r="E43" i="13"/>
  <c r="E42" i="13" s="1"/>
  <c r="F42" i="13"/>
  <c r="G41" i="13"/>
  <c r="F41" i="13"/>
  <c r="E41" i="13"/>
  <c r="G35" i="13"/>
  <c r="F35" i="13"/>
  <c r="E35" i="13"/>
  <c r="E38" i="13" s="1"/>
  <c r="E14" i="13" s="1"/>
  <c r="E11" i="13" s="1"/>
  <c r="G32" i="13"/>
  <c r="G38" i="13" s="1"/>
  <c r="G14" i="13" s="1"/>
  <c r="G11" i="13" s="1"/>
  <c r="F32" i="13"/>
  <c r="F38" i="13" s="1"/>
  <c r="F14" i="13" s="1"/>
  <c r="F11" i="13" s="1"/>
  <c r="E32" i="13"/>
  <c r="G26" i="13"/>
  <c r="F26" i="13"/>
  <c r="E26" i="13"/>
  <c r="G18" i="13"/>
  <c r="F18" i="13"/>
  <c r="E18" i="13"/>
  <c r="G15" i="13"/>
  <c r="F15" i="13"/>
  <c r="E15" i="13"/>
  <c r="G21" i="13" l="1"/>
  <c r="G22" i="13" s="1"/>
  <c r="G23" i="13" s="1"/>
  <c r="G29" i="13" s="1"/>
  <c r="F21" i="13"/>
  <c r="F22" i="13" s="1"/>
  <c r="F23" i="13" s="1"/>
  <c r="F29" i="13" s="1"/>
  <c r="E57" i="13"/>
  <c r="E58" i="13" s="1"/>
  <c r="F47" i="13"/>
  <c r="F48" i="13" s="1"/>
  <c r="F57" i="13"/>
  <c r="F58" i="13" s="1"/>
  <c r="E47" i="13"/>
  <c r="E48" i="13" s="1"/>
  <c r="G57" i="13"/>
  <c r="G58" i="13" s="1"/>
  <c r="G47" i="13"/>
  <c r="G48" i="13" s="1"/>
  <c r="E21" i="13"/>
  <c r="E22" i="13" s="1"/>
  <c r="E23" i="13" s="1"/>
  <c r="E29" i="13" s="1"/>
  <c r="I148" i="12"/>
  <c r="H148" i="12"/>
  <c r="G148" i="12"/>
  <c r="F148" i="12"/>
  <c r="E148" i="12"/>
  <c r="D148" i="12"/>
  <c r="I144" i="12"/>
  <c r="H144" i="12"/>
  <c r="G144" i="12"/>
  <c r="F144" i="12"/>
  <c r="E144" i="12"/>
  <c r="D144" i="12"/>
  <c r="I136" i="12"/>
  <c r="H136" i="12"/>
  <c r="G136" i="12"/>
  <c r="F136" i="12"/>
  <c r="E136" i="12"/>
  <c r="D136" i="12"/>
  <c r="I132" i="12"/>
  <c r="H132" i="12"/>
  <c r="G132" i="12"/>
  <c r="F132" i="12"/>
  <c r="E132" i="12"/>
  <c r="D132" i="12"/>
  <c r="F131" i="12"/>
  <c r="I131" i="12" s="1"/>
  <c r="F130" i="12"/>
  <c r="I130" i="12" s="1"/>
  <c r="F129" i="12"/>
  <c r="I129" i="12" s="1"/>
  <c r="F128" i="12"/>
  <c r="I128" i="12" s="1"/>
  <c r="I127" i="12"/>
  <c r="F127" i="12"/>
  <c r="F126" i="12"/>
  <c r="I126" i="12" s="1"/>
  <c r="F125" i="12"/>
  <c r="I125" i="12" s="1"/>
  <c r="F124" i="12"/>
  <c r="F123" i="12"/>
  <c r="I123" i="12" s="1"/>
  <c r="H122" i="12"/>
  <c r="G122" i="12"/>
  <c r="E122" i="12"/>
  <c r="D122" i="12"/>
  <c r="I116" i="12"/>
  <c r="I112" i="12" s="1"/>
  <c r="F116" i="12"/>
  <c r="H112" i="12"/>
  <c r="F112" i="12"/>
  <c r="E112" i="12"/>
  <c r="D112" i="12"/>
  <c r="F111" i="12"/>
  <c r="I111" i="12" s="1"/>
  <c r="F110" i="12"/>
  <c r="I110" i="12" s="1"/>
  <c r="F109" i="12"/>
  <c r="I109" i="12" s="1"/>
  <c r="F108" i="12"/>
  <c r="I108" i="12" s="1"/>
  <c r="F107" i="12"/>
  <c r="I107" i="12" s="1"/>
  <c r="F106" i="12"/>
  <c r="I106" i="12" s="1"/>
  <c r="F105" i="12"/>
  <c r="I105" i="12" s="1"/>
  <c r="F104" i="12"/>
  <c r="F103" i="12"/>
  <c r="I103" i="12" s="1"/>
  <c r="H102" i="12"/>
  <c r="G102" i="12"/>
  <c r="E102" i="12"/>
  <c r="D102" i="12"/>
  <c r="I101" i="12"/>
  <c r="I100" i="12"/>
  <c r="F99" i="12"/>
  <c r="I99" i="12" s="1"/>
  <c r="F98" i="12"/>
  <c r="I98" i="12" s="1"/>
  <c r="F97" i="12"/>
  <c r="I97" i="12" s="1"/>
  <c r="I96" i="12"/>
  <c r="I95" i="12"/>
  <c r="F94" i="12"/>
  <c r="I94" i="12" s="1"/>
  <c r="F93" i="12"/>
  <c r="I93" i="12" s="1"/>
  <c r="H92" i="12"/>
  <c r="G92" i="12"/>
  <c r="E92" i="12"/>
  <c r="D92" i="12"/>
  <c r="I84" i="12"/>
  <c r="H84" i="12"/>
  <c r="G84" i="12"/>
  <c r="F84" i="12"/>
  <c r="E84" i="12"/>
  <c r="D84" i="12"/>
  <c r="D83" i="12" s="1"/>
  <c r="I75" i="12"/>
  <c r="H75" i="12"/>
  <c r="G75" i="12"/>
  <c r="F75" i="12"/>
  <c r="E75" i="12"/>
  <c r="D75" i="12"/>
  <c r="I71" i="12"/>
  <c r="H71" i="12"/>
  <c r="G71" i="12"/>
  <c r="F71" i="12"/>
  <c r="E71" i="12"/>
  <c r="D71" i="12"/>
  <c r="I63" i="12"/>
  <c r="H63" i="12"/>
  <c r="G63" i="12"/>
  <c r="F63" i="12"/>
  <c r="E63" i="12"/>
  <c r="D63" i="12"/>
  <c r="I59" i="12"/>
  <c r="H59" i="12"/>
  <c r="G59" i="12"/>
  <c r="F59" i="12"/>
  <c r="E59" i="12"/>
  <c r="D59" i="12"/>
  <c r="F58" i="12"/>
  <c r="I58" i="12" s="1"/>
  <c r="F57" i="12"/>
  <c r="I57" i="12" s="1"/>
  <c r="F56" i="12"/>
  <c r="I56" i="12" s="1"/>
  <c r="F55" i="12"/>
  <c r="I55" i="12" s="1"/>
  <c r="F54" i="12"/>
  <c r="I54" i="12" s="1"/>
  <c r="F53" i="12"/>
  <c r="I53" i="12" s="1"/>
  <c r="I52" i="12"/>
  <c r="F52" i="12"/>
  <c r="F51" i="12"/>
  <c r="I51" i="12" s="1"/>
  <c r="F50" i="12"/>
  <c r="I50" i="12" s="1"/>
  <c r="H49" i="12"/>
  <c r="G49" i="12"/>
  <c r="E49" i="12"/>
  <c r="D49" i="12"/>
  <c r="F48" i="12"/>
  <c r="I48" i="12" s="1"/>
  <c r="F47" i="12"/>
  <c r="I47" i="12" s="1"/>
  <c r="F46" i="12"/>
  <c r="I46" i="12" s="1"/>
  <c r="F45" i="12"/>
  <c r="I45" i="12" s="1"/>
  <c r="F44" i="12"/>
  <c r="I44" i="12" s="1"/>
  <c r="F43" i="12"/>
  <c r="I43" i="12" s="1"/>
  <c r="H39" i="12"/>
  <c r="G39" i="12"/>
  <c r="E39" i="12"/>
  <c r="D39" i="12"/>
  <c r="F38" i="12"/>
  <c r="I38" i="12" s="1"/>
  <c r="F37" i="12"/>
  <c r="I37" i="12" s="1"/>
  <c r="F36" i="12"/>
  <c r="I36" i="12" s="1"/>
  <c r="F35" i="12"/>
  <c r="I35" i="12" s="1"/>
  <c r="F34" i="12"/>
  <c r="I34" i="12" s="1"/>
  <c r="F33" i="12"/>
  <c r="I33" i="12" s="1"/>
  <c r="F32" i="12"/>
  <c r="I32" i="12" s="1"/>
  <c r="F31" i="12"/>
  <c r="I31" i="12" s="1"/>
  <c r="F30" i="12"/>
  <c r="I30" i="12" s="1"/>
  <c r="H29" i="12"/>
  <c r="G29" i="12"/>
  <c r="E29" i="12"/>
  <c r="D29" i="12"/>
  <c r="F28" i="12"/>
  <c r="I28" i="12" s="1"/>
  <c r="I27" i="12"/>
  <c r="F27" i="12"/>
  <c r="F26" i="12"/>
  <c r="I26" i="12" s="1"/>
  <c r="F25" i="12"/>
  <c r="I25" i="12" s="1"/>
  <c r="F24" i="12"/>
  <c r="I24" i="12" s="1"/>
  <c r="F23" i="12"/>
  <c r="I23" i="12" s="1"/>
  <c r="F22" i="12"/>
  <c r="I22" i="12" s="1"/>
  <c r="F21" i="12"/>
  <c r="I21" i="12" s="1"/>
  <c r="F20" i="12"/>
  <c r="I20" i="12" s="1"/>
  <c r="H19" i="12"/>
  <c r="G19" i="12"/>
  <c r="E19" i="12"/>
  <c r="D19" i="12"/>
  <c r="F18" i="12"/>
  <c r="I18" i="12" s="1"/>
  <c r="F17" i="12"/>
  <c r="I17" i="12" s="1"/>
  <c r="F16" i="12"/>
  <c r="I16" i="12" s="1"/>
  <c r="F15" i="12"/>
  <c r="I15" i="12" s="1"/>
  <c r="F14" i="12"/>
  <c r="I14" i="12" s="1"/>
  <c r="F13" i="12"/>
  <c r="I13" i="12" s="1"/>
  <c r="F12" i="12"/>
  <c r="I12" i="12" s="1"/>
  <c r="H11" i="12"/>
  <c r="G11" i="12"/>
  <c r="E11" i="12"/>
  <c r="D11" i="12"/>
  <c r="F122" i="12" l="1"/>
  <c r="H83" i="12"/>
  <c r="H10" i="12"/>
  <c r="G83" i="12"/>
  <c r="G156" i="12"/>
  <c r="G10" i="12"/>
  <c r="E83" i="12"/>
  <c r="F102" i="12"/>
  <c r="E10" i="12"/>
  <c r="I49" i="12"/>
  <c r="F39" i="12"/>
  <c r="F29" i="12"/>
  <c r="F19" i="12"/>
  <c r="D10" i="12"/>
  <c r="F11" i="12"/>
  <c r="I39" i="12"/>
  <c r="I19" i="12"/>
  <c r="I29" i="12"/>
  <c r="I11" i="12"/>
  <c r="I92" i="12"/>
  <c r="H156" i="12"/>
  <c r="I104" i="12"/>
  <c r="I102" i="12" s="1"/>
  <c r="I124" i="12"/>
  <c r="I122" i="12" s="1"/>
  <c r="E156" i="12"/>
  <c r="F49" i="12"/>
  <c r="F92" i="12"/>
  <c r="D156" i="12"/>
  <c r="F83" i="12" l="1"/>
  <c r="I83" i="12" s="1"/>
  <c r="F10" i="12"/>
  <c r="I10" i="12" s="1"/>
  <c r="F156" i="12"/>
  <c r="I156" i="12" l="1"/>
  <c r="D14" i="6" l="1"/>
  <c r="G40" i="3"/>
  <c r="G39" i="3"/>
  <c r="G38" i="3" l="1"/>
  <c r="D40" i="3"/>
  <c r="D38" i="3" s="1"/>
  <c r="D35" i="3"/>
  <c r="B38" i="3"/>
  <c r="D11" i="6" l="1"/>
  <c r="G37" i="3" l="1"/>
  <c r="G36" i="3" s="1"/>
  <c r="D37" i="3"/>
  <c r="D36" i="3" s="1"/>
  <c r="D41" i="3" s="1"/>
  <c r="D66" i="3" s="1"/>
  <c r="C41" i="3"/>
  <c r="C66" i="3" s="1"/>
  <c r="E36" i="3"/>
  <c r="E41" i="3" s="1"/>
  <c r="F36" i="3"/>
  <c r="F41" i="3" s="1"/>
  <c r="B36" i="3"/>
  <c r="B41" i="3" s="1"/>
  <c r="E53" i="3"/>
  <c r="F53" i="3"/>
  <c r="C53" i="3"/>
  <c r="F69" i="7" l="1"/>
  <c r="I69" i="7" s="1"/>
  <c r="G57" i="3" l="1"/>
  <c r="G53" i="3" s="1"/>
  <c r="G35" i="3"/>
  <c r="G41" i="3" s="1"/>
  <c r="F43" i="1" l="1"/>
  <c r="G43" i="1" l="1"/>
  <c r="E32" i="8" l="1"/>
  <c r="H32" i="8" s="1"/>
  <c r="E31" i="8"/>
  <c r="H31" i="8" s="1"/>
  <c r="E30" i="8"/>
  <c r="H30" i="8" s="1"/>
  <c r="E29" i="8"/>
  <c r="H29" i="8" s="1"/>
  <c r="E28" i="8"/>
  <c r="H28" i="8" s="1"/>
  <c r="E27" i="8"/>
  <c r="H27" i="8" s="1"/>
  <c r="E26" i="8"/>
  <c r="H26" i="8" s="1"/>
  <c r="E25" i="8"/>
  <c r="H25" i="8" s="1"/>
  <c r="E24" i="8"/>
  <c r="H24" i="8" s="1"/>
  <c r="D10" i="8"/>
  <c r="D34" i="8" s="1"/>
  <c r="F10" i="8"/>
  <c r="F34" i="8" s="1"/>
  <c r="G10" i="8"/>
  <c r="G34" i="8" s="1"/>
  <c r="C10" i="8"/>
  <c r="C34" i="8" s="1"/>
  <c r="E23" i="8"/>
  <c r="D57" i="3"/>
  <c r="D53" i="3" s="1"/>
  <c r="H23" i="8" l="1"/>
  <c r="E11" i="8"/>
  <c r="C9" i="6"/>
  <c r="H11" i="8" l="1"/>
  <c r="H10" i="8" s="1"/>
  <c r="H34" i="8" s="1"/>
  <c r="E10" i="8"/>
  <c r="E34" i="8" s="1"/>
  <c r="E71" i="7"/>
  <c r="F71" i="7"/>
  <c r="G71" i="7"/>
  <c r="H71" i="7"/>
  <c r="I71" i="7"/>
  <c r="D71" i="7"/>
  <c r="E61" i="7"/>
  <c r="G61" i="7"/>
  <c r="H61" i="7"/>
  <c r="D61" i="7"/>
  <c r="D43" i="7" s="1"/>
  <c r="E53" i="7"/>
  <c r="F53" i="7"/>
  <c r="G53" i="7"/>
  <c r="H53" i="7"/>
  <c r="I53" i="7"/>
  <c r="D53" i="7"/>
  <c r="E44" i="7"/>
  <c r="F44" i="7"/>
  <c r="G44" i="7"/>
  <c r="H44" i="7"/>
  <c r="I44" i="7"/>
  <c r="D44" i="7"/>
  <c r="E38" i="7"/>
  <c r="F38" i="7"/>
  <c r="G38" i="7"/>
  <c r="H38" i="7"/>
  <c r="I38" i="7"/>
  <c r="D38" i="7"/>
  <c r="E20" i="7"/>
  <c r="F20" i="7"/>
  <c r="G20" i="7"/>
  <c r="H20" i="7"/>
  <c r="I20" i="7"/>
  <c r="D20" i="7"/>
  <c r="E11" i="7"/>
  <c r="F11" i="7"/>
  <c r="G11" i="7"/>
  <c r="H11" i="7"/>
  <c r="I11" i="7"/>
  <c r="E28" i="7"/>
  <c r="G28" i="7"/>
  <c r="G10" i="7" s="1"/>
  <c r="H28" i="7"/>
  <c r="H10" i="7" s="1"/>
  <c r="D28" i="7"/>
  <c r="F36" i="7"/>
  <c r="I36" i="7" s="1"/>
  <c r="G14" i="6"/>
  <c r="G13" i="6" s="1"/>
  <c r="D9" i="6"/>
  <c r="C13" i="6"/>
  <c r="E13" i="6"/>
  <c r="F13" i="6"/>
  <c r="B13" i="6"/>
  <c r="B9" i="6"/>
  <c r="G62" i="3"/>
  <c r="C58" i="3"/>
  <c r="D58" i="3"/>
  <c r="E58" i="3"/>
  <c r="F58" i="3"/>
  <c r="G58" i="3"/>
  <c r="B58" i="3"/>
  <c r="B53" i="3"/>
  <c r="C44" i="3"/>
  <c r="D44" i="3"/>
  <c r="E44" i="3"/>
  <c r="F44" i="3"/>
  <c r="G44" i="3"/>
  <c r="B44" i="3"/>
  <c r="D62" i="3"/>
  <c r="E43" i="7" l="1"/>
  <c r="G43" i="7"/>
  <c r="D10" i="7"/>
  <c r="D76" i="7" s="1"/>
  <c r="E10" i="7"/>
  <c r="E76" i="7" s="1"/>
  <c r="H43" i="7"/>
  <c r="H76" i="7"/>
  <c r="G76" i="7"/>
  <c r="F61" i="7"/>
  <c r="F43" i="7" s="1"/>
  <c r="I61" i="7"/>
  <c r="I43" i="7" s="1"/>
  <c r="F28" i="7"/>
  <c r="F10" i="7" s="1"/>
  <c r="I28" i="7"/>
  <c r="I10" i="7" s="1"/>
  <c r="D63" i="3"/>
  <c r="D13" i="6"/>
  <c r="D17" i="6" s="1"/>
  <c r="G11" i="6"/>
  <c r="E17" i="6"/>
  <c r="F17" i="6"/>
  <c r="C17" i="6"/>
  <c r="B17" i="6"/>
  <c r="G63" i="3"/>
  <c r="C63" i="3"/>
  <c r="B63" i="3"/>
  <c r="B66" i="3" s="1"/>
  <c r="F63" i="3"/>
  <c r="E63" i="3"/>
  <c r="M21" i="1"/>
  <c r="L21" i="1"/>
  <c r="M11" i="1"/>
  <c r="L11" i="1"/>
  <c r="G9" i="6" l="1"/>
  <c r="G17" i="6" s="1"/>
  <c r="M48" i="1"/>
  <c r="L48" i="1"/>
  <c r="I76" i="7"/>
  <c r="F76" i="7"/>
  <c r="M58" i="1"/>
  <c r="L58" i="1"/>
  <c r="M68" i="1"/>
  <c r="L68" i="1"/>
  <c r="L77" i="1" s="1"/>
  <c r="M64" i="1"/>
  <c r="L64" i="1"/>
  <c r="G62" i="1"/>
  <c r="F62" i="1"/>
  <c r="G19" i="1"/>
  <c r="F19" i="1"/>
  <c r="G11" i="1"/>
  <c r="F11" i="1"/>
  <c r="M77" i="1" l="1"/>
  <c r="M60" i="1"/>
  <c r="M78" i="1" s="1"/>
  <c r="L60" i="1"/>
  <c r="L78" i="1" s="1"/>
  <c r="G49" i="1"/>
  <c r="G64" i="1" s="1"/>
  <c r="F49" i="1"/>
  <c r="F64" i="1" s="1"/>
  <c r="G27" i="2" l="1"/>
  <c r="G26" i="2"/>
  <c r="G25" i="2"/>
  <c r="H14" i="2"/>
  <c r="E14" i="2"/>
  <c r="E9" i="2" s="1"/>
  <c r="I14" i="2"/>
  <c r="I9" i="2" s="1"/>
  <c r="I22" i="2" s="1"/>
  <c r="F14" i="2"/>
  <c r="F9" i="2" s="1"/>
  <c r="F22" i="2" s="1"/>
  <c r="D14" i="2"/>
  <c r="C9" i="2" l="1"/>
  <c r="C22" i="2" s="1"/>
  <c r="G15" i="2"/>
  <c r="G14" i="2" s="1"/>
  <c r="G9" i="2" s="1"/>
  <c r="G22" i="2" s="1"/>
  <c r="H9" i="2"/>
  <c r="H22" i="2" s="1"/>
  <c r="D9" i="2"/>
</calcChain>
</file>

<file path=xl/sharedStrings.xml><?xml version="1.0" encoding="utf-8"?>
<sst xmlns="http://schemas.openxmlformats.org/spreadsheetml/2006/main" count="1071" uniqueCount="632">
  <si>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</si>
  <si>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</si>
  <si>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</si>
  <si>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</si>
  <si>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</si>
  <si>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</si>
  <si>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</si>
  <si>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</si>
  <si>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</si>
  <si>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</si>
  <si>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</si>
  <si>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</si>
  <si>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</si>
  <si>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</si>
  <si>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</si>
  <si>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</si>
  <si>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</si>
  <si>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</si>
  <si>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</si>
  <si>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</si>
  <si>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</si>
  <si>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</si>
  <si>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</si>
  <si>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</si>
  <si>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</si>
  <si>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</si>
  <si>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</si>
  <si>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</si>
  <si>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</si>
  <si>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</si>
  <si>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</si>
  <si>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</si>
  <si>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</si>
  <si>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</si>
  <si>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</si>
  <si>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</si>
  <si>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</si>
  <si>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</si>
  <si>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</si>
  <si>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</si>
  <si>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</si>
  <si>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</si>
  <si>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</si>
  <si>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</si>
  <si>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</si>
  <si>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</si>
  <si>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</si>
  <si>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</si>
  <si>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</si>
  <si>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</si>
  <si>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</si>
  <si>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</si>
  <si>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</si>
  <si>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</si>
  <si>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</si>
  <si>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</si>
  <si>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</si>
  <si>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</si>
  <si>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</si>
  <si>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</si>
  <si>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</si>
  <si>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</si>
  <si>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</si>
  <si>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</si>
  <si>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</si>
  <si>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</si>
  <si>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</si>
  <si>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</si>
  <si>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</si>
  <si>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</si>
  <si>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</si>
  <si>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</si>
  <si>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</si>
  <si>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</si>
  <si>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</si>
  <si>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</si>
  <si>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</si>
  <si>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</si>
  <si>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</si>
  <si>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</si>
  <si>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</si>
  <si>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</si>
  <si>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</si>
  <si>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</si>
  <si>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</si>
  <si>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</si>
  <si>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</si>
  <si>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</si>
  <si>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</si>
  <si>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</si>
  <si>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</si>
  <si>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</si>
  <si>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</si>
  <si>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</si>
  <si>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</si>
  <si>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</si>
  <si>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</si>
  <si>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</si>
  <si>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</si>
  <si>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</si>
  <si>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</si>
  <si>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</si>
  <si>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</si>
  <si>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</si>
  <si>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</si>
  <si>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</si>
  <si>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</si>
  <si>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</si>
  <si>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</si>
  <si>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</si>
  <si>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</si>
  <si>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</si>
  <si>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</si>
  <si>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</si>
  <si>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</si>
  <si>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</si>
  <si>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</si>
  <si>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</si>
  <si>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</si>
  <si>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</si>
  <si>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</si>
  <si>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</si>
  <si>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</si>
  <si>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</si>
  <si>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</si>
  <si>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</si>
  <si>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</si>
  <si>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</si>
  <si>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</si>
  <si>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</si>
  <si>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</si>
  <si>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</si>
  <si>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</si>
  <si>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</si>
  <si>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</si>
  <si>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</si>
  <si>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</si>
  <si>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</si>
  <si>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</si>
  <si>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</si>
  <si>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</si>
  <si>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</si>
  <si>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</si>
  <si>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</si>
  <si>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</si>
  <si>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</si>
  <si>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</si>
  <si>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</si>
  <si>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</si>
  <si>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</si>
  <si>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</si>
  <si>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</si>
  <si>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</si>
  <si>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</si>
  <si>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</si>
  <si>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</si>
  <si>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</si>
  <si>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</si>
  <si>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</si>
  <si>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</si>
  <si>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</si>
  <si>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</si>
  <si>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</si>
  <si>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</si>
  <si>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</si>
  <si>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</si>
  <si>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</si>
  <si>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</si>
  <si>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</si>
  <si>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</si>
  <si>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</si>
  <si>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</si>
  <si>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</si>
  <si>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</si>
  <si>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</si>
  <si>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</si>
  <si>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</si>
  <si>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</si>
  <si>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</si>
  <si>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</si>
  <si>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</si>
  <si>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</si>
  <si>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</si>
  <si>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</si>
  <si>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</si>
  <si>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</si>
  <si>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</si>
  <si>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</si>
  <si>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</si>
  <si>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</si>
  <si>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</si>
  <si>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</si>
  <si>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</si>
  <si>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</si>
  <si>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</si>
  <si>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</si>
  <si>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</si>
  <si>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</si>
  <si>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</si>
  <si>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</si>
  <si>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</si>
  <si>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</si>
  <si>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</si>
  <si>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</si>
  <si>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</si>
  <si>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</si>
  <si>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</si>
  <si>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</si>
  <si>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</si>
  <si>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</si>
  <si>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</si>
  <si>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</si>
  <si>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</si>
  <si>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</si>
  <si>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</si>
  <si>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</si>
  <si>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</si>
  <si>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</si>
  <si>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</si>
  <si>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</si>
  <si>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</si>
  <si>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</si>
  <si>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</si>
  <si>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</si>
  <si>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</si>
  <si>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</si>
  <si>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</si>
  <si>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</si>
  <si>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</si>
  <si>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</si>
  <si>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</si>
  <si>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</si>
  <si>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</si>
  <si>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</si>
  <si>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</si>
  <si>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</si>
  <si>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</si>
  <si>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</si>
  <si>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</si>
  <si>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</si>
  <si>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</si>
  <si>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</si>
  <si>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</si>
  <si>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</si>
  <si>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</si>
  <si>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</si>
  <si>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</si>
  <si>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</si>
  <si>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</si>
  <si>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</si>
  <si>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</si>
  <si>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</si>
  <si>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</si>
  <si>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</si>
  <si>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</si>
  <si>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</si>
  <si>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</si>
  <si>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</si>
  <si>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</si>
  <si>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</si>
  <si>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</si>
  <si>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</si>
  <si>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</si>
  <si>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</si>
  <si>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</si>
  <si>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</si>
  <si>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</si>
  <si>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</si>
  <si>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</si>
  <si>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</si>
  <si>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</si>
  <si>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</si>
  <si>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</si>
  <si>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</si>
  <si>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</si>
  <si>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</si>
  <si>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</si>
  <si>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</si>
  <si>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</si>
  <si>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</si>
  <si>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</si>
  <si>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</si>
  <si>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</si>
  <si>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</si>
  <si>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</si>
  <si>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</si>
  <si>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</si>
  <si>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</si>
  <si>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</si>
  <si>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</si>
  <si>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</si>
  <si>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</si>
  <si>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</si>
  <si>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</si>
  <si>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</si>
  <si>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</si>
  <si>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</si>
  <si>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</si>
  <si>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</si>
  <si>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</si>
  <si>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</si>
  <si>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</si>
  <si>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</si>
  <si>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</si>
  <si>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</si>
  <si>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</si>
  <si>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</si>
  <si>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</si>
  <si>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</si>
  <si>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</si>
  <si>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</si>
  <si>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</si>
  <si>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</si>
  <si>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</si>
  <si>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</si>
  <si>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</si>
  <si>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</si>
  <si>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</si>
  <si>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</si>
  <si>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</si>
  <si>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</si>
  <si>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</si>
  <si>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</si>
  <si>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</si>
  <si>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</si>
  <si>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</si>
  <si>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NOTA: Se adjunta archivo que contiene instructivo de llenado de los formatos "Cuadros CONAC Criterios".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</si>
  <si>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</si>
  <si>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</si>
  <si>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</si>
  <si>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</si>
  <si>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</si>
  <si>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</si>
  <si>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</si>
  <si>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</si>
  <si>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</si>
  <si>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</si>
  <si>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</si>
  <si>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</si>
  <si>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</si>
  <si>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</si>
  <si>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</si>
  <si>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</si>
  <si>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</si>
  <si>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</si>
  <si>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</si>
  <si>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</si>
  <si>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</si>
  <si>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</si>
  <si>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</si>
  <si>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</si>
  <si>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</si>
  <si>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</si>
  <si>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</si>
  <si>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</si>
  <si>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</si>
  <si>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</si>
  <si>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</si>
  <si>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</si>
  <si>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</si>
  <si>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</si>
  <si>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</si>
  <si>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</si>
  <si>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</si>
  <si>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</si>
  <si>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</si>
  <si>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</si>
  <si>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</si>
  <si>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</si>
  <si>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</si>
  <si>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</si>
  <si>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</si>
  <si>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</si>
  <si>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</si>
  <si>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</si>
  <si>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</si>
  <si>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</si>
  <si>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</si>
  <si>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</si>
  <si>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</si>
  <si>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</si>
  <si>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</si>
  <si>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</si>
  <si>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</si>
  <si>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</si>
  <si>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</si>
  <si>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</si>
  <si>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</si>
  <si>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</si>
  <si>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</si>
  <si>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</si>
  <si>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</si>
  <si>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</si>
  <si>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</si>
  <si>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</si>
  <si>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</si>
  <si>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</si>
  <si>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</si>
  <si>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</si>
  <si>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</si>
  <si>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</si>
  <si>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</si>
  <si>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</si>
  <si>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</si>
  <si>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</si>
  <si>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</si>
  <si>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</si>
  <si>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</si>
  <si>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</si>
  <si>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</si>
  <si>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</si>
  <si>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</si>
  <si>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</si>
  <si>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A. BANOBRAS  FONREC 9830/10034/10367</t>
  </si>
  <si>
    <t>B. BANOBRAS PROFISE 10965</t>
  </si>
  <si>
    <t>C. BANOBRAS PROFISE 11202</t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</si>
  <si>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</si>
  <si>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</si>
  <si>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</si>
  <si>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</si>
  <si>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</si>
  <si>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</si>
  <si>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</si>
  <si>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</si>
  <si>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</si>
  <si>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</si>
  <si>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</si>
  <si>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</si>
  <si>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</si>
  <si>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</si>
  <si>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</si>
  <si>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</si>
  <si>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</si>
  <si>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A. Banorte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</si>
  <si>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</si>
  <si>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</si>
  <si>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</si>
  <si>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</si>
  <si>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</si>
  <si>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</si>
  <si>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</si>
  <si>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</si>
  <si>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</si>
  <si>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</si>
  <si>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</si>
  <si>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</si>
  <si>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</si>
  <si>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</si>
  <si>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</si>
  <si>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</si>
  <si>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</si>
  <si>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</si>
  <si>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</si>
  <si>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</si>
  <si>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</si>
  <si>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</si>
  <si>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</si>
  <si>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</si>
  <si>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</si>
  <si>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</si>
  <si>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</si>
  <si>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</si>
  <si>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</si>
  <si>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</si>
  <si>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</si>
  <si>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</si>
  <si>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</si>
  <si>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</si>
  <si>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</si>
  <si>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</si>
  <si>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</si>
  <si>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</si>
  <si>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</si>
  <si>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</si>
  <si>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</si>
  <si>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</si>
  <si>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</si>
  <si>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</si>
  <si>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</si>
  <si>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</si>
  <si>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</si>
  <si>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</si>
  <si>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</si>
  <si>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</si>
  <si>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</si>
  <si>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</si>
  <si>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</si>
  <si>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</si>
  <si>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</si>
  <si>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</si>
  <si>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</si>
  <si>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</si>
  <si>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</si>
  <si>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</si>
  <si>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</si>
  <si>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</si>
  <si>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</si>
  <si>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</si>
  <si>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</si>
  <si>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</si>
  <si>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</si>
  <si>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</si>
  <si>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</si>
  <si>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</si>
  <si>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</si>
  <si>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</si>
  <si>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</si>
  <si>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</si>
  <si>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</si>
  <si>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</si>
  <si>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</si>
  <si>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Consejo de Ciencia y Tecnología del Estado de Durango</t>
  </si>
  <si>
    <t xml:space="preserve">II. Gasto Etiquetado </t>
  </si>
  <si>
    <t>4. Deuda Contingente 1 (informativo)</t>
  </si>
  <si>
    <r>
      <t>B. Egresos Presupuestarios</t>
    </r>
    <r>
      <rPr>
        <b/>
        <vertAlign val="superscript"/>
        <sz val="8"/>
        <color indexed="8"/>
        <rFont val="Arial"/>
        <family val="2"/>
      </rPr>
      <t>1</t>
    </r>
    <r>
      <rPr>
        <b/>
        <sz val="8"/>
        <color indexed="8"/>
        <rFont val="Arial"/>
        <family val="2"/>
      </rPr>
      <t xml:space="preserve"> (B = B1+B2)</t>
    </r>
  </si>
  <si>
    <r>
      <t xml:space="preserve">NOTA: </t>
    </r>
    <r>
      <rPr>
        <sz val="9"/>
        <color theme="1"/>
        <rFont val="Arial"/>
        <family val="2"/>
      </rPr>
      <t>De acuerdo al inciso e) del instructivo de llenado del Formato 1 ESF Detallado, los saldos del ejercicio anterior serán al cierre del ejercicio anterior al que se informa, es decir, siempre al mes de Diciembre del año anterior.</t>
    </r>
  </si>
  <si>
    <t>Del 01 de enero al 31 de diciembre de 2021</t>
  </si>
  <si>
    <t>Al 31 de diciembre de 2022 y 31 de diciembre de 2021</t>
  </si>
  <si>
    <t>31 de diciembre de 2022</t>
  </si>
  <si>
    <t>31 de diciembre 2021</t>
  </si>
  <si>
    <t>Del 01 de enero al 31 de diciembre de 2022 (b)</t>
  </si>
  <si>
    <t>Saldo al 31 de diciembre de 2022(d)</t>
  </si>
  <si>
    <t>Monto pagado de la inversión al 31 de diciembre de 2022 (k)</t>
  </si>
  <si>
    <t>Monto pagado de la inversión actualizado al 31 de diciembre de 2022 (l)</t>
  </si>
  <si>
    <t>Saldo pendiente por pagar de la inversión al 31 de diciembre de 2022 (m = g – l)</t>
  </si>
  <si>
    <t>Del 1 de enero al 31 de diciembre de 2022</t>
  </si>
  <si>
    <t>G. Ingresos por Venta de Bienes y Prestación de Servicios</t>
  </si>
  <si>
    <t>J. Transferencias y asignaciones</t>
  </si>
  <si>
    <t>del 1 de enero al 31 de diciembre de 2022 (b)</t>
  </si>
  <si>
    <t>COCYTED</t>
  </si>
  <si>
    <t>RAMO GENERAL</t>
  </si>
  <si>
    <t>Del 01 de enero al 31 de diciembre de 2022</t>
  </si>
  <si>
    <t>“GUÍA DE CUMPLIMIENTO DE LA LEY DE DISCIPLINA FINANCIERA DE LAS ENTIDADES FEDERATIVAS Y LOS MUNICIPIOS”</t>
  </si>
  <si>
    <t>CONSEJO DE CIENCIA Y TECNOLOGIA DEL ESTADO DE DURANGO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</si>
  <si>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</si>
  <si>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</si>
  <si>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</si>
  <si>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</si>
  <si>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</si>
  <si>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</si>
  <si>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</si>
  <si>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</si>
  <si>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</si>
  <si>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</si>
  <si>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</si>
  <si>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</si>
  <si>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</si>
  <si>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</si>
  <si>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</si>
  <si>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</si>
  <si>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</si>
  <si>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</si>
  <si>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</si>
  <si>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</si>
  <si>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</si>
  <si>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</si>
  <si>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</si>
  <si>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</si>
  <si>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</si>
  <si>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N/A</t>
  </si>
  <si>
    <t>Art. 6, 19 y 46 de la LDF</t>
  </si>
  <si>
    <t>Ley de Ingresos</t>
  </si>
  <si>
    <t>Es obligatorio para la SHCP emita los techos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</si>
  <si>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</si>
  <si>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</si>
  <si>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</si>
  <si>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</si>
  <si>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</si>
  <si>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Es obligatorio solo para el Poder Ejecutivo Estatal</t>
  </si>
  <si>
    <t>a.2 Pagado</t>
  </si>
  <si>
    <t>Cuenta Pública / Formato 6 a)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</si>
  <si>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</si>
  <si>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t>Autorizaciones de recursos aprobados por el FONDEN</t>
  </si>
  <si>
    <t>c.    Saldo del fideicomiso para desastres naturales (o)</t>
  </si>
  <si>
    <t>Cuenta Pública / Auxiliar de Cuentas</t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</si>
  <si>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</si>
  <si>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</si>
  <si>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</si>
  <si>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</si>
  <si>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</si>
  <si>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</si>
  <si>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</si>
  <si>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</si>
  <si>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</si>
  <si>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</si>
  <si>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</si>
  <si>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</si>
  <si>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</si>
  <si>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</si>
  <si>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</si>
  <si>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</si>
  <si>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</si>
  <si>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</si>
  <si>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</si>
  <si>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</si>
  <si>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</si>
  <si>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</si>
  <si>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</si>
  <si>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</si>
  <si>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</si>
  <si>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</si>
  <si>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t>Iniciativa de Ley de Ingresos o Proyecto de Presupuesto de Egresos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</si>
  <si>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</si>
  <si>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</si>
  <si>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</si>
  <si>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t>Reporte Trim. y Cuenta Pública</t>
  </si>
  <si>
    <t>3     Servicios Personales</t>
  </si>
  <si>
    <t>a.    Remuneraciones de los servidores públicos (cc)</t>
  </si>
  <si>
    <t>Proyecto de Presupuesto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</si>
  <si>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</si>
  <si>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</si>
  <si>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</si>
  <si>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</si>
  <si>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</si>
  <si>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</si>
  <si>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</si>
  <si>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t>Cuenta Pública</t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</si>
  <si>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</si>
  <si>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</si>
  <si>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</si>
  <si>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t>Art. Noveno Transitorio de la LDF</t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</si>
  <si>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</si>
  <si>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t>Página de internet de la Secretaría de Finanzas o Tesorería Municipal</t>
  </si>
  <si>
    <t>Art. 13 frac. III y 21 de la LDF</t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</si>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</sst>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  <numFmt numFmtId="169" formatCode="_(* #,##0.00_);_(* \(#,##0.00\);_(* &quot;-&quot;??_);_(@_)"/>
    <numFmt numFmtId="170" formatCode="_(&quot;$&quot;* #,##0.00_);_(&quot;$&quot;* \(#,##0.00\);_(&quot;$&quot;* &quot;-&quot;??_);_(@_)"/>
  </numFmts>
  <fonts count="47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i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indexed="8"/>
      <name val="Arial"/>
      <family val="2"/>
    </font>
    <font>
      <sz val="7"/>
      <color theme="1"/>
      <name val="Arial"/>
      <family val="2"/>
    </font>
    <font>
      <sz val="10"/>
      <color theme="1"/>
      <name val="Arial"/>
      <family val="2"/>
    </font>
    <font>
      <b/>
      <sz val="8"/>
      <color rgb="FFFF0000"/>
      <name val="Arial"/>
      <family val="2"/>
    </font>
    <font>
      <b/>
      <sz val="10"/>
      <color theme="1"/>
      <name val="Arial"/>
      <family val="2"/>
    </font>
    <font>
      <b/>
      <sz val="8"/>
      <color rgb="FF010000"/>
      <name val="Arial"/>
      <family val="2"/>
    </font>
    <font>
      <sz val="8"/>
      <color rgb="FF010000"/>
      <name val="Arial"/>
      <family val="2"/>
    </font>
    <font>
      <b/>
      <vertAlign val="superscript"/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color rgb="FF010000"/>
      <name val="Arial"/>
      <family val="2"/>
    </font>
    <font>
      <b/>
      <sz val="7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0"/>
      <name val="Verdana"/>
      <family val="2"/>
    </font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Times New Roman"/>
      <family val="1"/>
    </font>
    <font>
      <i/>
      <vertAlign val="subscript"/>
      <sz val="10"/>
      <name val="Arial"/>
      <family val="2"/>
    </font>
    <font>
      <i/>
      <sz val="10"/>
      <name val="Arial"/>
      <family val="2"/>
    </font>
    <font>
      <b/>
      <vertAlign val="subscript"/>
      <sz val="1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D8D8D8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91">
    <xf numFmtId="0" fontId="0" fillId="0" borderId="0"/>
    <xf numFmtId="0" fontId="7" fillId="0" borderId="0"/>
    <xf numFmtId="164" fontId="11" fillId="0" borderId="0"/>
    <xf numFmtId="0" fontId="11" fillId="0" borderId="0"/>
    <xf numFmtId="43" fontId="7" fillId="0" borderId="0" applyFont="0" applyFill="0" applyBorder="0" applyAlignment="0" applyProtection="0"/>
    <xf numFmtId="0" fontId="12" fillId="3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" fillId="0" borderId="0"/>
    <xf numFmtId="0" fontId="13" fillId="0" borderId="0"/>
    <xf numFmtId="0" fontId="5" fillId="0" borderId="0"/>
    <xf numFmtId="0" fontId="4" fillId="0" borderId="0"/>
    <xf numFmtId="0" fontId="13" fillId="0" borderId="0"/>
    <xf numFmtId="44" fontId="1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43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11" fillId="0" borderId="0" applyFont="0" applyFill="0" applyBorder="0" applyAlignment="0" applyProtection="0"/>
    <xf numFmtId="44" fontId="36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8" fillId="0" borderId="0"/>
    <xf numFmtId="0" fontId="37" fillId="0" borderId="0"/>
    <xf numFmtId="0" fontId="37" fillId="0" borderId="0"/>
    <xf numFmtId="0" fontId="11" fillId="0" borderId="0"/>
    <xf numFmtId="0" fontId="2" fillId="0" borderId="0"/>
    <xf numFmtId="0" fontId="11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36" fillId="6" borderId="34" applyNumberFormat="0" applyFont="0" applyAlignment="0" applyProtection="0"/>
    <xf numFmtId="0" fontId="2" fillId="6" borderId="34" applyNumberFormat="0" applyFont="0" applyAlignment="0" applyProtection="0"/>
    <xf numFmtId="0" fontId="2" fillId="6" borderId="34" applyNumberFormat="0" applyFont="0" applyAlignment="0" applyProtection="0"/>
    <xf numFmtId="0" fontId="2" fillId="6" borderId="34" applyNumberFormat="0" applyFont="0" applyAlignment="0" applyProtection="0"/>
    <xf numFmtId="0" fontId="36" fillId="6" borderId="34" applyNumberFormat="0" applyFont="0" applyAlignment="0" applyProtection="0"/>
    <xf numFmtId="0" fontId="2" fillId="6" borderId="34" applyNumberFormat="0" applyFont="0" applyAlignment="0" applyProtection="0"/>
    <xf numFmtId="0" fontId="2" fillId="6" borderId="34" applyNumberFormat="0" applyFont="0" applyAlignment="0" applyProtection="0"/>
    <xf numFmtId="0" fontId="2" fillId="6" borderId="34" applyNumberFormat="0" applyFont="0" applyAlignment="0" applyProtection="0"/>
    <xf numFmtId="0" fontId="36" fillId="6" borderId="34" applyNumberFormat="0" applyFont="0" applyAlignment="0" applyProtection="0"/>
    <xf numFmtId="0" fontId="36" fillId="6" borderId="34" applyNumberFormat="0" applyFont="0" applyAlignment="0" applyProtection="0"/>
    <xf numFmtId="0" fontId="36" fillId="6" borderId="34" applyNumberFormat="0" applyFont="0" applyAlignment="0" applyProtection="0"/>
    <xf numFmtId="0" fontId="36" fillId="6" borderId="34" applyNumberFormat="0" applyFont="0" applyAlignment="0" applyProtection="0"/>
    <xf numFmtId="0" fontId="36" fillId="6" borderId="34" applyNumberFormat="0" applyFont="0" applyAlignment="0" applyProtection="0"/>
    <xf numFmtId="0" fontId="36" fillId="6" borderId="34" applyNumberFormat="0" applyFont="0" applyAlignment="0" applyProtection="0"/>
    <xf numFmtId="0" fontId="36" fillId="6" borderId="34" applyNumberFormat="0" applyFont="0" applyAlignment="0" applyProtection="0"/>
    <xf numFmtId="0" fontId="36" fillId="6" borderId="34" applyNumberFormat="0" applyFont="0" applyAlignment="0" applyProtection="0"/>
    <xf numFmtId="9" fontId="1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</cellStyleXfs>
  <cellXfs count="469">
    <xf numFmtId="0" fontId="0" fillId="0" borderId="0" xfId="0"/>
    <xf numFmtId="0" fontId="8" fillId="0" borderId="0" xfId="0" applyFont="1"/>
    <xf numFmtId="4" fontId="8" fillId="0" borderId="0" xfId="0" applyNumberFormat="1" applyFont="1"/>
    <xf numFmtId="0" fontId="10" fillId="2" borderId="0" xfId="1" applyFont="1" applyFill="1" applyAlignment="1">
      <alignment horizontal="right"/>
    </xf>
    <xf numFmtId="0" fontId="10" fillId="2" borderId="0" xfId="1" applyFont="1" applyFill="1" applyAlignment="1" applyProtection="1">
      <alignment horizontal="center"/>
      <protection locked="0"/>
    </xf>
    <xf numFmtId="4" fontId="9" fillId="0" borderId="0" xfId="0" applyNumberFormat="1" applyFont="1"/>
    <xf numFmtId="0" fontId="9" fillId="0" borderId="0" xfId="0" applyFon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8" fillId="0" borderId="1" xfId="0" applyFont="1" applyBorder="1"/>
    <xf numFmtId="0" fontId="8" fillId="0" borderId="3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8" xfId="0" applyFont="1" applyBorder="1"/>
    <xf numFmtId="0" fontId="9" fillId="2" borderId="2" xfId="0" applyFont="1" applyFill="1" applyBorder="1"/>
    <xf numFmtId="0" fontId="8" fillId="2" borderId="2" xfId="0" applyFont="1" applyFill="1" applyBorder="1"/>
    <xf numFmtId="0" fontId="8" fillId="2" borderId="3" xfId="0" applyFont="1" applyFill="1" applyBorder="1"/>
    <xf numFmtId="0" fontId="9" fillId="0" borderId="5" xfId="0" applyFont="1" applyBorder="1" applyAlignment="1">
      <alignment horizontal="center"/>
    </xf>
    <xf numFmtId="0" fontId="9" fillId="0" borderId="5" xfId="0" applyFont="1" applyBorder="1"/>
    <xf numFmtId="3" fontId="8" fillId="0" borderId="5" xfId="0" applyNumberFormat="1" applyFont="1" applyBorder="1"/>
    <xf numFmtId="4" fontId="8" fillId="0" borderId="5" xfId="0" applyNumberFormat="1" applyFont="1" applyBorder="1"/>
    <xf numFmtId="0" fontId="8" fillId="0" borderId="7" xfId="0" applyFont="1" applyBorder="1"/>
    <xf numFmtId="0" fontId="8" fillId="2" borderId="9" xfId="0" applyFont="1" applyFill="1" applyBorder="1"/>
    <xf numFmtId="0" fontId="8" fillId="0" borderId="11" xfId="0" applyFont="1" applyBorder="1"/>
    <xf numFmtId="4" fontId="8" fillId="2" borderId="9" xfId="0" applyNumberFormat="1" applyFont="1" applyFill="1" applyBorder="1"/>
    <xf numFmtId="4" fontId="8" fillId="0" borderId="10" xfId="0" applyNumberFormat="1" applyFont="1" applyBorder="1"/>
    <xf numFmtId="0" fontId="8" fillId="2" borderId="1" xfId="0" applyFont="1" applyFill="1" applyBorder="1"/>
    <xf numFmtId="4" fontId="8" fillId="0" borderId="4" xfId="0" applyNumberFormat="1" applyFont="1" applyBorder="1"/>
    <xf numFmtId="4" fontId="8" fillId="0" borderId="6" xfId="0" applyNumberFormat="1" applyFont="1" applyBorder="1"/>
    <xf numFmtId="49" fontId="8" fillId="0" borderId="0" xfId="0" applyNumberFormat="1" applyFont="1"/>
    <xf numFmtId="49" fontId="9" fillId="0" borderId="0" xfId="0" applyNumberFormat="1" applyFont="1"/>
    <xf numFmtId="3" fontId="8" fillId="0" borderId="11" xfId="0" applyNumberFormat="1" applyFont="1" applyBorder="1"/>
    <xf numFmtId="0" fontId="8" fillId="4" borderId="6" xfId="0" applyFont="1" applyFill="1" applyBorder="1"/>
    <xf numFmtId="0" fontId="10" fillId="4" borderId="7" xfId="1" applyFont="1" applyFill="1" applyBorder="1" applyAlignment="1">
      <alignment horizontal="right"/>
    </xf>
    <xf numFmtId="0" fontId="8" fillId="4" borderId="8" xfId="0" applyFont="1" applyFill="1" applyBorder="1"/>
    <xf numFmtId="49" fontId="8" fillId="0" borderId="1" xfId="0" applyNumberFormat="1" applyFont="1" applyBorder="1"/>
    <xf numFmtId="49" fontId="8" fillId="0" borderId="4" xfId="0" applyNumberFormat="1" applyFont="1" applyBorder="1"/>
    <xf numFmtId="49" fontId="8" fillId="0" borderId="6" xfId="0" applyNumberFormat="1" applyFont="1" applyBorder="1"/>
    <xf numFmtId="0" fontId="15" fillId="0" borderId="0" xfId="0" applyFont="1" applyAlignment="1">
      <alignment horizontal="justify" vertical="center"/>
    </xf>
    <xf numFmtId="0" fontId="15" fillId="0" borderId="23" xfId="0" applyFont="1" applyBorder="1" applyAlignment="1">
      <alignment horizontal="justify" vertical="center" wrapText="1"/>
    </xf>
    <xf numFmtId="3" fontId="15" fillId="4" borderId="23" xfId="0" applyNumberFormat="1" applyFont="1" applyFill="1" applyBorder="1" applyAlignment="1">
      <alignment wrapText="1"/>
    </xf>
    <xf numFmtId="3" fontId="15" fillId="4" borderId="23" xfId="0" applyNumberFormat="1" applyFont="1" applyFill="1" applyBorder="1" applyAlignment="1">
      <alignment horizontal="right" wrapText="1"/>
    </xf>
    <xf numFmtId="3" fontId="15" fillId="0" borderId="23" xfId="0" applyNumberFormat="1" applyFont="1" applyBorder="1" applyAlignment="1">
      <alignment wrapText="1"/>
    </xf>
    <xf numFmtId="3" fontId="15" fillId="0" borderId="23" xfId="0" applyNumberFormat="1" applyFont="1" applyBorder="1" applyAlignment="1">
      <alignment horizontal="right" wrapText="1"/>
    </xf>
    <xf numFmtId="0" fontId="15" fillId="0" borderId="16" xfId="0" applyFont="1" applyBorder="1" applyAlignment="1">
      <alignment horizontal="justify" vertical="center" wrapText="1"/>
    </xf>
    <xf numFmtId="0" fontId="16" fillId="0" borderId="23" xfId="0" applyFont="1" applyBorder="1" applyAlignment="1">
      <alignment horizontal="justify" vertical="center" wrapText="1"/>
    </xf>
    <xf numFmtId="0" fontId="16" fillId="0" borderId="16" xfId="0" applyFont="1" applyBorder="1" applyAlignment="1">
      <alignment horizontal="justify" vertical="center" wrapText="1"/>
    </xf>
    <xf numFmtId="3" fontId="16" fillId="0" borderId="23" xfId="0" applyNumberFormat="1" applyFont="1" applyBorder="1" applyAlignment="1">
      <alignment wrapText="1"/>
    </xf>
    <xf numFmtId="3" fontId="16" fillId="0" borderId="23" xfId="0" applyNumberFormat="1" applyFont="1" applyBorder="1" applyAlignment="1">
      <alignment horizontal="right" wrapText="1"/>
    </xf>
    <xf numFmtId="3" fontId="15" fillId="0" borderId="28" xfId="0" applyNumberFormat="1" applyFont="1" applyBorder="1" applyAlignment="1">
      <alignment wrapText="1"/>
    </xf>
    <xf numFmtId="0" fontId="16" fillId="0" borderId="0" xfId="0" applyFont="1" applyAlignment="1">
      <alignment horizontal="justify" vertical="center" wrapText="1"/>
    </xf>
    <xf numFmtId="3" fontId="16" fillId="0" borderId="28" xfId="0" applyNumberFormat="1" applyFont="1" applyBorder="1" applyAlignment="1">
      <alignment wrapText="1"/>
    </xf>
    <xf numFmtId="3" fontId="15" fillId="0" borderId="28" xfId="8" applyNumberFormat="1" applyFont="1" applyBorder="1" applyAlignment="1">
      <alignment wrapText="1"/>
    </xf>
    <xf numFmtId="3" fontId="16" fillId="0" borderId="28" xfId="0" applyNumberFormat="1" applyFont="1" applyBorder="1" applyAlignment="1">
      <alignment horizontal="right" wrapText="1"/>
    </xf>
    <xf numFmtId="3" fontId="15" fillId="0" borderId="28" xfId="0" applyNumberFormat="1" applyFont="1" applyBorder="1" applyAlignment="1">
      <alignment horizontal="right" wrapText="1"/>
    </xf>
    <xf numFmtId="3" fontId="17" fillId="0" borderId="28" xfId="0" applyNumberFormat="1" applyFont="1" applyBorder="1" applyAlignment="1">
      <alignment wrapText="1"/>
    </xf>
    <xf numFmtId="3" fontId="17" fillId="0" borderId="28" xfId="0" applyNumberFormat="1" applyFont="1" applyBorder="1" applyAlignment="1">
      <alignment horizontal="right" wrapText="1"/>
    </xf>
    <xf numFmtId="3" fontId="17" fillId="0" borderId="23" xfId="0" applyNumberFormat="1" applyFont="1" applyBorder="1" applyAlignment="1">
      <alignment wrapText="1"/>
    </xf>
    <xf numFmtId="3" fontId="17" fillId="0" borderId="23" xfId="0" applyNumberFormat="1" applyFont="1" applyBorder="1" applyAlignment="1">
      <alignment horizontal="right" wrapText="1"/>
    </xf>
    <xf numFmtId="3" fontId="17" fillId="0" borderId="26" xfId="0" applyNumberFormat="1" applyFont="1" applyBorder="1" applyAlignment="1">
      <alignment wrapText="1"/>
    </xf>
    <xf numFmtId="3" fontId="17" fillId="0" borderId="26" xfId="0" applyNumberFormat="1" applyFont="1" applyBorder="1" applyAlignment="1">
      <alignment horizontal="right" wrapText="1"/>
    </xf>
    <xf numFmtId="0" fontId="15" fillId="5" borderId="22" xfId="0" applyFont="1" applyFill="1" applyBorder="1" applyAlignment="1">
      <alignment horizontal="center" vertical="center" wrapText="1"/>
    </xf>
    <xf numFmtId="0" fontId="15" fillId="5" borderId="23" xfId="0" applyFont="1" applyFill="1" applyBorder="1" applyAlignment="1">
      <alignment horizontal="center" vertical="center" wrapText="1"/>
    </xf>
    <xf numFmtId="0" fontId="15" fillId="5" borderId="26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left" vertical="center" wrapText="1"/>
    </xf>
    <xf numFmtId="0" fontId="16" fillId="0" borderId="24" xfId="0" applyFont="1" applyBorder="1" applyAlignment="1">
      <alignment horizontal="justify" vertical="center" wrapText="1"/>
    </xf>
    <xf numFmtId="0" fontId="16" fillId="0" borderId="28" xfId="0" applyFont="1" applyBorder="1" applyAlignment="1">
      <alignment horizontal="justify" vertical="center" wrapText="1"/>
    </xf>
    <xf numFmtId="43" fontId="15" fillId="0" borderId="28" xfId="8" applyFont="1" applyBorder="1" applyAlignment="1">
      <alignment horizontal="justify" vertical="center" wrapText="1"/>
    </xf>
    <xf numFmtId="0" fontId="15" fillId="0" borderId="28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/>
    </xf>
    <xf numFmtId="0" fontId="16" fillId="0" borderId="27" xfId="0" applyFont="1" applyBorder="1" applyAlignment="1">
      <alignment horizontal="justify"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6" fillId="0" borderId="0" xfId="0" applyFont="1"/>
    <xf numFmtId="3" fontId="16" fillId="0" borderId="28" xfId="0" applyNumberFormat="1" applyFont="1" applyBorder="1"/>
    <xf numFmtId="43" fontId="16" fillId="0" borderId="0" xfId="8" applyFont="1"/>
    <xf numFmtId="167" fontId="19" fillId="0" borderId="0" xfId="8" applyNumberFormat="1" applyFont="1" applyFill="1" applyBorder="1" applyAlignment="1">
      <alignment horizontal="center"/>
    </xf>
    <xf numFmtId="3" fontId="16" fillId="0" borderId="0" xfId="0" applyNumberFormat="1" applyFont="1"/>
    <xf numFmtId="4" fontId="16" fillId="0" borderId="0" xfId="0" applyNumberFormat="1" applyFont="1"/>
    <xf numFmtId="0" fontId="16" fillId="5" borderId="26" xfId="0" applyFont="1" applyFill="1" applyBorder="1" applyAlignment="1">
      <alignment vertical="center" wrapText="1"/>
    </xf>
    <xf numFmtId="0" fontId="16" fillId="0" borderId="23" xfId="0" applyFont="1" applyBorder="1" applyAlignment="1">
      <alignment horizontal="left" vertical="center" wrapText="1"/>
    </xf>
    <xf numFmtId="0" fontId="20" fillId="0" borderId="0" xfId="0" applyFont="1" applyAlignment="1">
      <alignment vertical="center"/>
    </xf>
    <xf numFmtId="0" fontId="15" fillId="0" borderId="28" xfId="0" applyFont="1" applyBorder="1" applyAlignment="1">
      <alignment horizontal="justify" vertical="center" wrapText="1"/>
    </xf>
    <xf numFmtId="3" fontId="15" fillId="0" borderId="23" xfId="0" applyNumberFormat="1" applyFont="1" applyBorder="1" applyAlignment="1">
      <alignment horizontal="right" vertical="center" wrapText="1"/>
    </xf>
    <xf numFmtId="0" fontId="16" fillId="0" borderId="28" xfId="0" applyFont="1" applyBorder="1" applyAlignment="1">
      <alignment horizontal="left" vertical="center" wrapText="1" indent="1"/>
    </xf>
    <xf numFmtId="14" fontId="16" fillId="0" borderId="23" xfId="0" applyNumberFormat="1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3" fontId="16" fillId="0" borderId="23" xfId="0" applyNumberFormat="1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3" fontId="16" fillId="0" borderId="23" xfId="0" applyNumberFormat="1" applyFont="1" applyBorder="1" applyAlignment="1">
      <alignment horizontal="right" vertical="center" wrapText="1"/>
    </xf>
    <xf numFmtId="43" fontId="15" fillId="0" borderId="23" xfId="0" applyNumberFormat="1" applyFont="1" applyBorder="1" applyAlignment="1">
      <alignment horizontal="justify" vertical="center" wrapText="1"/>
    </xf>
    <xf numFmtId="168" fontId="15" fillId="0" borderId="23" xfId="0" applyNumberFormat="1" applyFont="1" applyBorder="1" applyAlignment="1">
      <alignment horizontal="justify" vertical="center" wrapText="1"/>
    </xf>
    <xf numFmtId="0" fontId="16" fillId="0" borderId="28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right" vertical="center" wrapText="1"/>
    </xf>
    <xf numFmtId="0" fontId="15" fillId="0" borderId="26" xfId="0" applyFont="1" applyBorder="1" applyAlignment="1">
      <alignment horizontal="justify" vertical="center" wrapText="1"/>
    </xf>
    <xf numFmtId="0" fontId="15" fillId="2" borderId="9" xfId="6" applyFont="1" applyFill="1" applyBorder="1"/>
    <xf numFmtId="0" fontId="16" fillId="2" borderId="9" xfId="6" applyFont="1" applyFill="1" applyBorder="1"/>
    <xf numFmtId="0" fontId="16" fillId="2" borderId="11" xfId="6" applyFont="1" applyFill="1" applyBorder="1" applyAlignment="1">
      <alignment horizontal="left" indent="2"/>
    </xf>
    <xf numFmtId="3" fontId="16" fillId="2" borderId="11" xfId="7" applyNumberFormat="1" applyFont="1" applyFill="1" applyBorder="1"/>
    <xf numFmtId="0" fontId="16" fillId="0" borderId="0" xfId="6" applyFont="1"/>
    <xf numFmtId="0" fontId="16" fillId="2" borderId="11" xfId="6" applyFont="1" applyFill="1" applyBorder="1" applyAlignment="1">
      <alignment horizontal="left" indent="4"/>
    </xf>
    <xf numFmtId="166" fontId="16" fillId="0" borderId="0" xfId="6" applyNumberFormat="1" applyFont="1"/>
    <xf numFmtId="0" fontId="15" fillId="2" borderId="11" xfId="6" applyFont="1" applyFill="1" applyBorder="1" applyAlignment="1">
      <alignment horizontal="left"/>
    </xf>
    <xf numFmtId="3" fontId="15" fillId="2" borderId="11" xfId="7" applyNumberFormat="1" applyFont="1" applyFill="1" applyBorder="1"/>
    <xf numFmtId="0" fontId="16" fillId="2" borderId="11" xfId="6" applyFont="1" applyFill="1" applyBorder="1" applyAlignment="1">
      <alignment horizontal="left" wrapText="1" indent="4"/>
    </xf>
    <xf numFmtId="0" fontId="15" fillId="2" borderId="11" xfId="6" applyFont="1" applyFill="1" applyBorder="1" applyAlignment="1">
      <alignment horizontal="left" indent="2"/>
    </xf>
    <xf numFmtId="0" fontId="15" fillId="2" borderId="10" xfId="6" applyFont="1" applyFill="1" applyBorder="1" applyAlignment="1">
      <alignment horizontal="left"/>
    </xf>
    <xf numFmtId="3" fontId="15" fillId="2" borderId="10" xfId="7" applyNumberFormat="1" applyFont="1" applyFill="1" applyBorder="1"/>
    <xf numFmtId="0" fontId="23" fillId="0" borderId="0" xfId="6" applyFont="1" applyAlignment="1">
      <alignment horizontal="center"/>
    </xf>
    <xf numFmtId="165" fontId="10" fillId="0" borderId="0" xfId="5" applyNumberFormat="1" applyFont="1" applyFill="1" applyBorder="1" applyAlignment="1" applyProtection="1">
      <alignment horizontal="center"/>
    </xf>
    <xf numFmtId="0" fontId="16" fillId="0" borderId="0" xfId="10" applyFont="1"/>
    <xf numFmtId="0" fontId="16" fillId="2" borderId="0" xfId="10" applyFont="1" applyFill="1"/>
    <xf numFmtId="0" fontId="16" fillId="0" borderId="0" xfId="10" applyFont="1" applyAlignment="1">
      <alignment vertical="center"/>
    </xf>
    <xf numFmtId="0" fontId="15" fillId="0" borderId="0" xfId="10" applyFont="1" applyAlignment="1">
      <alignment vertical="center"/>
    </xf>
    <xf numFmtId="0" fontId="16" fillId="0" borderId="0" xfId="9" applyFont="1" applyAlignment="1">
      <alignment vertical="center"/>
    </xf>
    <xf numFmtId="0" fontId="16" fillId="0" borderId="0" xfId="9" applyFont="1"/>
    <xf numFmtId="4" fontId="16" fillId="0" borderId="0" xfId="9" applyNumberFormat="1" applyFont="1"/>
    <xf numFmtId="168" fontId="16" fillId="0" borderId="0" xfId="9" applyNumberFormat="1" applyFont="1"/>
    <xf numFmtId="0" fontId="10" fillId="0" borderId="0" xfId="6" applyFont="1" applyAlignment="1">
      <alignment horizontal="center" vertical="center"/>
    </xf>
    <xf numFmtId="0" fontId="10" fillId="0" borderId="17" xfId="6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34" fillId="0" borderId="4" xfId="5" applyFont="1" applyFill="1" applyBorder="1" applyAlignment="1">
      <alignment horizontal="left" vertical="center"/>
    </xf>
    <xf numFmtId="0" fontId="32" fillId="0" borderId="5" xfId="5" applyFont="1" applyFill="1" applyBorder="1" applyAlignment="1">
      <alignment horizontal="center" vertical="center"/>
    </xf>
    <xf numFmtId="0" fontId="3" fillId="0" borderId="0" xfId="0" applyFont="1"/>
    <xf numFmtId="0" fontId="33" fillId="0" borderId="16" xfId="6" applyFont="1" applyBorder="1" applyAlignment="1">
      <alignment horizontal="left" vertical="center" wrapText="1"/>
    </xf>
    <xf numFmtId="0" fontId="33" fillId="0" borderId="28" xfId="0" applyFont="1" applyBorder="1" applyAlignment="1">
      <alignment horizontal="left" vertical="center" wrapText="1"/>
    </xf>
    <xf numFmtId="0" fontId="33" fillId="0" borderId="28" xfId="11" applyFont="1" applyBorder="1" applyAlignment="1">
      <alignment horizontal="left" vertical="center"/>
    </xf>
    <xf numFmtId="3" fontId="3" fillId="0" borderId="28" xfId="9" applyNumberFormat="1" applyFont="1" applyBorder="1" applyAlignment="1">
      <alignment horizontal="right" vertical="center"/>
    </xf>
    <xf numFmtId="0" fontId="3" fillId="0" borderId="0" xfId="9" applyFont="1" applyAlignment="1">
      <alignment vertical="center"/>
    </xf>
    <xf numFmtId="0" fontId="3" fillId="0" borderId="25" xfId="9" applyFont="1" applyBorder="1" applyAlignment="1">
      <alignment horizontal="left" vertical="center" indent="2"/>
    </xf>
    <xf numFmtId="4" fontId="33" fillId="0" borderId="18" xfId="9" applyNumberFormat="1" applyFont="1" applyBorder="1"/>
    <xf numFmtId="4" fontId="3" fillId="0" borderId="28" xfId="6" applyNumberFormat="1" applyFont="1" applyBorder="1" applyAlignment="1">
      <alignment horizontal="center" vertical="center" wrapText="1"/>
    </xf>
    <xf numFmtId="4" fontId="3" fillId="0" borderId="23" xfId="6" applyNumberFormat="1" applyFont="1" applyBorder="1" applyAlignment="1">
      <alignment horizontal="center" vertical="center" wrapText="1"/>
    </xf>
    <xf numFmtId="0" fontId="33" fillId="0" borderId="16" xfId="0" applyFont="1" applyBorder="1" applyAlignment="1">
      <alignment vertical="center"/>
    </xf>
    <xf numFmtId="0" fontId="33" fillId="0" borderId="0" xfId="0" applyFont="1" applyAlignment="1">
      <alignment vertical="center"/>
    </xf>
    <xf numFmtId="3" fontId="33" fillId="0" borderId="28" xfId="6" applyNumberFormat="1" applyFont="1" applyBorder="1" applyAlignment="1">
      <alignment horizontal="right" vertical="center" wrapText="1"/>
    </xf>
    <xf numFmtId="0" fontId="3" fillId="0" borderId="16" xfId="6" applyFont="1" applyBorder="1" applyAlignment="1">
      <alignment horizontal="left" vertical="center"/>
    </xf>
    <xf numFmtId="0" fontId="3" fillId="0" borderId="0" xfId="6" applyFont="1" applyAlignment="1">
      <alignment horizontal="left" vertical="center"/>
    </xf>
    <xf numFmtId="0" fontId="33" fillId="0" borderId="16" xfId="6" applyFont="1" applyBorder="1" applyAlignment="1">
      <alignment vertical="center"/>
    </xf>
    <xf numFmtId="0" fontId="33" fillId="0" borderId="0" xfId="6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3" fillId="0" borderId="16" xfId="0" applyFont="1" applyBorder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3" fillId="0" borderId="0" xfId="6" applyFont="1" applyAlignment="1">
      <alignment horizontal="left" vertical="center" wrapText="1"/>
    </xf>
    <xf numFmtId="0" fontId="33" fillId="0" borderId="18" xfId="6" applyFont="1" applyBorder="1" applyAlignment="1">
      <alignment vertical="center"/>
    </xf>
    <xf numFmtId="0" fontId="33" fillId="0" borderId="20" xfId="6" applyFont="1" applyBorder="1" applyAlignment="1">
      <alignment vertical="center"/>
    </xf>
    <xf numFmtId="0" fontId="3" fillId="0" borderId="16" xfId="6" applyFont="1" applyBorder="1" applyAlignment="1">
      <alignment horizontal="left" vertical="center" wrapText="1" indent="2"/>
    </xf>
    <xf numFmtId="3" fontId="3" fillId="0" borderId="28" xfId="6" applyNumberFormat="1" applyFont="1" applyBorder="1" applyAlignment="1">
      <alignment horizontal="right" vertical="center" wrapText="1"/>
    </xf>
    <xf numFmtId="3" fontId="3" fillId="0" borderId="28" xfId="6" applyNumberFormat="1" applyFont="1" applyBorder="1" applyAlignment="1">
      <alignment horizontal="right"/>
    </xf>
    <xf numFmtId="0" fontId="3" fillId="0" borderId="16" xfId="6" applyFont="1" applyBorder="1" applyAlignment="1">
      <alignment horizontal="left" vertical="center" wrapText="1" indent="4"/>
    </xf>
    <xf numFmtId="0" fontId="3" fillId="0" borderId="16" xfId="6" applyFont="1" applyBorder="1" applyAlignment="1">
      <alignment horizontal="left" vertical="center" wrapText="1"/>
    </xf>
    <xf numFmtId="3" fontId="33" fillId="0" borderId="23" xfId="6" applyNumberFormat="1" applyFont="1" applyBorder="1" applyAlignment="1">
      <alignment horizontal="right" vertical="center" wrapText="1"/>
    </xf>
    <xf numFmtId="0" fontId="3" fillId="0" borderId="16" xfId="6" applyFont="1" applyBorder="1" applyAlignment="1">
      <alignment horizontal="left" vertical="center" wrapText="1" indent="5"/>
    </xf>
    <xf numFmtId="4" fontId="33" fillId="0" borderId="28" xfId="6" applyNumberFormat="1" applyFont="1" applyBorder="1" applyAlignment="1">
      <alignment horizontal="right" vertical="center" wrapText="1"/>
    </xf>
    <xf numFmtId="4" fontId="3" fillId="0" borderId="28" xfId="6" applyNumberFormat="1" applyFont="1" applyBorder="1" applyAlignment="1">
      <alignment horizontal="right" vertical="center" wrapText="1"/>
    </xf>
    <xf numFmtId="4" fontId="3" fillId="0" borderId="28" xfId="6" applyNumberFormat="1" applyFont="1" applyBorder="1" applyAlignment="1">
      <alignment horizontal="right"/>
    </xf>
    <xf numFmtId="0" fontId="33" fillId="0" borderId="18" xfId="6" applyFont="1" applyBorder="1" applyAlignment="1">
      <alignment horizontal="left" vertical="center" wrapText="1"/>
    </xf>
    <xf numFmtId="3" fontId="33" fillId="0" borderId="30" xfId="6" applyNumberFormat="1" applyFont="1" applyBorder="1" applyAlignment="1">
      <alignment vertical="center" wrapText="1"/>
    </xf>
    <xf numFmtId="0" fontId="3" fillId="0" borderId="0" xfId="6" applyFont="1"/>
    <xf numFmtId="0" fontId="16" fillId="0" borderId="0" xfId="13" applyFont="1"/>
    <xf numFmtId="3" fontId="16" fillId="0" borderId="0" xfId="13" applyNumberFormat="1" applyFont="1"/>
    <xf numFmtId="0" fontId="21" fillId="0" borderId="0" xfId="13" applyFont="1"/>
    <xf numFmtId="3" fontId="21" fillId="0" borderId="0" xfId="13" applyNumberFormat="1" applyFont="1"/>
    <xf numFmtId="0" fontId="15" fillId="0" borderId="11" xfId="13" applyFont="1" applyBorder="1" applyAlignment="1">
      <alignment vertical="center" wrapText="1"/>
    </xf>
    <xf numFmtId="2" fontId="16" fillId="0" borderId="0" xfId="13" applyNumberFormat="1" applyFont="1"/>
    <xf numFmtId="0" fontId="16" fillId="0" borderId="11" xfId="13" applyFont="1" applyBorder="1" applyAlignment="1">
      <alignment horizontal="left" vertical="center" wrapText="1" indent="2"/>
    </xf>
    <xf numFmtId="0" fontId="15" fillId="0" borderId="10" xfId="13" applyFont="1" applyBorder="1" applyAlignment="1">
      <alignment vertical="center" wrapText="1"/>
    </xf>
    <xf numFmtId="0" fontId="16" fillId="0" borderId="11" xfId="13" applyFont="1" applyBorder="1" applyAlignment="1">
      <alignment horizontal="left" vertical="center" wrapText="1" indent="1"/>
    </xf>
    <xf numFmtId="0" fontId="15" fillId="0" borderId="11" xfId="13" applyFont="1" applyBorder="1" applyAlignment="1">
      <alignment vertical="center"/>
    </xf>
    <xf numFmtId="0" fontId="16" fillId="0" borderId="11" xfId="13" applyFont="1" applyBorder="1" applyAlignment="1">
      <alignment horizontal="left" vertical="center" indent="1"/>
    </xf>
    <xf numFmtId="0" fontId="15" fillId="0" borderId="10" xfId="13" applyFont="1" applyBorder="1" applyAlignment="1">
      <alignment vertical="center"/>
    </xf>
    <xf numFmtId="0" fontId="16" fillId="0" borderId="11" xfId="13" applyFont="1" applyBorder="1" applyAlignment="1">
      <alignment vertical="center"/>
    </xf>
    <xf numFmtId="0" fontId="16" fillId="0" borderId="0" xfId="13" applyFont="1" applyAlignment="1">
      <alignment vertical="center" wrapText="1"/>
    </xf>
    <xf numFmtId="2" fontId="16" fillId="0" borderId="0" xfId="13" applyNumberFormat="1" applyFont="1" applyAlignment="1">
      <alignment vertical="center" wrapText="1"/>
    </xf>
    <xf numFmtId="0" fontId="16" fillId="0" borderId="0" xfId="63" applyFont="1"/>
    <xf numFmtId="0" fontId="15" fillId="0" borderId="0" xfId="63" applyFont="1"/>
    <xf numFmtId="0" fontId="33" fillId="0" borderId="1" xfId="63" applyFont="1" applyBorder="1"/>
    <xf numFmtId="0" fontId="33" fillId="0" borderId="3" xfId="63" applyFont="1" applyBorder="1"/>
    <xf numFmtId="0" fontId="2" fillId="0" borderId="4" xfId="63" applyBorder="1" applyAlignment="1">
      <alignment horizontal="right"/>
    </xf>
    <xf numFmtId="0" fontId="2" fillId="0" borderId="5" xfId="63" applyBorder="1"/>
    <xf numFmtId="0" fontId="33" fillId="0" borderId="4" xfId="63" applyFont="1" applyBorder="1"/>
    <xf numFmtId="0" fontId="33" fillId="0" borderId="5" xfId="63" applyFont="1" applyBorder="1"/>
    <xf numFmtId="0" fontId="35" fillId="0" borderId="5" xfId="63" applyFont="1" applyBorder="1"/>
    <xf numFmtId="0" fontId="2" fillId="0" borderId="6" xfId="63" applyBorder="1" applyAlignment="1">
      <alignment horizontal="right"/>
    </xf>
    <xf numFmtId="0" fontId="2" fillId="0" borderId="8" xfId="63" applyBorder="1"/>
    <xf numFmtId="0" fontId="33" fillId="0" borderId="15" xfId="63" applyFont="1" applyBorder="1"/>
    <xf numFmtId="0" fontId="33" fillId="0" borderId="13" xfId="63" applyFont="1" applyBorder="1"/>
    <xf numFmtId="0" fontId="2" fillId="0" borderId="0" xfId="13" applyFont="1"/>
    <xf numFmtId="4" fontId="2" fillId="0" borderId="0" xfId="13" applyNumberFormat="1" applyFont="1"/>
    <xf numFmtId="0" fontId="17" fillId="0" borderId="23" xfId="0" applyFont="1" applyBorder="1" applyAlignment="1">
      <alignment horizontal="justify" vertical="center" wrapText="1"/>
    </xf>
    <xf numFmtId="4" fontId="34" fillId="0" borderId="9" xfId="5" applyNumberFormat="1" applyFont="1" applyFill="1" applyBorder="1" applyAlignment="1">
      <alignment horizontal="right" vertical="center"/>
    </xf>
    <xf numFmtId="3" fontId="33" fillId="0" borderId="28" xfId="6" applyNumberFormat="1" applyFont="1" applyBorder="1" applyAlignment="1">
      <alignment vertical="center" wrapText="1"/>
    </xf>
    <xf numFmtId="4" fontId="9" fillId="0" borderId="11" xfId="0" applyNumberFormat="1" applyFont="1" applyBorder="1"/>
    <xf numFmtId="4" fontId="8" fillId="0" borderId="11" xfId="0" applyNumberFormat="1" applyFont="1" applyBorder="1"/>
    <xf numFmtId="4" fontId="0" fillId="0" borderId="11" xfId="0" applyNumberFormat="1" applyBorder="1"/>
    <xf numFmtId="4" fontId="9" fillId="0" borderId="4" xfId="0" applyNumberFormat="1" applyFont="1" applyBorder="1"/>
    <xf numFmtId="0" fontId="8" fillId="19" borderId="1" xfId="0" applyFont="1" applyFill="1" applyBorder="1"/>
    <xf numFmtId="0" fontId="9" fillId="19" borderId="6" xfId="0" applyFont="1" applyFill="1" applyBorder="1"/>
    <xf numFmtId="0" fontId="15" fillId="19" borderId="26" xfId="0" applyFont="1" applyFill="1" applyBorder="1" applyAlignment="1">
      <alignment horizontal="center" vertical="center" wrapText="1"/>
    </xf>
    <xf numFmtId="0" fontId="15" fillId="19" borderId="23" xfId="0" applyFont="1" applyFill="1" applyBorder="1" applyAlignment="1">
      <alignment horizontal="center" vertical="center" wrapText="1"/>
    </xf>
    <xf numFmtId="0" fontId="29" fillId="19" borderId="27" xfId="0" applyFont="1" applyFill="1" applyBorder="1" applyAlignment="1">
      <alignment horizontal="center" vertical="center" wrapText="1"/>
    </xf>
    <xf numFmtId="0" fontId="29" fillId="19" borderId="26" xfId="0" applyFont="1" applyFill="1" applyBorder="1" applyAlignment="1">
      <alignment horizontal="center" vertical="center" wrapText="1"/>
    </xf>
    <xf numFmtId="0" fontId="15" fillId="19" borderId="14" xfId="13" applyFont="1" applyFill="1" applyBorder="1" applyAlignment="1">
      <alignment vertical="center"/>
    </xf>
    <xf numFmtId="3" fontId="15" fillId="19" borderId="14" xfId="13" applyNumberFormat="1" applyFont="1" applyFill="1" applyBorder="1" applyAlignment="1">
      <alignment horizontal="center" vertical="center" wrapText="1"/>
    </xf>
    <xf numFmtId="4" fontId="24" fillId="0" borderId="11" xfId="13" applyNumberFormat="1" applyFont="1" applyBorder="1" applyAlignment="1" applyProtection="1">
      <alignment horizontal="right" wrapText="1"/>
      <protection locked="0"/>
    </xf>
    <xf numFmtId="4" fontId="25" fillId="0" borderId="11" xfId="14" applyNumberFormat="1" applyFont="1" applyFill="1" applyBorder="1" applyAlignment="1" applyProtection="1">
      <alignment horizontal="right" wrapText="1"/>
      <protection locked="0"/>
    </xf>
    <xf numFmtId="4" fontId="25" fillId="0" borderId="11" xfId="13" applyNumberFormat="1" applyFont="1" applyBorder="1" applyAlignment="1" applyProtection="1">
      <alignment horizontal="right" wrapText="1"/>
      <protection locked="0"/>
    </xf>
    <xf numFmtId="4" fontId="24" fillId="0" borderId="10" xfId="13" applyNumberFormat="1" applyFont="1" applyBorder="1" applyAlignment="1" applyProtection="1">
      <alignment horizontal="right" wrapText="1"/>
      <protection locked="0"/>
    </xf>
    <xf numFmtId="4" fontId="16" fillId="0" borderId="0" xfId="13" applyNumberFormat="1" applyFont="1"/>
    <xf numFmtId="4" fontId="15" fillId="19" borderId="14" xfId="13" applyNumberFormat="1" applyFont="1" applyFill="1" applyBorder="1" applyAlignment="1">
      <alignment horizontal="center" wrapText="1"/>
    </xf>
    <xf numFmtId="4" fontId="15" fillId="19" borderId="14" xfId="13" applyNumberFormat="1" applyFont="1" applyFill="1" applyBorder="1" applyAlignment="1">
      <alignment horizontal="center" vertical="center" wrapText="1"/>
    </xf>
    <xf numFmtId="4" fontId="24" fillId="0" borderId="11" xfId="13" applyNumberFormat="1" applyFont="1" applyBorder="1" applyAlignment="1" applyProtection="1">
      <alignment horizontal="right"/>
      <protection locked="0"/>
    </xf>
    <xf numFmtId="4" fontId="25" fillId="0" borderId="11" xfId="13" applyNumberFormat="1" applyFont="1" applyBorder="1" applyAlignment="1" applyProtection="1">
      <alignment horizontal="right"/>
      <protection locked="0"/>
    </xf>
    <xf numFmtId="4" fontId="24" fillId="0" borderId="10" xfId="13" applyNumberFormat="1" applyFont="1" applyBorder="1" applyAlignment="1" applyProtection="1">
      <alignment horizontal="right"/>
      <protection locked="0"/>
    </xf>
    <xf numFmtId="4" fontId="25" fillId="0" borderId="11" xfId="13" applyNumberFormat="1" applyFont="1" applyBorder="1" applyAlignment="1">
      <alignment horizontal="right"/>
    </xf>
    <xf numFmtId="0" fontId="23" fillId="19" borderId="14" xfId="6" applyFont="1" applyFill="1" applyBorder="1" applyAlignment="1">
      <alignment horizontal="center"/>
    </xf>
    <xf numFmtId="0" fontId="23" fillId="19" borderId="14" xfId="6" applyFont="1" applyFill="1" applyBorder="1" applyAlignment="1">
      <alignment horizontal="center" wrapText="1"/>
    </xf>
    <xf numFmtId="4" fontId="16" fillId="2" borderId="11" xfId="7" applyNumberFormat="1" applyFont="1" applyFill="1" applyBorder="1"/>
    <xf numFmtId="4" fontId="15" fillId="2" borderId="11" xfId="7" applyNumberFormat="1" applyFont="1" applyFill="1" applyBorder="1"/>
    <xf numFmtId="4" fontId="15" fillId="2" borderId="10" xfId="7" applyNumberFormat="1" applyFont="1" applyFill="1" applyBorder="1"/>
    <xf numFmtId="0" fontId="10" fillId="19" borderId="14" xfId="5" applyFont="1" applyFill="1" applyBorder="1" applyAlignment="1">
      <alignment horizontal="center" vertical="center"/>
    </xf>
    <xf numFmtId="0" fontId="10" fillId="19" borderId="14" xfId="5" applyFont="1" applyFill="1" applyBorder="1" applyAlignment="1">
      <alignment horizontal="center" vertical="center" wrapText="1"/>
    </xf>
    <xf numFmtId="0" fontId="10" fillId="19" borderId="10" xfId="5" applyFont="1" applyFill="1" applyBorder="1" applyAlignment="1">
      <alignment horizontal="center" vertical="center"/>
    </xf>
    <xf numFmtId="0" fontId="10" fillId="19" borderId="30" xfId="5" applyFont="1" applyFill="1" applyBorder="1" applyAlignment="1">
      <alignment horizontal="center" vertical="center"/>
    </xf>
    <xf numFmtId="0" fontId="10" fillId="19" borderId="27" xfId="5" applyFont="1" applyFill="1" applyBorder="1" applyAlignment="1">
      <alignment horizontal="center" vertical="center"/>
    </xf>
    <xf numFmtId="0" fontId="10" fillId="19" borderId="27" xfId="5" applyFont="1" applyFill="1" applyBorder="1" applyAlignment="1">
      <alignment horizontal="center" vertical="center" wrapText="1"/>
    </xf>
    <xf numFmtId="0" fontId="31" fillId="19" borderId="30" xfId="6" applyFont="1" applyFill="1" applyBorder="1" applyAlignment="1">
      <alignment horizontal="center" vertical="center" wrapText="1"/>
    </xf>
    <xf numFmtId="0" fontId="31" fillId="19" borderId="26" xfId="6" applyFont="1" applyFill="1" applyBorder="1" applyAlignment="1">
      <alignment horizontal="center" vertical="center" wrapText="1"/>
    </xf>
    <xf numFmtId="0" fontId="10" fillId="19" borderId="30" xfId="5" applyFont="1" applyFill="1" applyBorder="1" applyAlignment="1">
      <alignment horizontal="center" vertical="center" wrapText="1"/>
    </xf>
    <xf numFmtId="0" fontId="1" fillId="0" borderId="28" xfId="11" applyFont="1" applyBorder="1" applyAlignment="1">
      <alignment horizontal="left" vertical="center" indent="2"/>
    </xf>
    <xf numFmtId="4" fontId="34" fillId="2" borderId="28" xfId="5" applyNumberFormat="1" applyFont="1" applyFill="1" applyBorder="1" applyAlignment="1">
      <alignment horizontal="right" vertical="center"/>
    </xf>
    <xf numFmtId="4" fontId="16" fillId="2" borderId="0" xfId="10" applyNumberFormat="1" applyFont="1" applyFill="1"/>
    <xf numFmtId="4" fontId="3" fillId="0" borderId="28" xfId="10" applyNumberFormat="1" applyFont="1" applyBorder="1" applyAlignment="1">
      <alignment horizontal="right" vertical="center"/>
    </xf>
    <xf numFmtId="4" fontId="16" fillId="0" borderId="0" xfId="11" applyNumberFormat="1" applyFont="1" applyAlignment="1">
      <alignment vertical="center"/>
    </xf>
    <xf numFmtId="4" fontId="34" fillId="0" borderId="28" xfId="5" applyNumberFormat="1" applyFont="1" applyFill="1" applyBorder="1" applyAlignment="1">
      <alignment horizontal="right" vertical="center"/>
    </xf>
    <xf numFmtId="4" fontId="16" fillId="0" borderId="0" xfId="10" applyNumberFormat="1" applyFont="1" applyAlignment="1">
      <alignment vertical="center"/>
    </xf>
    <xf numFmtId="4" fontId="33" fillId="0" borderId="28" xfId="10" applyNumberFormat="1" applyFont="1" applyBorder="1" applyAlignment="1">
      <alignment horizontal="right" vertical="center"/>
    </xf>
    <xf numFmtId="4" fontId="15" fillId="0" borderId="0" xfId="11" applyNumberFormat="1" applyFont="1" applyAlignment="1">
      <alignment vertical="center"/>
    </xf>
    <xf numFmtId="4" fontId="3" fillId="0" borderId="28" xfId="9" applyNumberFormat="1" applyFont="1" applyBorder="1" applyAlignment="1">
      <alignment horizontal="right" vertical="center"/>
    </xf>
    <xf numFmtId="4" fontId="16" fillId="0" borderId="0" xfId="9" applyNumberFormat="1" applyFont="1" applyAlignment="1">
      <alignment vertical="center"/>
    </xf>
    <xf numFmtId="4" fontId="3" fillId="0" borderId="27" xfId="9" applyNumberFormat="1" applyFont="1" applyBorder="1" applyAlignment="1">
      <alignment horizontal="right" vertical="center"/>
    </xf>
    <xf numFmtId="4" fontId="33" fillId="0" borderId="30" xfId="9" applyNumberFormat="1" applyFont="1" applyBorder="1"/>
    <xf numFmtId="4" fontId="35" fillId="2" borderId="28" xfId="5" applyNumberFormat="1" applyFont="1" applyFill="1" applyBorder="1" applyAlignment="1">
      <alignment horizontal="right" vertical="center"/>
    </xf>
    <xf numFmtId="4" fontId="33" fillId="0" borderId="28" xfId="6" applyNumberFormat="1" applyFont="1" applyBorder="1" applyAlignment="1">
      <alignment horizontal="right" vertical="center"/>
    </xf>
    <xf numFmtId="4" fontId="3" fillId="0" borderId="28" xfId="3" applyNumberFormat="1" applyFont="1" applyBorder="1" applyAlignment="1">
      <alignment horizontal="right"/>
    </xf>
    <xf numFmtId="4" fontId="3" fillId="0" borderId="23" xfId="6" applyNumberFormat="1" applyFont="1" applyBorder="1" applyAlignment="1">
      <alignment horizontal="right" vertical="center"/>
    </xf>
    <xf numFmtId="4" fontId="3" fillId="0" borderId="28" xfId="6" applyNumberFormat="1" applyFont="1" applyBorder="1" applyAlignment="1">
      <alignment horizontal="right" vertical="center"/>
    </xf>
    <xf numFmtId="4" fontId="3" fillId="0" borderId="27" xfId="3" applyNumberFormat="1" applyFont="1" applyBorder="1" applyAlignment="1">
      <alignment horizontal="right"/>
    </xf>
    <xf numFmtId="4" fontId="33" fillId="0" borderId="20" xfId="6" applyNumberFormat="1" applyFont="1" applyBorder="1" applyAlignment="1">
      <alignment horizontal="right" vertical="center"/>
    </xf>
    <xf numFmtId="4" fontId="3" fillId="0" borderId="0" xfId="0" applyNumberFormat="1" applyFont="1"/>
    <xf numFmtId="4" fontId="33" fillId="0" borderId="9" xfId="63" applyNumberFormat="1" applyFont="1" applyBorder="1"/>
    <xf numFmtId="4" fontId="2" fillId="0" borderId="11" xfId="63" applyNumberFormat="1" applyBorder="1"/>
    <xf numFmtId="4" fontId="33" fillId="0" borderId="11" xfId="63" applyNumberFormat="1" applyFont="1" applyBorder="1"/>
    <xf numFmtId="4" fontId="33" fillId="0" borderId="14" xfId="63" applyNumberFormat="1" applyFont="1" applyBorder="1"/>
    <xf numFmtId="0" fontId="40" fillId="0" borderId="0" xfId="89" applyFont="1" applyAlignment="1">
      <alignment horizontal="left" vertical="top"/>
    </xf>
    <xf numFmtId="0" fontId="40" fillId="22" borderId="41" xfId="89" applyFont="1" applyFill="1" applyBorder="1" applyAlignment="1">
      <alignment horizontal="left" vertical="center" wrapText="1"/>
    </xf>
    <xf numFmtId="0" fontId="11" fillId="22" borderId="41" xfId="89" applyFont="1" applyFill="1" applyBorder="1" applyAlignment="1">
      <alignment horizontal="center" vertical="top" wrapText="1"/>
    </xf>
    <xf numFmtId="0" fontId="41" fillId="0" borderId="41" xfId="89" applyFont="1" applyBorder="1" applyAlignment="1">
      <alignment horizontal="left" vertical="center" wrapText="1" indent="2"/>
    </xf>
    <xf numFmtId="0" fontId="42" fillId="0" borderId="41" xfId="89" applyFont="1" applyBorder="1" applyAlignment="1">
      <alignment horizontal="left" vertical="center" wrapText="1"/>
    </xf>
    <xf numFmtId="0" fontId="8" fillId="0" borderId="41" xfId="89" applyFont="1" applyBorder="1" applyAlignment="1">
      <alignment horizontal="center" vertical="top" wrapText="1"/>
    </xf>
    <xf numFmtId="2" fontId="42" fillId="0" borderId="41" xfId="90" applyNumberFormat="1" applyFont="1" applyBorder="1" applyAlignment="1">
      <alignment horizontal="right" vertical="center" wrapText="1"/>
    </xf>
    <xf numFmtId="0" fontId="8" fillId="0" borderId="41" xfId="89" applyFont="1" applyBorder="1" applyAlignment="1">
      <alignment horizontal="center" vertical="center" wrapText="1"/>
    </xf>
    <xf numFmtId="0" fontId="42" fillId="0" borderId="0" xfId="89" applyFont="1" applyAlignment="1">
      <alignment horizontal="left" vertical="top"/>
    </xf>
    <xf numFmtId="0" fontId="41" fillId="0" borderId="41" xfId="89" applyFont="1" applyBorder="1" applyAlignment="1">
      <alignment horizontal="left" vertical="top" wrapText="1" indent="2"/>
    </xf>
    <xf numFmtId="43" fontId="42" fillId="0" borderId="41" xfId="90" applyFont="1" applyBorder="1" applyAlignment="1">
      <alignment horizontal="left" vertical="center" wrapText="1"/>
    </xf>
    <xf numFmtId="0" fontId="41" fillId="0" borderId="41" xfId="89" applyFont="1" applyBorder="1" applyAlignment="1">
      <alignment horizontal="left" vertical="top" wrapText="1"/>
    </xf>
    <xf numFmtId="2" fontId="43" fillId="0" borderId="41" xfId="90" applyNumberFormat="1" applyFont="1" applyBorder="1" applyAlignment="1">
      <alignment horizontal="center" vertical="top" wrapText="1"/>
    </xf>
    <xf numFmtId="0" fontId="41" fillId="0" borderId="41" xfId="89" applyFont="1" applyBorder="1" applyAlignment="1">
      <alignment horizontal="center" vertical="top" wrapText="1"/>
    </xf>
    <xf numFmtId="0" fontId="8" fillId="0" borderId="42" xfId="89" applyFont="1" applyBorder="1" applyAlignment="1">
      <alignment horizontal="center" vertical="top" wrapText="1"/>
    </xf>
    <xf numFmtId="43" fontId="43" fillId="0" borderId="41" xfId="90" applyFont="1" applyBorder="1" applyAlignment="1">
      <alignment horizontal="center" vertical="top" wrapText="1"/>
    </xf>
    <xf numFmtId="2" fontId="8" fillId="0" borderId="41" xfId="89" applyNumberFormat="1" applyFont="1" applyBorder="1" applyAlignment="1">
      <alignment horizontal="center" vertical="top" wrapText="1"/>
    </xf>
    <xf numFmtId="0" fontId="41" fillId="0" borderId="41" xfId="89" applyFont="1" applyBorder="1" applyAlignment="1">
      <alignment vertical="top" wrapText="1"/>
    </xf>
    <xf numFmtId="0" fontId="8" fillId="0" borderId="41" xfId="89" applyFont="1" applyBorder="1" applyAlignment="1">
      <alignment horizontal="left" vertical="top" wrapText="1"/>
    </xf>
    <xf numFmtId="4" fontId="8" fillId="0" borderId="41" xfId="89" applyNumberFormat="1" applyFont="1" applyBorder="1" applyAlignment="1">
      <alignment horizontal="center" vertical="top" wrapText="1"/>
    </xf>
    <xf numFmtId="0" fontId="10" fillId="19" borderId="1" xfId="1" applyFont="1" applyFill="1" applyBorder="1" applyAlignment="1">
      <alignment horizontal="center"/>
    </xf>
    <xf numFmtId="0" fontId="10" fillId="19" borderId="2" xfId="1" applyFont="1" applyFill="1" applyBorder="1" applyAlignment="1">
      <alignment horizontal="center"/>
    </xf>
    <xf numFmtId="0" fontId="10" fillId="19" borderId="3" xfId="1" applyFont="1" applyFill="1" applyBorder="1" applyAlignment="1">
      <alignment horizontal="center"/>
    </xf>
    <xf numFmtId="0" fontId="10" fillId="19" borderId="4" xfId="1" applyFont="1" applyFill="1" applyBorder="1" applyAlignment="1">
      <alignment horizontal="center"/>
    </xf>
    <xf numFmtId="0" fontId="10" fillId="19" borderId="0" xfId="1" applyFont="1" applyFill="1" applyAlignment="1">
      <alignment horizontal="center"/>
    </xf>
    <xf numFmtId="0" fontId="10" fillId="19" borderId="5" xfId="1" applyFont="1" applyFill="1" applyBorder="1" applyAlignment="1">
      <alignment horizontal="center"/>
    </xf>
    <xf numFmtId="0" fontId="10" fillId="19" borderId="6" xfId="2" applyNumberFormat="1" applyFont="1" applyFill="1" applyBorder="1" applyAlignment="1">
      <alignment horizontal="center" vertical="center"/>
    </xf>
    <xf numFmtId="0" fontId="10" fillId="19" borderId="7" xfId="2" applyNumberFormat="1" applyFont="1" applyFill="1" applyBorder="1" applyAlignment="1">
      <alignment horizontal="center" vertical="center"/>
    </xf>
    <xf numFmtId="0" fontId="10" fillId="19" borderId="8" xfId="2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19" borderId="1" xfId="1" applyFont="1" applyFill="1" applyBorder="1" applyAlignment="1">
      <alignment horizontal="center" vertical="center" wrapText="1"/>
    </xf>
    <xf numFmtId="0" fontId="10" fillId="19" borderId="3" xfId="1" applyFont="1" applyFill="1" applyBorder="1" applyAlignment="1">
      <alignment horizontal="center" vertical="center" wrapText="1"/>
    </xf>
    <xf numFmtId="0" fontId="10" fillId="19" borderId="6" xfId="1" applyFont="1" applyFill="1" applyBorder="1" applyAlignment="1">
      <alignment horizontal="center" vertical="center" wrapText="1"/>
    </xf>
    <xf numFmtId="0" fontId="10" fillId="19" borderId="8" xfId="1" applyFont="1" applyFill="1" applyBorder="1" applyAlignment="1">
      <alignment horizontal="center" vertical="center" wrapText="1"/>
    </xf>
    <xf numFmtId="15" fontId="10" fillId="19" borderId="9" xfId="1" applyNumberFormat="1" applyFont="1" applyFill="1" applyBorder="1" applyAlignment="1">
      <alignment horizontal="center" vertical="center" wrapText="1"/>
    </xf>
    <xf numFmtId="0" fontId="10" fillId="19" borderId="10" xfId="1" applyFont="1" applyFill="1" applyBorder="1" applyAlignment="1">
      <alignment horizontal="center" vertical="center" wrapText="1"/>
    </xf>
    <xf numFmtId="0" fontId="10" fillId="19" borderId="2" xfId="3" applyFont="1" applyFill="1" applyBorder="1" applyAlignment="1">
      <alignment vertical="center"/>
    </xf>
    <xf numFmtId="0" fontId="10" fillId="19" borderId="3" xfId="3" applyFont="1" applyFill="1" applyBorder="1" applyAlignment="1">
      <alignment vertical="center"/>
    </xf>
    <xf numFmtId="0" fontId="10" fillId="19" borderId="7" xfId="3" applyFont="1" applyFill="1" applyBorder="1" applyAlignment="1">
      <alignment vertical="center"/>
    </xf>
    <xf numFmtId="0" fontId="10" fillId="19" borderId="8" xfId="3" applyFont="1" applyFill="1" applyBorder="1" applyAlignment="1">
      <alignment vertical="center"/>
    </xf>
    <xf numFmtId="0" fontId="10" fillId="19" borderId="1" xfId="3" applyFont="1" applyFill="1" applyBorder="1" applyAlignment="1">
      <alignment horizontal="right" vertical="top"/>
    </xf>
    <xf numFmtId="0" fontId="10" fillId="19" borderId="6" xfId="3" applyFont="1" applyFill="1" applyBorder="1" applyAlignment="1">
      <alignment horizontal="right" vertical="top"/>
    </xf>
    <xf numFmtId="0" fontId="10" fillId="4" borderId="7" xfId="1" applyFont="1" applyFill="1" applyBorder="1" applyAlignment="1" applyProtection="1">
      <alignment horizontal="center"/>
      <protection locked="0"/>
    </xf>
    <xf numFmtId="0" fontId="14" fillId="19" borderId="21" xfId="0" applyFont="1" applyFill="1" applyBorder="1" applyAlignment="1">
      <alignment horizontal="center" vertical="center"/>
    </xf>
    <xf numFmtId="0" fontId="14" fillId="19" borderId="29" xfId="0" applyFont="1" applyFill="1" applyBorder="1" applyAlignment="1">
      <alignment horizontal="center" vertical="center"/>
    </xf>
    <xf numFmtId="0" fontId="14" fillId="19" borderId="22" xfId="0" applyFont="1" applyFill="1" applyBorder="1" applyAlignment="1">
      <alignment horizontal="center" vertical="center"/>
    </xf>
    <xf numFmtId="0" fontId="14" fillId="19" borderId="16" xfId="0" applyFont="1" applyFill="1" applyBorder="1" applyAlignment="1">
      <alignment horizontal="center" vertical="center" wrapText="1"/>
    </xf>
    <xf numFmtId="0" fontId="14" fillId="19" borderId="0" xfId="0" applyFont="1" applyFill="1" applyAlignment="1">
      <alignment horizontal="center" vertical="center" wrapText="1"/>
    </xf>
    <xf numFmtId="0" fontId="14" fillId="19" borderId="23" xfId="0" applyFont="1" applyFill="1" applyBorder="1" applyAlignment="1">
      <alignment horizontal="center" vertical="center" wrapText="1"/>
    </xf>
    <xf numFmtId="0" fontId="14" fillId="19" borderId="25" xfId="0" applyFont="1" applyFill="1" applyBorder="1" applyAlignment="1">
      <alignment horizontal="center" vertical="center" wrapText="1"/>
    </xf>
    <xf numFmtId="0" fontId="14" fillId="19" borderId="17" xfId="0" applyFont="1" applyFill="1" applyBorder="1" applyAlignment="1">
      <alignment horizontal="center" vertical="center" wrapText="1"/>
    </xf>
    <xf numFmtId="0" fontId="14" fillId="19" borderId="26" xfId="0" applyFont="1" applyFill="1" applyBorder="1" applyAlignment="1">
      <alignment horizontal="center" vertical="center" wrapText="1"/>
    </xf>
    <xf numFmtId="0" fontId="15" fillId="19" borderId="25" xfId="0" applyFont="1" applyFill="1" applyBorder="1" applyAlignment="1">
      <alignment horizontal="center" vertical="center" wrapText="1"/>
    </xf>
    <xf numFmtId="0" fontId="15" fillId="19" borderId="17" xfId="0" applyFont="1" applyFill="1" applyBorder="1" applyAlignment="1">
      <alignment horizontal="center" vertical="center" wrapText="1"/>
    </xf>
    <xf numFmtId="0" fontId="15" fillId="19" borderId="26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/>
    </xf>
    <xf numFmtId="0" fontId="16" fillId="0" borderId="16" xfId="0" applyFont="1" applyBorder="1" applyAlignment="1">
      <alignment horizontal="justify" vertical="center" wrapText="1"/>
    </xf>
    <xf numFmtId="0" fontId="16" fillId="0" borderId="23" xfId="0" applyFont="1" applyBorder="1" applyAlignment="1">
      <alignment horizontal="justify" vertical="center" wrapText="1"/>
    </xf>
    <xf numFmtId="0" fontId="15" fillId="19" borderId="24" xfId="0" applyFont="1" applyFill="1" applyBorder="1" applyAlignment="1">
      <alignment horizontal="center" vertical="center" wrapText="1"/>
    </xf>
    <xf numFmtId="0" fontId="15" fillId="19" borderId="27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justify" vertical="center" wrapText="1"/>
    </xf>
    <xf numFmtId="0" fontId="15" fillId="0" borderId="22" xfId="0" applyFont="1" applyBorder="1" applyAlignment="1">
      <alignment horizontal="justify" vertical="center" wrapText="1"/>
    </xf>
    <xf numFmtId="0" fontId="15" fillId="0" borderId="16" xfId="0" applyFont="1" applyBorder="1" applyAlignment="1">
      <alignment horizontal="justify" vertical="center" wrapText="1"/>
    </xf>
    <xf numFmtId="0" fontId="15" fillId="0" borderId="23" xfId="0" applyFont="1" applyBorder="1" applyAlignment="1">
      <alignment horizontal="justify" vertical="center" wrapText="1"/>
    </xf>
    <xf numFmtId="0" fontId="15" fillId="19" borderId="21" xfId="0" applyFont="1" applyFill="1" applyBorder="1" applyAlignment="1">
      <alignment horizontal="center" vertical="center" wrapText="1"/>
    </xf>
    <xf numFmtId="0" fontId="15" fillId="19" borderId="22" xfId="0" applyFont="1" applyFill="1" applyBorder="1" applyAlignment="1">
      <alignment horizontal="center" vertical="center" wrapText="1"/>
    </xf>
    <xf numFmtId="0" fontId="20" fillId="0" borderId="29" xfId="0" applyFont="1" applyBorder="1" applyAlignment="1">
      <alignment vertical="center" wrapText="1"/>
    </xf>
    <xf numFmtId="0" fontId="20" fillId="0" borderId="29" xfId="0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15" fillId="5" borderId="24" xfId="0" applyFont="1" applyFill="1" applyBorder="1" applyAlignment="1">
      <alignment horizontal="left" vertical="center" wrapText="1"/>
    </xf>
    <xf numFmtId="0" fontId="15" fillId="5" borderId="28" xfId="0" applyFont="1" applyFill="1" applyBorder="1" applyAlignment="1">
      <alignment horizontal="left" vertical="center" wrapText="1"/>
    </xf>
    <xf numFmtId="0" fontId="15" fillId="5" borderId="27" xfId="0" applyFont="1" applyFill="1" applyBorder="1" applyAlignment="1">
      <alignment horizontal="left" vertical="center" wrapText="1"/>
    </xf>
    <xf numFmtId="0" fontId="15" fillId="5" borderId="24" xfId="0" applyFont="1" applyFill="1" applyBorder="1" applyAlignment="1">
      <alignment horizontal="center" vertical="center" wrapText="1"/>
    </xf>
    <xf numFmtId="0" fontId="15" fillId="5" borderId="28" xfId="0" applyFont="1" applyFill="1" applyBorder="1" applyAlignment="1">
      <alignment horizontal="center" vertical="center" wrapText="1"/>
    </xf>
    <xf numFmtId="0" fontId="15" fillId="5" borderId="27" xfId="0" applyFont="1" applyFill="1" applyBorder="1" applyAlignment="1">
      <alignment horizontal="center" vertical="center" wrapText="1"/>
    </xf>
    <xf numFmtId="0" fontId="17" fillId="0" borderId="25" xfId="0" applyFont="1" applyBorder="1" applyAlignment="1">
      <alignment horizontal="justify" vertical="center" wrapText="1"/>
    </xf>
    <xf numFmtId="0" fontId="17" fillId="0" borderId="26" xfId="0" applyFont="1" applyBorder="1" applyAlignment="1">
      <alignment horizontal="justify" vertical="center" wrapText="1"/>
    </xf>
    <xf numFmtId="0" fontId="17" fillId="0" borderId="16" xfId="0" applyFont="1" applyBorder="1" applyAlignment="1">
      <alignment horizontal="justify" vertical="center" wrapText="1"/>
    </xf>
    <xf numFmtId="0" fontId="17" fillId="0" borderId="23" xfId="0" applyFont="1" applyBorder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5" fillId="19" borderId="21" xfId="0" applyFont="1" applyFill="1" applyBorder="1" applyAlignment="1">
      <alignment horizontal="center" vertical="center"/>
    </xf>
    <xf numFmtId="0" fontId="15" fillId="19" borderId="29" xfId="0" applyFont="1" applyFill="1" applyBorder="1" applyAlignment="1">
      <alignment horizontal="center" vertical="center"/>
    </xf>
    <xf numFmtId="0" fontId="15" fillId="19" borderId="22" xfId="0" applyFont="1" applyFill="1" applyBorder="1" applyAlignment="1">
      <alignment horizontal="center" vertical="center"/>
    </xf>
    <xf numFmtId="0" fontId="15" fillId="19" borderId="16" xfId="0" applyFont="1" applyFill="1" applyBorder="1" applyAlignment="1">
      <alignment horizontal="center" vertical="center" wrapText="1"/>
    </xf>
    <xf numFmtId="0" fontId="15" fillId="19" borderId="0" xfId="0" applyFont="1" applyFill="1" applyAlignment="1">
      <alignment horizontal="center" vertical="center" wrapText="1"/>
    </xf>
    <xf numFmtId="0" fontId="15" fillId="19" borderId="23" xfId="0" applyFont="1" applyFill="1" applyBorder="1" applyAlignment="1">
      <alignment horizontal="center" vertical="center" wrapText="1"/>
    </xf>
    <xf numFmtId="0" fontId="16" fillId="0" borderId="0" xfId="13" applyFont="1" applyAlignment="1">
      <alignment horizontal="left" vertical="center" wrapText="1"/>
    </xf>
    <xf numFmtId="2" fontId="16" fillId="0" borderId="0" xfId="13" applyNumberFormat="1" applyFont="1" applyAlignment="1">
      <alignment horizontal="left" vertical="center" wrapText="1"/>
    </xf>
    <xf numFmtId="0" fontId="23" fillId="0" borderId="0" xfId="13" applyFont="1" applyAlignment="1">
      <alignment horizontal="center" vertical="center"/>
    </xf>
    <xf numFmtId="2" fontId="28" fillId="19" borderId="1" xfId="13" applyNumberFormat="1" applyFont="1" applyFill="1" applyBorder="1" applyAlignment="1" applyProtection="1">
      <alignment horizontal="center" vertical="top" wrapText="1"/>
      <protection locked="0"/>
    </xf>
    <xf numFmtId="0" fontId="23" fillId="19" borderId="2" xfId="13" applyFont="1" applyFill="1" applyBorder="1" applyAlignment="1">
      <alignment horizontal="center" vertical="top" wrapText="1"/>
    </xf>
    <xf numFmtId="0" fontId="23" fillId="19" borderId="3" xfId="13" applyFont="1" applyFill="1" applyBorder="1" applyAlignment="1">
      <alignment horizontal="center" vertical="top" wrapText="1"/>
    </xf>
    <xf numFmtId="0" fontId="23" fillId="19" borderId="4" xfId="13" applyFont="1" applyFill="1" applyBorder="1" applyAlignment="1">
      <alignment horizontal="center" vertical="center"/>
    </xf>
    <xf numFmtId="0" fontId="23" fillId="19" borderId="0" xfId="13" applyFont="1" applyFill="1" applyAlignment="1">
      <alignment horizontal="center" vertical="center"/>
    </xf>
    <xf numFmtId="0" fontId="23" fillId="19" borderId="5" xfId="13" applyFont="1" applyFill="1" applyBorder="1" applyAlignment="1">
      <alignment horizontal="center" vertical="center"/>
    </xf>
    <xf numFmtId="2" fontId="23" fillId="19" borderId="4" xfId="13" applyNumberFormat="1" applyFont="1" applyFill="1" applyBorder="1" applyAlignment="1">
      <alignment horizontal="center" vertical="center"/>
    </xf>
    <xf numFmtId="2" fontId="23" fillId="19" borderId="0" xfId="13" applyNumberFormat="1" applyFont="1" applyFill="1" applyAlignment="1">
      <alignment horizontal="center" vertical="center"/>
    </xf>
    <xf numFmtId="2" fontId="23" fillId="19" borderId="5" xfId="13" applyNumberFormat="1" applyFont="1" applyFill="1" applyBorder="1" applyAlignment="1">
      <alignment horizontal="center" vertical="center"/>
    </xf>
    <xf numFmtId="0" fontId="23" fillId="19" borderId="6" xfId="13" applyFont="1" applyFill="1" applyBorder="1" applyAlignment="1">
      <alignment horizontal="center" vertical="center"/>
    </xf>
    <xf numFmtId="0" fontId="23" fillId="19" borderId="7" xfId="13" applyFont="1" applyFill="1" applyBorder="1" applyAlignment="1">
      <alignment horizontal="center" vertical="center"/>
    </xf>
    <xf numFmtId="0" fontId="23" fillId="19" borderId="8" xfId="13" applyFont="1" applyFill="1" applyBorder="1" applyAlignment="1">
      <alignment horizontal="center" vertical="center"/>
    </xf>
    <xf numFmtId="0" fontId="16" fillId="2" borderId="0" xfId="6" applyFont="1" applyFill="1" applyAlignment="1">
      <alignment horizontal="left" wrapText="1"/>
    </xf>
    <xf numFmtId="0" fontId="15" fillId="0" borderId="0" xfId="6" applyFont="1" applyAlignment="1">
      <alignment horizontal="right"/>
    </xf>
    <xf numFmtId="0" fontId="23" fillId="19" borderId="14" xfId="6" applyFont="1" applyFill="1" applyBorder="1" applyAlignment="1">
      <alignment horizontal="center" vertical="center" wrapText="1"/>
    </xf>
    <xf numFmtId="3" fontId="23" fillId="19" borderId="14" xfId="6" applyNumberFormat="1" applyFont="1" applyFill="1" applyBorder="1" applyAlignment="1">
      <alignment horizontal="center"/>
    </xf>
    <xf numFmtId="0" fontId="23" fillId="19" borderId="14" xfId="6" applyFont="1" applyFill="1" applyBorder="1" applyAlignment="1">
      <alignment horizontal="center"/>
    </xf>
    <xf numFmtId="0" fontId="23" fillId="19" borderId="6" xfId="6" applyFont="1" applyFill="1" applyBorder="1" applyAlignment="1">
      <alignment horizontal="center"/>
    </xf>
    <xf numFmtId="0" fontId="23" fillId="19" borderId="7" xfId="6" applyFont="1" applyFill="1" applyBorder="1" applyAlignment="1">
      <alignment horizontal="center"/>
    </xf>
    <xf numFmtId="0" fontId="23" fillId="19" borderId="8" xfId="6" applyFont="1" applyFill="1" applyBorder="1" applyAlignment="1">
      <alignment horizontal="center"/>
    </xf>
    <xf numFmtId="0" fontId="23" fillId="19" borderId="4" xfId="6" applyFont="1" applyFill="1" applyBorder="1" applyAlignment="1">
      <alignment horizontal="center"/>
    </xf>
    <xf numFmtId="0" fontId="23" fillId="19" borderId="0" xfId="6" applyFont="1" applyFill="1" applyAlignment="1">
      <alignment horizontal="center"/>
    </xf>
    <xf numFmtId="0" fontId="23" fillId="19" borderId="5" xfId="6" applyFont="1" applyFill="1" applyBorder="1" applyAlignment="1">
      <alignment horizontal="center"/>
    </xf>
    <xf numFmtId="0" fontId="23" fillId="19" borderId="1" xfId="6" applyFont="1" applyFill="1" applyBorder="1" applyAlignment="1">
      <alignment horizontal="center"/>
    </xf>
    <xf numFmtId="0" fontId="23" fillId="19" borderId="2" xfId="6" applyFont="1" applyFill="1" applyBorder="1" applyAlignment="1">
      <alignment horizontal="center"/>
    </xf>
    <xf numFmtId="0" fontId="23" fillId="19" borderId="3" xfId="6" applyFont="1" applyFill="1" applyBorder="1" applyAlignment="1">
      <alignment horizontal="center"/>
    </xf>
    <xf numFmtId="165" fontId="10" fillId="19" borderId="1" xfId="5" applyNumberFormat="1" applyFont="1" applyFill="1" applyBorder="1" applyAlignment="1" applyProtection="1">
      <alignment horizontal="center"/>
    </xf>
    <xf numFmtId="165" fontId="10" fillId="19" borderId="2" xfId="5" applyNumberFormat="1" applyFont="1" applyFill="1" applyBorder="1" applyAlignment="1" applyProtection="1">
      <alignment horizontal="center"/>
    </xf>
    <xf numFmtId="165" fontId="10" fillId="19" borderId="3" xfId="5" applyNumberFormat="1" applyFont="1" applyFill="1" applyBorder="1" applyAlignment="1" applyProtection="1">
      <alignment horizontal="center"/>
    </xf>
    <xf numFmtId="165" fontId="10" fillId="19" borderId="4" xfId="5" applyNumberFormat="1" applyFont="1" applyFill="1" applyBorder="1" applyAlignment="1" applyProtection="1">
      <alignment horizontal="center"/>
      <protection locked="0"/>
    </xf>
    <xf numFmtId="165" fontId="10" fillId="19" borderId="0" xfId="5" applyNumberFormat="1" applyFont="1" applyFill="1" applyBorder="1" applyAlignment="1" applyProtection="1">
      <alignment horizontal="center"/>
      <protection locked="0"/>
    </xf>
    <xf numFmtId="165" fontId="10" fillId="19" borderId="5" xfId="5" applyNumberFormat="1" applyFont="1" applyFill="1" applyBorder="1" applyAlignment="1" applyProtection="1">
      <alignment horizontal="center"/>
      <protection locked="0"/>
    </xf>
    <xf numFmtId="165" fontId="10" fillId="19" borderId="4" xfId="5" applyNumberFormat="1" applyFont="1" applyFill="1" applyBorder="1" applyAlignment="1" applyProtection="1">
      <alignment horizontal="center"/>
    </xf>
    <xf numFmtId="165" fontId="10" fillId="19" borderId="0" xfId="5" applyNumberFormat="1" applyFont="1" applyFill="1" applyBorder="1" applyAlignment="1" applyProtection="1">
      <alignment horizontal="center"/>
    </xf>
    <xf numFmtId="165" fontId="10" fillId="19" borderId="5" xfId="5" applyNumberFormat="1" applyFont="1" applyFill="1" applyBorder="1" applyAlignment="1" applyProtection="1">
      <alignment horizontal="center"/>
    </xf>
    <xf numFmtId="165" fontId="10" fillId="19" borderId="6" xfId="5" applyNumberFormat="1" applyFont="1" applyFill="1" applyBorder="1" applyAlignment="1" applyProtection="1">
      <alignment horizontal="center"/>
    </xf>
    <xf numFmtId="165" fontId="10" fillId="19" borderId="7" xfId="5" applyNumberFormat="1" applyFont="1" applyFill="1" applyBorder="1" applyAlignment="1" applyProtection="1">
      <alignment horizontal="center"/>
    </xf>
    <xf numFmtId="165" fontId="10" fillId="19" borderId="8" xfId="5" applyNumberFormat="1" applyFont="1" applyFill="1" applyBorder="1" applyAlignment="1" applyProtection="1">
      <alignment horizontal="center"/>
    </xf>
    <xf numFmtId="0" fontId="10" fillId="19" borderId="1" xfId="5" applyFont="1" applyFill="1" applyBorder="1" applyAlignment="1">
      <alignment horizontal="center" vertical="center"/>
    </xf>
    <xf numFmtId="0" fontId="10" fillId="19" borderId="3" xfId="5" applyFont="1" applyFill="1" applyBorder="1" applyAlignment="1">
      <alignment horizontal="center" vertical="center"/>
    </xf>
    <xf numFmtId="0" fontId="10" fillId="19" borderId="4" xfId="5" applyFont="1" applyFill="1" applyBorder="1" applyAlignment="1">
      <alignment horizontal="center" vertical="center"/>
    </xf>
    <xf numFmtId="0" fontId="10" fillId="19" borderId="5" xfId="5" applyFont="1" applyFill="1" applyBorder="1" applyAlignment="1">
      <alignment horizontal="center" vertical="center"/>
    </xf>
    <xf numFmtId="0" fontId="10" fillId="19" borderId="6" xfId="5" applyFont="1" applyFill="1" applyBorder="1" applyAlignment="1">
      <alignment horizontal="center" vertical="center"/>
    </xf>
    <xf numFmtId="0" fontId="10" fillId="19" borderId="8" xfId="5" applyFont="1" applyFill="1" applyBorder="1" applyAlignment="1">
      <alignment horizontal="center" vertical="center"/>
    </xf>
    <xf numFmtId="0" fontId="10" fillId="19" borderId="12" xfId="5" applyFont="1" applyFill="1" applyBorder="1" applyAlignment="1">
      <alignment horizontal="center" vertical="center"/>
    </xf>
    <xf numFmtId="0" fontId="10" fillId="19" borderId="13" xfId="5" applyFont="1" applyFill="1" applyBorder="1" applyAlignment="1">
      <alignment horizontal="center" vertical="center"/>
    </xf>
    <xf numFmtId="0" fontId="10" fillId="19" borderId="9" xfId="5" applyFont="1" applyFill="1" applyBorder="1" applyAlignment="1">
      <alignment horizontal="center" vertical="center"/>
    </xf>
    <xf numFmtId="0" fontId="10" fillId="19" borderId="10" xfId="5" applyFont="1" applyFill="1" applyBorder="1" applyAlignment="1">
      <alignment horizontal="center" vertical="center"/>
    </xf>
    <xf numFmtId="0" fontId="10" fillId="19" borderId="24" xfId="5" applyFont="1" applyFill="1" applyBorder="1" applyAlignment="1">
      <alignment horizontal="center" vertical="center"/>
    </xf>
    <xf numFmtId="0" fontId="10" fillId="19" borderId="27" xfId="5" applyFont="1" applyFill="1" applyBorder="1" applyAlignment="1">
      <alignment horizontal="center" vertical="center"/>
    </xf>
    <xf numFmtId="0" fontId="10" fillId="19" borderId="30" xfId="5" applyFont="1" applyFill="1" applyBorder="1" applyAlignment="1">
      <alignment horizontal="center" vertical="center"/>
    </xf>
    <xf numFmtId="165" fontId="10" fillId="19" borderId="21" xfId="5" applyNumberFormat="1" applyFont="1" applyFill="1" applyBorder="1" applyAlignment="1" applyProtection="1">
      <alignment horizontal="center"/>
    </xf>
    <xf numFmtId="165" fontId="10" fillId="19" borderId="29" xfId="5" applyNumberFormat="1" applyFont="1" applyFill="1" applyBorder="1" applyAlignment="1" applyProtection="1">
      <alignment horizontal="center"/>
    </xf>
    <xf numFmtId="165" fontId="10" fillId="19" borderId="22" xfId="5" applyNumberFormat="1" applyFont="1" applyFill="1" applyBorder="1" applyAlignment="1" applyProtection="1">
      <alignment horizontal="center"/>
    </xf>
    <xf numFmtId="165" fontId="10" fillId="19" borderId="16" xfId="5" applyNumberFormat="1" applyFont="1" applyFill="1" applyBorder="1" applyAlignment="1" applyProtection="1">
      <alignment horizontal="center"/>
      <protection locked="0"/>
    </xf>
    <xf numFmtId="165" fontId="10" fillId="19" borderId="23" xfId="5" applyNumberFormat="1" applyFont="1" applyFill="1" applyBorder="1" applyAlignment="1" applyProtection="1">
      <alignment horizontal="center"/>
      <protection locked="0"/>
    </xf>
    <xf numFmtId="165" fontId="10" fillId="19" borderId="16" xfId="5" applyNumberFormat="1" applyFont="1" applyFill="1" applyBorder="1" applyAlignment="1" applyProtection="1">
      <alignment horizontal="center"/>
    </xf>
    <xf numFmtId="165" fontId="10" fillId="19" borderId="23" xfId="5" applyNumberFormat="1" applyFont="1" applyFill="1" applyBorder="1" applyAlignment="1" applyProtection="1">
      <alignment horizontal="center"/>
    </xf>
    <xf numFmtId="165" fontId="10" fillId="19" borderId="25" xfId="5" applyNumberFormat="1" applyFont="1" applyFill="1" applyBorder="1" applyAlignment="1" applyProtection="1">
      <alignment horizontal="center"/>
    </xf>
    <xf numFmtId="165" fontId="10" fillId="19" borderId="17" xfId="5" applyNumberFormat="1" applyFont="1" applyFill="1" applyBorder="1" applyAlignment="1" applyProtection="1">
      <alignment horizontal="center"/>
    </xf>
    <xf numFmtId="165" fontId="10" fillId="19" borderId="26" xfId="5" applyNumberFormat="1" applyFont="1" applyFill="1" applyBorder="1" applyAlignment="1" applyProtection="1">
      <alignment horizontal="center"/>
    </xf>
    <xf numFmtId="0" fontId="33" fillId="0" borderId="21" xfId="6" applyFont="1" applyBorder="1" applyAlignment="1">
      <alignment horizontal="justify" vertical="center" wrapText="1"/>
    </xf>
    <xf numFmtId="0" fontId="33" fillId="0" borderId="29" xfId="6" applyFont="1" applyBorder="1" applyAlignment="1">
      <alignment horizontal="justify" vertical="center" wrapText="1"/>
    </xf>
    <xf numFmtId="0" fontId="10" fillId="19" borderId="21" xfId="6" applyFont="1" applyFill="1" applyBorder="1" applyAlignment="1">
      <alignment horizontal="center" vertical="center"/>
    </xf>
    <xf numFmtId="0" fontId="10" fillId="19" borderId="29" xfId="6" applyFont="1" applyFill="1" applyBorder="1" applyAlignment="1">
      <alignment horizontal="center" vertical="center"/>
    </xf>
    <xf numFmtId="0" fontId="10" fillId="19" borderId="31" xfId="6" applyFont="1" applyFill="1" applyBorder="1" applyAlignment="1">
      <alignment horizontal="center" vertical="center"/>
    </xf>
    <xf numFmtId="0" fontId="10" fillId="19" borderId="16" xfId="6" applyFont="1" applyFill="1" applyBorder="1" applyAlignment="1">
      <alignment horizontal="center" vertical="center"/>
    </xf>
    <xf numFmtId="0" fontId="10" fillId="19" borderId="0" xfId="6" applyFont="1" applyFill="1" applyAlignment="1">
      <alignment horizontal="center" vertical="center"/>
    </xf>
    <xf numFmtId="0" fontId="10" fillId="19" borderId="32" xfId="6" applyFont="1" applyFill="1" applyBorder="1" applyAlignment="1">
      <alignment horizontal="center" vertical="center"/>
    </xf>
    <xf numFmtId="0" fontId="10" fillId="19" borderId="25" xfId="6" applyFont="1" applyFill="1" applyBorder="1" applyAlignment="1">
      <alignment horizontal="center" vertical="center"/>
    </xf>
    <xf numFmtId="0" fontId="10" fillId="19" borderId="17" xfId="6" applyFont="1" applyFill="1" applyBorder="1" applyAlignment="1">
      <alignment horizontal="center" vertical="center"/>
    </xf>
    <xf numFmtId="0" fontId="10" fillId="19" borderId="33" xfId="6" applyFont="1" applyFill="1" applyBorder="1" applyAlignment="1">
      <alignment horizontal="center" vertical="center"/>
    </xf>
    <xf numFmtId="0" fontId="31" fillId="19" borderId="21" xfId="6" applyFont="1" applyFill="1" applyBorder="1" applyAlignment="1">
      <alignment horizontal="center" vertical="center"/>
    </xf>
    <xf numFmtId="0" fontId="31" fillId="19" borderId="22" xfId="6" applyFont="1" applyFill="1" applyBorder="1" applyAlignment="1">
      <alignment horizontal="center" vertical="center"/>
    </xf>
    <xf numFmtId="0" fontId="31" fillId="19" borderId="25" xfId="6" applyFont="1" applyFill="1" applyBorder="1" applyAlignment="1">
      <alignment horizontal="center" vertical="center"/>
    </xf>
    <xf numFmtId="0" fontId="31" fillId="19" borderId="17" xfId="6" applyFont="1" applyFill="1" applyBorder="1" applyAlignment="1">
      <alignment horizontal="center" vertical="center"/>
    </xf>
    <xf numFmtId="0" fontId="31" fillId="19" borderId="18" xfId="6" applyFont="1" applyFill="1" applyBorder="1" applyAlignment="1">
      <alignment horizontal="center" vertical="center" wrapText="1"/>
    </xf>
    <xf numFmtId="0" fontId="31" fillId="19" borderId="19" xfId="6" applyFont="1" applyFill="1" applyBorder="1" applyAlignment="1">
      <alignment horizontal="center" vertical="center" wrapText="1"/>
    </xf>
    <xf numFmtId="0" fontId="31" fillId="19" borderId="20" xfId="6" applyFont="1" applyFill="1" applyBorder="1" applyAlignment="1">
      <alignment horizontal="center" vertical="center" wrapText="1"/>
    </xf>
    <xf numFmtId="0" fontId="31" fillId="19" borderId="24" xfId="6" applyFont="1" applyFill="1" applyBorder="1" applyAlignment="1">
      <alignment horizontal="center" vertical="center" wrapText="1"/>
    </xf>
    <xf numFmtId="0" fontId="31" fillId="19" borderId="27" xfId="6" applyFont="1" applyFill="1" applyBorder="1" applyAlignment="1">
      <alignment horizontal="center" vertical="center" wrapText="1"/>
    </xf>
    <xf numFmtId="0" fontId="10" fillId="19" borderId="24" xfId="6" applyFont="1" applyFill="1" applyBorder="1" applyAlignment="1">
      <alignment horizontal="center" vertical="center"/>
    </xf>
    <xf numFmtId="0" fontId="10" fillId="19" borderId="27" xfId="6" applyFont="1" applyFill="1" applyBorder="1" applyAlignment="1">
      <alignment horizontal="center" vertical="center"/>
    </xf>
    <xf numFmtId="0" fontId="10" fillId="19" borderId="22" xfId="6" applyFont="1" applyFill="1" applyBorder="1" applyAlignment="1">
      <alignment horizontal="center" vertical="center"/>
    </xf>
    <xf numFmtId="0" fontId="10" fillId="19" borderId="23" xfId="6" applyFont="1" applyFill="1" applyBorder="1" applyAlignment="1">
      <alignment horizontal="center" vertical="center"/>
    </xf>
    <xf numFmtId="0" fontId="10" fillId="19" borderId="26" xfId="6" applyFont="1" applyFill="1" applyBorder="1" applyAlignment="1">
      <alignment horizontal="center" vertical="center"/>
    </xf>
    <xf numFmtId="0" fontId="8" fillId="0" borderId="35" xfId="89" applyFont="1" applyBorder="1" applyAlignment="1">
      <alignment horizontal="center" vertical="top" wrapText="1"/>
    </xf>
    <xf numFmtId="0" fontId="8" fillId="0" borderId="37" xfId="89" applyFont="1" applyBorder="1" applyAlignment="1">
      <alignment horizontal="center" vertical="top" wrapText="1"/>
    </xf>
    <xf numFmtId="0" fontId="10" fillId="22" borderId="35" xfId="89" applyFont="1" applyFill="1" applyBorder="1" applyAlignment="1">
      <alignment horizontal="left" vertical="top" wrapText="1"/>
    </xf>
    <xf numFmtId="0" fontId="10" fillId="22" borderId="36" xfId="89" applyFont="1" applyFill="1" applyBorder="1" applyAlignment="1">
      <alignment horizontal="left" vertical="top" wrapText="1"/>
    </xf>
    <xf numFmtId="0" fontId="10" fillId="22" borderId="37" xfId="89" applyFont="1" applyFill="1" applyBorder="1" applyAlignment="1">
      <alignment horizontal="left" vertical="top" wrapText="1"/>
    </xf>
    <xf numFmtId="0" fontId="10" fillId="21" borderId="35" xfId="89" applyFont="1" applyFill="1" applyBorder="1" applyAlignment="1">
      <alignment horizontal="left" vertical="top" wrapText="1"/>
    </xf>
    <xf numFmtId="0" fontId="10" fillId="21" borderId="36" xfId="89" applyFont="1" applyFill="1" applyBorder="1" applyAlignment="1">
      <alignment horizontal="left" vertical="top" wrapText="1"/>
    </xf>
    <xf numFmtId="0" fontId="10" fillId="21" borderId="37" xfId="89" applyFont="1" applyFill="1" applyBorder="1" applyAlignment="1">
      <alignment horizontal="left" vertical="top" wrapText="1"/>
    </xf>
    <xf numFmtId="0" fontId="10" fillId="20" borderId="35" xfId="89" applyFont="1" applyFill="1" applyBorder="1" applyAlignment="1">
      <alignment horizontal="left" vertical="top" wrapText="1"/>
    </xf>
    <xf numFmtId="0" fontId="10" fillId="20" borderId="36" xfId="89" applyFont="1" applyFill="1" applyBorder="1" applyAlignment="1">
      <alignment horizontal="left" vertical="top" wrapText="1"/>
    </xf>
    <xf numFmtId="0" fontId="10" fillId="20" borderId="37" xfId="89" applyFont="1" applyFill="1" applyBorder="1" applyAlignment="1">
      <alignment horizontal="left" vertical="top" wrapText="1"/>
    </xf>
    <xf numFmtId="0" fontId="10" fillId="0" borderId="35" xfId="89" applyFont="1" applyBorder="1" applyAlignment="1">
      <alignment horizontal="left" vertical="top" wrapText="1"/>
    </xf>
    <xf numFmtId="0" fontId="10" fillId="0" borderId="36" xfId="89" applyFont="1" applyBorder="1" applyAlignment="1">
      <alignment horizontal="left" vertical="top" wrapText="1"/>
    </xf>
    <xf numFmtId="0" fontId="10" fillId="0" borderId="37" xfId="89" applyFont="1" applyBorder="1" applyAlignment="1">
      <alignment horizontal="left" vertical="top" wrapText="1"/>
    </xf>
    <xf numFmtId="0" fontId="8" fillId="0" borderId="43" xfId="89" applyFont="1" applyBorder="1" applyAlignment="1">
      <alignment horizontal="center" vertical="top" wrapText="1"/>
    </xf>
    <xf numFmtId="0" fontId="8" fillId="0" borderId="44" xfId="89" applyFont="1" applyBorder="1" applyAlignment="1">
      <alignment horizontal="center" vertical="top" wrapText="1"/>
    </xf>
    <xf numFmtId="0" fontId="41" fillId="0" borderId="35" xfId="89" applyFont="1" applyBorder="1" applyAlignment="1">
      <alignment horizontal="left" vertical="top" wrapText="1"/>
    </xf>
    <xf numFmtId="0" fontId="41" fillId="0" borderId="36" xfId="89" applyFont="1" applyBorder="1" applyAlignment="1">
      <alignment horizontal="left" vertical="top" wrapText="1"/>
    </xf>
    <xf numFmtId="0" fontId="41" fillId="0" borderId="37" xfId="89" applyFont="1" applyBorder="1" applyAlignment="1">
      <alignment horizontal="left" vertical="top" wrapText="1"/>
    </xf>
    <xf numFmtId="0" fontId="8" fillId="0" borderId="35" xfId="89" applyFont="1" applyBorder="1" applyAlignment="1">
      <alignment horizontal="right" vertical="top" wrapText="1" indent="3"/>
    </xf>
    <xf numFmtId="0" fontId="8" fillId="0" borderId="37" xfId="89" applyFont="1" applyBorder="1" applyAlignment="1">
      <alignment horizontal="right" vertical="top" wrapText="1" indent="3"/>
    </xf>
    <xf numFmtId="0" fontId="11" fillId="22" borderId="35" xfId="89" applyFont="1" applyFill="1" applyBorder="1" applyAlignment="1">
      <alignment horizontal="center" vertical="top" wrapText="1"/>
    </xf>
    <xf numFmtId="0" fontId="11" fillId="22" borderId="37" xfId="89" applyFont="1" applyFill="1" applyBorder="1" applyAlignment="1">
      <alignment horizontal="center" vertical="top" wrapText="1"/>
    </xf>
    <xf numFmtId="0" fontId="8" fillId="0" borderId="35" xfId="89" applyFont="1" applyBorder="1" applyAlignment="1">
      <alignment horizontal="right" vertical="center" wrapText="1" indent="3"/>
    </xf>
    <xf numFmtId="0" fontId="8" fillId="0" borderId="37" xfId="89" applyFont="1" applyBorder="1" applyAlignment="1">
      <alignment horizontal="right" vertical="center" wrapText="1" indent="3"/>
    </xf>
    <xf numFmtId="0" fontId="10" fillId="0" borderId="0" xfId="89" applyFont="1" applyAlignment="1">
      <alignment horizontal="left" vertical="top" wrapText="1" indent="9"/>
    </xf>
    <xf numFmtId="0" fontId="10" fillId="22" borderId="35" xfId="89" applyFont="1" applyFill="1" applyBorder="1" applyAlignment="1">
      <alignment horizontal="center" vertical="top" wrapText="1"/>
    </xf>
    <xf numFmtId="0" fontId="40" fillId="22" borderId="36" xfId="89" applyFont="1" applyFill="1" applyBorder="1" applyAlignment="1">
      <alignment horizontal="center" vertical="top" wrapText="1"/>
    </xf>
    <xf numFmtId="0" fontId="40" fillId="22" borderId="37" xfId="89" applyFont="1" applyFill="1" applyBorder="1" applyAlignment="1">
      <alignment horizontal="center" vertical="top" wrapText="1"/>
    </xf>
    <xf numFmtId="0" fontId="10" fillId="22" borderId="38" xfId="89" applyFont="1" applyFill="1" applyBorder="1" applyAlignment="1">
      <alignment horizontal="center" vertical="center" wrapText="1"/>
    </xf>
    <xf numFmtId="0" fontId="10" fillId="22" borderId="39" xfId="89" applyFont="1" applyFill="1" applyBorder="1" applyAlignment="1">
      <alignment horizontal="center" vertical="center" wrapText="1"/>
    </xf>
    <xf numFmtId="0" fontId="10" fillId="22" borderId="40" xfId="89" applyFont="1" applyFill="1" applyBorder="1" applyAlignment="1">
      <alignment horizontal="center" vertical="center" wrapText="1"/>
    </xf>
    <xf numFmtId="0" fontId="10" fillId="22" borderId="36" xfId="89" applyFont="1" applyFill="1" applyBorder="1" applyAlignment="1">
      <alignment horizontal="center" vertical="top" wrapText="1"/>
    </xf>
    <xf numFmtId="0" fontId="10" fillId="22" borderId="37" xfId="89" applyFont="1" applyFill="1" applyBorder="1" applyAlignment="1">
      <alignment horizontal="center" vertical="top" wrapText="1"/>
    </xf>
    <xf numFmtId="0" fontId="40" fillId="22" borderId="35" xfId="89" applyFont="1" applyFill="1" applyBorder="1" applyAlignment="1">
      <alignment horizontal="left" wrapText="1"/>
    </xf>
    <xf numFmtId="0" fontId="40" fillId="22" borderId="36" xfId="89" applyFont="1" applyFill="1" applyBorder="1" applyAlignment="1">
      <alignment horizontal="left" wrapText="1"/>
    </xf>
    <xf numFmtId="0" fontId="40" fillId="22" borderId="37" xfId="89" applyFont="1" applyFill="1" applyBorder="1" applyAlignment="1">
      <alignment horizontal="left" wrapText="1"/>
    </xf>
  </cellXfs>
  <cellStyles count="91">
    <cellStyle name="=C:\WINNT\SYSTEM32\COMMAND.COM" xfId="2" xr:uid="{00000000-0005-0000-0000-000000000000}"/>
    <cellStyle name="20% - Énfasis1 2" xfId="15" xr:uid="{00000000-0005-0000-0000-000001000000}"/>
    <cellStyle name="20% - Énfasis1 3" xfId="16" xr:uid="{00000000-0005-0000-0000-000002000000}"/>
    <cellStyle name="20% - Énfasis2 2" xfId="17" xr:uid="{00000000-0005-0000-0000-000003000000}"/>
    <cellStyle name="20% - Énfasis2 3" xfId="18" xr:uid="{00000000-0005-0000-0000-000004000000}"/>
    <cellStyle name="20% - Énfasis3 2" xfId="19" xr:uid="{00000000-0005-0000-0000-000005000000}"/>
    <cellStyle name="20% - Énfasis3 3" xfId="20" xr:uid="{00000000-0005-0000-0000-000006000000}"/>
    <cellStyle name="20% - Énfasis4 2" xfId="21" xr:uid="{00000000-0005-0000-0000-000007000000}"/>
    <cellStyle name="20% - Énfasis4 3" xfId="22" xr:uid="{00000000-0005-0000-0000-000008000000}"/>
    <cellStyle name="20% - Énfasis5 2" xfId="23" xr:uid="{00000000-0005-0000-0000-000009000000}"/>
    <cellStyle name="20% - Énfasis5 3" xfId="24" xr:uid="{00000000-0005-0000-0000-00000A000000}"/>
    <cellStyle name="20% - Énfasis6 2" xfId="25" xr:uid="{00000000-0005-0000-0000-00000B000000}"/>
    <cellStyle name="20% - Énfasis6 3" xfId="26" xr:uid="{00000000-0005-0000-0000-00000C000000}"/>
    <cellStyle name="40% - Énfasis1 2" xfId="27" xr:uid="{00000000-0005-0000-0000-00000D000000}"/>
    <cellStyle name="40% - Énfasis1 3" xfId="28" xr:uid="{00000000-0005-0000-0000-00000E000000}"/>
    <cellStyle name="40% - Énfasis2 2" xfId="29" xr:uid="{00000000-0005-0000-0000-00000F000000}"/>
    <cellStyle name="40% - Énfasis2 3" xfId="30" xr:uid="{00000000-0005-0000-0000-000010000000}"/>
    <cellStyle name="40% - Énfasis3 2" xfId="31" xr:uid="{00000000-0005-0000-0000-000011000000}"/>
    <cellStyle name="40% - Énfasis3 3" xfId="32" xr:uid="{00000000-0005-0000-0000-000012000000}"/>
    <cellStyle name="40% - Énfasis4 2" xfId="33" xr:uid="{00000000-0005-0000-0000-000013000000}"/>
    <cellStyle name="40% - Énfasis4 3" xfId="34" xr:uid="{00000000-0005-0000-0000-000014000000}"/>
    <cellStyle name="40% - Énfasis5 2" xfId="35" xr:uid="{00000000-0005-0000-0000-000015000000}"/>
    <cellStyle name="40% - Énfasis5 3" xfId="36" xr:uid="{00000000-0005-0000-0000-000016000000}"/>
    <cellStyle name="40% - Énfasis6 2" xfId="37" xr:uid="{00000000-0005-0000-0000-000017000000}"/>
    <cellStyle name="40% - Énfasis6 3" xfId="38" xr:uid="{00000000-0005-0000-0000-000018000000}"/>
    <cellStyle name="Énfasis3" xfId="5" builtinId="37"/>
    <cellStyle name="Millares" xfId="8" builtinId="3"/>
    <cellStyle name="Millares 2" xfId="7" xr:uid="{00000000-0005-0000-0000-00001B000000}"/>
    <cellStyle name="Millares 2 2" xfId="39" xr:uid="{00000000-0005-0000-0000-00001C000000}"/>
    <cellStyle name="Millares 2 3" xfId="40" xr:uid="{00000000-0005-0000-0000-00001D000000}"/>
    <cellStyle name="Millares 2 4" xfId="41" xr:uid="{00000000-0005-0000-0000-00001E000000}"/>
    <cellStyle name="Millares 3" xfId="42" xr:uid="{00000000-0005-0000-0000-00001F000000}"/>
    <cellStyle name="Millares 4" xfId="43" xr:uid="{00000000-0005-0000-0000-000020000000}"/>
    <cellStyle name="Millares 5" xfId="44" xr:uid="{00000000-0005-0000-0000-000021000000}"/>
    <cellStyle name="Millares 6" xfId="4" xr:uid="{00000000-0005-0000-0000-000022000000}"/>
    <cellStyle name="Millares 7" xfId="45" xr:uid="{00000000-0005-0000-0000-000023000000}"/>
    <cellStyle name="Millares 8" xfId="46" xr:uid="{00000000-0005-0000-0000-000024000000}"/>
    <cellStyle name="Millares 9" xfId="90" xr:uid="{0450CA0A-EFF8-4B42-A5F1-14DEA2ED52DC}"/>
    <cellStyle name="Moneda 2" xfId="47" xr:uid="{00000000-0005-0000-0000-000025000000}"/>
    <cellStyle name="Moneda 2 2" xfId="48" xr:uid="{00000000-0005-0000-0000-000026000000}"/>
    <cellStyle name="Moneda 3" xfId="14" xr:uid="{00000000-0005-0000-0000-000027000000}"/>
    <cellStyle name="Moneda 8" xfId="49" xr:uid="{00000000-0005-0000-0000-000028000000}"/>
    <cellStyle name="Normal" xfId="0" builtinId="0"/>
    <cellStyle name="Normal 10" xfId="50" xr:uid="{00000000-0005-0000-0000-00002A000000}"/>
    <cellStyle name="Normal 11" xfId="51" xr:uid="{00000000-0005-0000-0000-00002B000000}"/>
    <cellStyle name="Normal 12" xfId="52" xr:uid="{00000000-0005-0000-0000-00002C000000}"/>
    <cellStyle name="Normal 13" xfId="1" xr:uid="{00000000-0005-0000-0000-00002D000000}"/>
    <cellStyle name="Normal 14" xfId="53" xr:uid="{00000000-0005-0000-0000-00002E000000}"/>
    <cellStyle name="Normal 15" xfId="54" xr:uid="{00000000-0005-0000-0000-00002F000000}"/>
    <cellStyle name="Normal 16" xfId="89" xr:uid="{66A7C69D-40BA-4813-A9B5-FB7A3850A579}"/>
    <cellStyle name="Normal 2" xfId="6" xr:uid="{00000000-0005-0000-0000-000030000000}"/>
    <cellStyle name="Normal 2 2" xfId="3" xr:uid="{00000000-0005-0000-0000-000031000000}"/>
    <cellStyle name="Normal 2 2 2" xfId="55" xr:uid="{00000000-0005-0000-0000-000032000000}"/>
    <cellStyle name="Normal 2 3" xfId="56" xr:uid="{00000000-0005-0000-0000-000033000000}"/>
    <cellStyle name="Normal 2 4" xfId="57" xr:uid="{00000000-0005-0000-0000-000034000000}"/>
    <cellStyle name="Normal 2 5" xfId="58" xr:uid="{00000000-0005-0000-0000-000035000000}"/>
    <cellStyle name="Normal 2 5 2" xfId="59" xr:uid="{00000000-0005-0000-0000-000036000000}"/>
    <cellStyle name="Normal 2 6" xfId="60" xr:uid="{00000000-0005-0000-0000-000037000000}"/>
    <cellStyle name="Normal 2 7" xfId="61" xr:uid="{00000000-0005-0000-0000-000038000000}"/>
    <cellStyle name="Normal 2 8" xfId="62" xr:uid="{00000000-0005-0000-0000-000039000000}"/>
    <cellStyle name="Normal 2 9" xfId="63" xr:uid="{00000000-0005-0000-0000-00003A000000}"/>
    <cellStyle name="Normal 3" xfId="12" xr:uid="{00000000-0005-0000-0000-00003B000000}"/>
    <cellStyle name="Normal 3 2" xfId="11" xr:uid="{00000000-0005-0000-0000-00003C000000}"/>
    <cellStyle name="Normal 4" xfId="10" xr:uid="{00000000-0005-0000-0000-00003D000000}"/>
    <cellStyle name="Normal 4 2" xfId="9" xr:uid="{00000000-0005-0000-0000-00003E000000}"/>
    <cellStyle name="Normal 5" xfId="13" xr:uid="{00000000-0005-0000-0000-00003F000000}"/>
    <cellStyle name="Normal 6" xfId="64" xr:uid="{00000000-0005-0000-0000-000040000000}"/>
    <cellStyle name="Normal 7" xfId="65" xr:uid="{00000000-0005-0000-0000-000041000000}"/>
    <cellStyle name="Normal 8" xfId="66" xr:uid="{00000000-0005-0000-0000-000042000000}"/>
    <cellStyle name="Normal 9" xfId="67" xr:uid="{00000000-0005-0000-0000-000043000000}"/>
    <cellStyle name="Normal 9 2" xfId="68" xr:uid="{00000000-0005-0000-0000-000044000000}"/>
    <cellStyle name="Notas 10" xfId="69" xr:uid="{00000000-0005-0000-0000-000045000000}"/>
    <cellStyle name="Notas 11" xfId="70" xr:uid="{00000000-0005-0000-0000-000046000000}"/>
    <cellStyle name="Notas 11 2" xfId="71" xr:uid="{00000000-0005-0000-0000-000047000000}"/>
    <cellStyle name="Notas 11 3" xfId="72" xr:uid="{00000000-0005-0000-0000-000048000000}"/>
    <cellStyle name="Notas 12" xfId="73" xr:uid="{00000000-0005-0000-0000-000049000000}"/>
    <cellStyle name="Notas 13" xfId="74" xr:uid="{00000000-0005-0000-0000-00004A000000}"/>
    <cellStyle name="Notas 14" xfId="75" xr:uid="{00000000-0005-0000-0000-00004B000000}"/>
    <cellStyle name="Notas 15" xfId="76" xr:uid="{00000000-0005-0000-0000-00004C000000}"/>
    <cellStyle name="Notas 2" xfId="77" xr:uid="{00000000-0005-0000-0000-00004D000000}"/>
    <cellStyle name="Notas 3" xfId="78" xr:uid="{00000000-0005-0000-0000-00004E000000}"/>
    <cellStyle name="Notas 4" xfId="79" xr:uid="{00000000-0005-0000-0000-00004F000000}"/>
    <cellStyle name="Notas 5" xfId="80" xr:uid="{00000000-0005-0000-0000-000050000000}"/>
    <cellStyle name="Notas 6" xfId="81" xr:uid="{00000000-0005-0000-0000-000051000000}"/>
    <cellStyle name="Notas 7" xfId="82" xr:uid="{00000000-0005-0000-0000-000052000000}"/>
    <cellStyle name="Notas 8" xfId="83" xr:uid="{00000000-0005-0000-0000-000053000000}"/>
    <cellStyle name="Notas 9" xfId="84" xr:uid="{00000000-0005-0000-0000-000054000000}"/>
    <cellStyle name="Porcentaje 2" xfId="85" xr:uid="{00000000-0005-0000-0000-000055000000}"/>
    <cellStyle name="Porcentaje 3" xfId="86" xr:uid="{00000000-0005-0000-0000-000056000000}"/>
    <cellStyle name="Porcentaje 4" xfId="87" xr:uid="{00000000-0005-0000-0000-000057000000}"/>
    <cellStyle name="Porcentaje 5" xfId="88" xr:uid="{00000000-0005-0000-0000-000058000000}"/>
  </cellStyles>
  <dxfs count="0"/>
  <tableStyles count="0" defaultTableStyle="TableStyleMedium2" defaultPivotStyle="PivotStyleLight16"/>
  <colors>
    <mruColors>
      <color rgb="FF548DD4"/>
      <color rgb="FFFF66FF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36521</xdr:colOff>
      <xdr:row>11</xdr:row>
      <xdr:rowOff>91696</xdr:rowOff>
    </xdr:from>
    <xdr:ext cx="3663696" cy="937629"/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 rot="18901300">
          <a:off x="2636846" y="2758696"/>
          <a:ext cx="3663696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NO APLICA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cruz/Documents/CUENTA%20PUBLICA/2010/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N104"/>
  <sheetViews>
    <sheetView topLeftCell="B36" zoomScaleNormal="100" workbookViewId="0">
      <selection activeCell="K60" sqref="K60"/>
    </sheetView>
  </sheetViews>
  <sheetFormatPr baseColWidth="10" defaultColWidth="11.42578125" defaultRowHeight="11.25" x14ac:dyDescent="0.2"/>
  <cols>
    <col min="1" max="1" width="7.7109375" style="30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3.85546875" style="1" customWidth="1"/>
    <col min="7" max="7" width="14.14062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3.140625" style="1" customWidth="1"/>
    <col min="13" max="13" width="12.42578125" style="1" customWidth="1"/>
    <col min="14" max="14" width="1.42578125" style="1" customWidth="1"/>
    <col min="15" max="16384" width="11.42578125" style="1"/>
  </cols>
  <sheetData>
    <row r="1" spans="1:14" ht="13.9" customHeight="1" x14ac:dyDescent="0.2">
      <c r="A1" s="36"/>
      <c r="B1" s="277" t="s">
        <v>511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9"/>
    </row>
    <row r="2" spans="1:14" ht="13.9" customHeight="1" x14ac:dyDescent="0.2">
      <c r="A2" s="37"/>
      <c r="B2" s="280" t="s">
        <v>127</v>
      </c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2"/>
    </row>
    <row r="3" spans="1:14" ht="13.9" customHeight="1" x14ac:dyDescent="0.2">
      <c r="A3" s="37"/>
      <c r="B3" s="280" t="s">
        <v>517</v>
      </c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2"/>
    </row>
    <row r="4" spans="1:14" ht="14.25" customHeight="1" x14ac:dyDescent="0.2">
      <c r="A4" s="38"/>
      <c r="B4" s="283" t="s">
        <v>4</v>
      </c>
      <c r="C4" s="284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5"/>
    </row>
    <row r="5" spans="1:14" ht="13.9" hidden="1" customHeight="1" x14ac:dyDescent="0.2">
      <c r="B5" s="33"/>
      <c r="C5" s="34"/>
      <c r="D5" s="34" t="s">
        <v>5</v>
      </c>
      <c r="E5" s="299" t="s">
        <v>4</v>
      </c>
      <c r="F5" s="299"/>
      <c r="G5" s="299"/>
      <c r="H5" s="299"/>
      <c r="I5" s="299"/>
      <c r="J5" s="299"/>
      <c r="K5" s="299"/>
      <c r="L5" s="299"/>
      <c r="M5" s="299"/>
      <c r="N5" s="35"/>
    </row>
    <row r="6" spans="1:14" ht="7.9" customHeight="1" x14ac:dyDescent="0.2">
      <c r="C6" s="3"/>
      <c r="D6" s="3"/>
      <c r="E6" s="4"/>
      <c r="F6" s="4"/>
      <c r="G6" s="4"/>
      <c r="H6" s="4"/>
      <c r="I6" s="4"/>
      <c r="J6" s="4"/>
      <c r="K6" s="4"/>
      <c r="L6" s="4"/>
      <c r="M6" s="4"/>
    </row>
    <row r="7" spans="1:14" ht="18" customHeight="1" x14ac:dyDescent="0.2">
      <c r="B7" s="199"/>
      <c r="C7" s="293" t="s">
        <v>128</v>
      </c>
      <c r="D7" s="293"/>
      <c r="E7" s="294"/>
      <c r="F7" s="291" t="s">
        <v>518</v>
      </c>
      <c r="G7" s="288" t="s">
        <v>519</v>
      </c>
      <c r="H7" s="297"/>
      <c r="I7" s="293" t="s">
        <v>128</v>
      </c>
      <c r="J7" s="293"/>
      <c r="K7" s="294"/>
      <c r="L7" s="291" t="s">
        <v>518</v>
      </c>
      <c r="M7" s="287" t="s">
        <v>519</v>
      </c>
      <c r="N7" s="288"/>
    </row>
    <row r="8" spans="1:14" s="6" customFormat="1" ht="18" customHeight="1" x14ac:dyDescent="0.2">
      <c r="A8" s="31"/>
      <c r="B8" s="200"/>
      <c r="C8" s="295"/>
      <c r="D8" s="295"/>
      <c r="E8" s="296"/>
      <c r="F8" s="292"/>
      <c r="G8" s="290"/>
      <c r="H8" s="298"/>
      <c r="I8" s="295"/>
      <c r="J8" s="295"/>
      <c r="K8" s="296"/>
      <c r="L8" s="292"/>
      <c r="M8" s="289"/>
      <c r="N8" s="290"/>
    </row>
    <row r="9" spans="1:14" x14ac:dyDescent="0.2">
      <c r="B9" s="9"/>
      <c r="C9" s="15" t="s">
        <v>62</v>
      </c>
      <c r="D9" s="16"/>
      <c r="E9" s="17"/>
      <c r="F9" s="23"/>
      <c r="G9" s="25"/>
      <c r="H9" s="27"/>
      <c r="I9" s="15" t="s">
        <v>74</v>
      </c>
      <c r="J9" s="15"/>
      <c r="K9" s="17"/>
      <c r="L9" s="23"/>
      <c r="M9" s="27"/>
      <c r="N9" s="10"/>
    </row>
    <row r="10" spans="1:14" x14ac:dyDescent="0.2">
      <c r="B10" s="11"/>
      <c r="C10" s="6" t="s">
        <v>63</v>
      </c>
      <c r="D10" s="6"/>
      <c r="E10" s="12"/>
      <c r="F10" s="32"/>
      <c r="G10" s="32"/>
      <c r="H10" s="11"/>
      <c r="I10" s="6" t="s">
        <v>75</v>
      </c>
      <c r="J10" s="6"/>
      <c r="K10" s="12"/>
      <c r="L10" s="24"/>
      <c r="M10" s="11"/>
      <c r="N10" s="12"/>
    </row>
    <row r="11" spans="1:14" x14ac:dyDescent="0.2">
      <c r="B11" s="11"/>
      <c r="C11" s="6" t="s">
        <v>369</v>
      </c>
      <c r="E11" s="12"/>
      <c r="F11" s="195">
        <f>SUM(F12:F18)</f>
        <v>14789266.880000001</v>
      </c>
      <c r="G11" s="195">
        <f>SUM(G12:G18)</f>
        <v>17117356.449999999</v>
      </c>
      <c r="H11" s="11"/>
      <c r="I11" s="6" t="s">
        <v>378</v>
      </c>
      <c r="K11" s="12"/>
      <c r="L11" s="195">
        <f>SUM(L12:L20)</f>
        <v>103834.28</v>
      </c>
      <c r="M11" s="198">
        <f>SUM(M12:M20)</f>
        <v>249095.05</v>
      </c>
      <c r="N11" s="12"/>
    </row>
    <row r="12" spans="1:14" x14ac:dyDescent="0.2">
      <c r="B12" s="11"/>
      <c r="C12" s="7" t="s">
        <v>6</v>
      </c>
      <c r="D12" s="1" t="s">
        <v>3</v>
      </c>
      <c r="E12" s="12"/>
      <c r="F12" s="196">
        <v>0</v>
      </c>
      <c r="G12" s="196">
        <v>0</v>
      </c>
      <c r="H12" s="11"/>
      <c r="I12" s="7" t="s">
        <v>6</v>
      </c>
      <c r="J12" s="1" t="s">
        <v>130</v>
      </c>
      <c r="K12" s="12"/>
      <c r="L12" s="196">
        <v>0</v>
      </c>
      <c r="M12" s="28">
        <v>0</v>
      </c>
      <c r="N12" s="12"/>
    </row>
    <row r="13" spans="1:14" x14ac:dyDescent="0.2">
      <c r="B13" s="11"/>
      <c r="C13" s="7" t="s">
        <v>7</v>
      </c>
      <c r="D13" s="1" t="s">
        <v>2</v>
      </c>
      <c r="E13" s="12"/>
      <c r="F13" s="196">
        <v>14789266.880000001</v>
      </c>
      <c r="G13" s="196">
        <v>17117356.449999999</v>
      </c>
      <c r="H13" s="11"/>
      <c r="I13" s="7" t="s">
        <v>7</v>
      </c>
      <c r="J13" s="1" t="s">
        <v>0</v>
      </c>
      <c r="K13" s="12"/>
      <c r="L13" s="196">
        <v>0</v>
      </c>
      <c r="M13" s="28">
        <v>115884</v>
      </c>
      <c r="N13" s="12"/>
    </row>
    <row r="14" spans="1:14" x14ac:dyDescent="0.2">
      <c r="B14" s="11"/>
      <c r="C14" s="7" t="s">
        <v>8</v>
      </c>
      <c r="D14" s="1" t="s">
        <v>1</v>
      </c>
      <c r="E14" s="12"/>
      <c r="F14" s="196">
        <v>0</v>
      </c>
      <c r="G14" s="196">
        <v>0</v>
      </c>
      <c r="H14" s="11"/>
      <c r="I14" s="7" t="s">
        <v>8</v>
      </c>
      <c r="J14" s="1" t="s">
        <v>131</v>
      </c>
      <c r="K14" s="12"/>
      <c r="L14" s="196">
        <v>0</v>
      </c>
      <c r="M14" s="28">
        <v>0</v>
      </c>
      <c r="N14" s="12"/>
    </row>
    <row r="15" spans="1:14" x14ac:dyDescent="0.2">
      <c r="B15" s="11"/>
      <c r="C15" s="7" t="s">
        <v>9</v>
      </c>
      <c r="D15" s="1" t="s">
        <v>42</v>
      </c>
      <c r="E15" s="12"/>
      <c r="F15" s="196">
        <v>0</v>
      </c>
      <c r="G15" s="196">
        <v>0</v>
      </c>
      <c r="H15" s="11"/>
      <c r="I15" s="7" t="s">
        <v>9</v>
      </c>
      <c r="J15" s="1" t="s">
        <v>132</v>
      </c>
      <c r="K15" s="12"/>
      <c r="L15" s="196">
        <v>0</v>
      </c>
      <c r="M15" s="28">
        <v>0</v>
      </c>
      <c r="N15" s="12"/>
    </row>
    <row r="16" spans="1:14" x14ac:dyDescent="0.2">
      <c r="B16" s="11"/>
      <c r="C16" s="7" t="s">
        <v>10</v>
      </c>
      <c r="D16" s="1" t="s">
        <v>43</v>
      </c>
      <c r="E16" s="12"/>
      <c r="F16" s="196">
        <v>0</v>
      </c>
      <c r="G16" s="196">
        <v>0</v>
      </c>
      <c r="H16" s="11"/>
      <c r="I16" s="7" t="s">
        <v>10</v>
      </c>
      <c r="J16" s="1" t="s">
        <v>133</v>
      </c>
      <c r="K16" s="12"/>
      <c r="L16" s="196">
        <v>0</v>
      </c>
      <c r="M16" s="28">
        <v>0</v>
      </c>
      <c r="N16" s="12"/>
    </row>
    <row r="17" spans="1:14" x14ac:dyDescent="0.2">
      <c r="B17" s="11"/>
      <c r="C17" s="7" t="s">
        <v>11</v>
      </c>
      <c r="D17" s="1" t="s">
        <v>44</v>
      </c>
      <c r="E17" s="12"/>
      <c r="F17" s="196">
        <v>0</v>
      </c>
      <c r="G17" s="196">
        <v>0</v>
      </c>
      <c r="H17" s="11"/>
      <c r="I17" s="7" t="s">
        <v>11</v>
      </c>
      <c r="J17" s="1" t="s">
        <v>134</v>
      </c>
      <c r="K17" s="12"/>
      <c r="L17" s="196">
        <v>0</v>
      </c>
      <c r="M17" s="28">
        <v>0</v>
      </c>
      <c r="N17" s="12"/>
    </row>
    <row r="18" spans="1:14" x14ac:dyDescent="0.2">
      <c r="B18" s="11"/>
      <c r="C18" s="7" t="s">
        <v>12</v>
      </c>
      <c r="D18" s="1" t="s">
        <v>45</v>
      </c>
      <c r="E18" s="12"/>
      <c r="F18" s="196">
        <v>0</v>
      </c>
      <c r="G18" s="196">
        <v>0</v>
      </c>
      <c r="H18" s="11"/>
      <c r="I18" s="7" t="s">
        <v>12</v>
      </c>
      <c r="J18" s="1" t="s">
        <v>135</v>
      </c>
      <c r="K18" s="12"/>
      <c r="L18" s="196">
        <v>103834.28</v>
      </c>
      <c r="M18" s="28">
        <v>133211.04999999999</v>
      </c>
      <c r="N18" s="12"/>
    </row>
    <row r="19" spans="1:14" x14ac:dyDescent="0.2">
      <c r="B19" s="11"/>
      <c r="C19" s="6" t="s">
        <v>370</v>
      </c>
      <c r="E19" s="12"/>
      <c r="F19" s="195">
        <f>SUM(F20:F26)</f>
        <v>18500000</v>
      </c>
      <c r="G19" s="195">
        <f>SUM(G20:G26)</f>
        <v>18500000</v>
      </c>
      <c r="H19" s="28"/>
      <c r="I19" s="7" t="s">
        <v>76</v>
      </c>
      <c r="J19" s="1" t="s">
        <v>136</v>
      </c>
      <c r="K19" s="12"/>
      <c r="L19" s="196">
        <v>0</v>
      </c>
      <c r="M19" s="28">
        <v>0</v>
      </c>
      <c r="N19" s="12"/>
    </row>
    <row r="20" spans="1:14" x14ac:dyDescent="0.2">
      <c r="B20" s="11"/>
      <c r="C20" s="7" t="s">
        <v>13</v>
      </c>
      <c r="D20" s="1" t="s">
        <v>46</v>
      </c>
      <c r="E20" s="12"/>
      <c r="F20" s="196">
        <v>0</v>
      </c>
      <c r="G20" s="196">
        <v>0</v>
      </c>
      <c r="H20" s="11"/>
      <c r="I20" s="7" t="s">
        <v>77</v>
      </c>
      <c r="J20" s="1" t="s">
        <v>137</v>
      </c>
      <c r="K20" s="12"/>
      <c r="L20" s="196">
        <v>0</v>
      </c>
      <c r="M20" s="28">
        <v>0</v>
      </c>
      <c r="N20" s="12"/>
    </row>
    <row r="21" spans="1:14" x14ac:dyDescent="0.2">
      <c r="B21" s="11"/>
      <c r="C21" s="7" t="s">
        <v>14</v>
      </c>
      <c r="D21" s="1" t="s">
        <v>47</v>
      </c>
      <c r="E21" s="12"/>
      <c r="F21" s="196">
        <v>0</v>
      </c>
      <c r="G21" s="196">
        <v>0</v>
      </c>
      <c r="H21" s="11"/>
      <c r="I21" s="6" t="s">
        <v>379</v>
      </c>
      <c r="K21" s="12"/>
      <c r="L21" s="195">
        <f>SUM(L22:L24)</f>
        <v>1594634.73</v>
      </c>
      <c r="M21" s="198">
        <f>SUM(M22:M24)</f>
        <v>1986040.27</v>
      </c>
      <c r="N21" s="12"/>
    </row>
    <row r="22" spans="1:14" x14ac:dyDescent="0.2">
      <c r="B22" s="11"/>
      <c r="C22" s="7" t="s">
        <v>15</v>
      </c>
      <c r="D22" s="1" t="s">
        <v>48</v>
      </c>
      <c r="E22" s="12"/>
      <c r="F22" s="196">
        <v>18500000</v>
      </c>
      <c r="G22" s="196">
        <v>18500000</v>
      </c>
      <c r="H22" s="11"/>
      <c r="I22" s="7" t="s">
        <v>13</v>
      </c>
      <c r="J22" s="1" t="s">
        <v>78</v>
      </c>
      <c r="K22" s="12"/>
      <c r="L22" s="196">
        <v>0</v>
      </c>
      <c r="M22" s="28">
        <v>0</v>
      </c>
      <c r="N22" s="12"/>
    </row>
    <row r="23" spans="1:14" x14ac:dyDescent="0.2">
      <c r="B23" s="11"/>
      <c r="C23" s="7" t="s">
        <v>16</v>
      </c>
      <c r="D23" s="1" t="s">
        <v>49</v>
      </c>
      <c r="E23" s="12"/>
      <c r="F23" s="196">
        <v>0</v>
      </c>
      <c r="G23" s="196">
        <v>0</v>
      </c>
      <c r="H23" s="11"/>
      <c r="I23" s="7" t="s">
        <v>14</v>
      </c>
      <c r="J23" s="1" t="s">
        <v>79</v>
      </c>
      <c r="K23" s="12"/>
      <c r="L23" s="196">
        <v>0</v>
      </c>
      <c r="M23" s="28">
        <v>0</v>
      </c>
      <c r="N23" s="12"/>
    </row>
    <row r="24" spans="1:14" x14ac:dyDescent="0.2">
      <c r="B24" s="11"/>
      <c r="C24" s="7" t="s">
        <v>17</v>
      </c>
      <c r="D24" s="1" t="s">
        <v>50</v>
      </c>
      <c r="E24" s="12"/>
      <c r="F24" s="196">
        <v>0</v>
      </c>
      <c r="G24" s="196">
        <v>0</v>
      </c>
      <c r="H24" s="11"/>
      <c r="I24" s="7" t="s">
        <v>15</v>
      </c>
      <c r="J24" s="1" t="s">
        <v>80</v>
      </c>
      <c r="K24" s="12"/>
      <c r="L24" s="196">
        <v>1594634.73</v>
      </c>
      <c r="M24" s="196">
        <v>1986040.27</v>
      </c>
      <c r="N24" s="12"/>
    </row>
    <row r="25" spans="1:14" x14ac:dyDescent="0.2">
      <c r="B25" s="11"/>
      <c r="C25" s="7" t="s">
        <v>18</v>
      </c>
      <c r="D25" s="1" t="s">
        <v>51</v>
      </c>
      <c r="E25" s="12"/>
      <c r="F25" s="196">
        <v>0</v>
      </c>
      <c r="G25" s="196">
        <v>0</v>
      </c>
      <c r="H25" s="11"/>
      <c r="I25" s="6" t="s">
        <v>380</v>
      </c>
      <c r="K25" s="12"/>
      <c r="L25" s="195">
        <v>0</v>
      </c>
      <c r="M25" s="28">
        <v>0</v>
      </c>
      <c r="N25" s="12"/>
    </row>
    <row r="26" spans="1:14" x14ac:dyDescent="0.2">
      <c r="B26" s="11"/>
      <c r="C26" s="7" t="s">
        <v>61</v>
      </c>
      <c r="D26" s="1" t="s">
        <v>52</v>
      </c>
      <c r="E26" s="12"/>
      <c r="F26" s="196">
        <v>0</v>
      </c>
      <c r="G26" s="196">
        <v>0</v>
      </c>
      <c r="H26" s="11"/>
      <c r="I26" s="7" t="s">
        <v>21</v>
      </c>
      <c r="J26" s="1" t="s">
        <v>82</v>
      </c>
      <c r="K26" s="12"/>
      <c r="L26" s="196">
        <v>0</v>
      </c>
      <c r="M26" s="28">
        <v>0</v>
      </c>
      <c r="N26" s="12"/>
    </row>
    <row r="27" spans="1:14" x14ac:dyDescent="0.2">
      <c r="B27" s="11"/>
      <c r="C27" s="6" t="s">
        <v>371</v>
      </c>
      <c r="E27" s="12"/>
      <c r="F27" s="195">
        <v>0</v>
      </c>
      <c r="G27" s="195">
        <v>0</v>
      </c>
      <c r="H27" s="11"/>
      <c r="I27" s="7" t="s">
        <v>22</v>
      </c>
      <c r="J27" s="1" t="s">
        <v>81</v>
      </c>
      <c r="K27" s="12"/>
      <c r="L27" s="196">
        <v>0</v>
      </c>
      <c r="M27" s="28">
        <v>0</v>
      </c>
      <c r="N27" s="12"/>
    </row>
    <row r="28" spans="1:14" x14ac:dyDescent="0.2">
      <c r="A28" s="30" t="s">
        <v>138</v>
      </c>
      <c r="B28" s="11"/>
      <c r="C28" s="7" t="s">
        <v>21</v>
      </c>
      <c r="D28" s="1" t="s">
        <v>53</v>
      </c>
      <c r="E28" s="12"/>
      <c r="F28" s="196">
        <v>0</v>
      </c>
      <c r="G28" s="196">
        <v>0</v>
      </c>
      <c r="H28" s="28"/>
      <c r="I28" s="6" t="s">
        <v>83</v>
      </c>
      <c r="K28" s="12"/>
      <c r="L28" s="195">
        <v>0</v>
      </c>
      <c r="M28" s="28">
        <v>0</v>
      </c>
      <c r="N28" s="12"/>
    </row>
    <row r="29" spans="1:14" x14ac:dyDescent="0.2">
      <c r="A29" s="30" t="s">
        <v>139</v>
      </c>
      <c r="B29" s="11"/>
      <c r="C29" s="7" t="s">
        <v>22</v>
      </c>
      <c r="D29" s="1" t="s">
        <v>54</v>
      </c>
      <c r="E29" s="12"/>
      <c r="F29" s="196">
        <v>0</v>
      </c>
      <c r="G29" s="196">
        <v>0</v>
      </c>
      <c r="H29" s="11"/>
      <c r="I29" s="6" t="s">
        <v>381</v>
      </c>
      <c r="J29" s="6"/>
      <c r="K29" s="19"/>
      <c r="L29" s="195">
        <v>0</v>
      </c>
      <c r="M29" s="28">
        <v>0</v>
      </c>
      <c r="N29" s="12"/>
    </row>
    <row r="30" spans="1:14" x14ac:dyDescent="0.2">
      <c r="A30" s="30" t="s">
        <v>140</v>
      </c>
      <c r="B30" s="11"/>
      <c r="C30" s="7" t="s">
        <v>23</v>
      </c>
      <c r="D30" s="1" t="s">
        <v>55</v>
      </c>
      <c r="E30" s="12"/>
      <c r="F30" s="196">
        <v>0</v>
      </c>
      <c r="G30" s="196">
        <v>0</v>
      </c>
      <c r="H30" s="11"/>
      <c r="I30" s="7" t="s">
        <v>84</v>
      </c>
      <c r="J30" s="1" t="s">
        <v>87</v>
      </c>
      <c r="K30" s="19"/>
      <c r="L30" s="196">
        <v>0</v>
      </c>
      <c r="M30" s="28">
        <v>0</v>
      </c>
      <c r="N30" s="12"/>
    </row>
    <row r="31" spans="1:14" ht="10.15" customHeight="1" x14ac:dyDescent="0.2">
      <c r="A31" s="30" t="s">
        <v>141</v>
      </c>
      <c r="B31" s="11"/>
      <c r="C31" s="7" t="s">
        <v>24</v>
      </c>
      <c r="D31" s="1" t="s">
        <v>19</v>
      </c>
      <c r="E31" s="12"/>
      <c r="F31" s="196">
        <v>0</v>
      </c>
      <c r="G31" s="196">
        <v>0</v>
      </c>
      <c r="H31" s="11"/>
      <c r="I31" s="7" t="s">
        <v>85</v>
      </c>
      <c r="J31" s="1" t="s">
        <v>88</v>
      </c>
      <c r="K31" s="19"/>
      <c r="L31" s="196">
        <v>0</v>
      </c>
      <c r="M31" s="28">
        <v>0</v>
      </c>
      <c r="N31" s="12"/>
    </row>
    <row r="32" spans="1:14" ht="10.9" customHeight="1" x14ac:dyDescent="0.2">
      <c r="A32" s="30" t="s">
        <v>142</v>
      </c>
      <c r="B32" s="11"/>
      <c r="C32" s="7" t="s">
        <v>25</v>
      </c>
      <c r="D32" s="1" t="s">
        <v>20</v>
      </c>
      <c r="E32" s="12"/>
      <c r="F32" s="196">
        <v>0</v>
      </c>
      <c r="G32" s="196">
        <v>0</v>
      </c>
      <c r="H32" s="11"/>
      <c r="I32" s="7" t="s">
        <v>86</v>
      </c>
      <c r="J32" s="1" t="s">
        <v>89</v>
      </c>
      <c r="K32" s="12"/>
      <c r="L32" s="196">
        <v>0</v>
      </c>
      <c r="M32" s="28">
        <v>0</v>
      </c>
      <c r="N32" s="12"/>
    </row>
    <row r="33" spans="1:14" x14ac:dyDescent="0.2">
      <c r="B33" s="11"/>
      <c r="C33" s="6" t="s">
        <v>372</v>
      </c>
      <c r="E33" s="12"/>
      <c r="F33" s="195">
        <v>0</v>
      </c>
      <c r="G33" s="195">
        <v>0</v>
      </c>
      <c r="H33" s="11"/>
      <c r="I33" s="6" t="s">
        <v>382</v>
      </c>
      <c r="K33" s="12"/>
      <c r="L33" s="195">
        <v>0</v>
      </c>
      <c r="M33" s="28">
        <v>0</v>
      </c>
      <c r="N33" s="12"/>
    </row>
    <row r="34" spans="1:14" x14ac:dyDescent="0.2">
      <c r="A34" s="30" t="s">
        <v>143</v>
      </c>
      <c r="B34" s="11"/>
      <c r="C34" s="7" t="s">
        <v>26</v>
      </c>
      <c r="D34" s="1" t="s">
        <v>56</v>
      </c>
      <c r="E34" s="12"/>
      <c r="F34" s="196">
        <v>0</v>
      </c>
      <c r="G34" s="196">
        <v>0</v>
      </c>
      <c r="H34" s="11"/>
      <c r="I34" s="7" t="s">
        <v>32</v>
      </c>
      <c r="J34" s="1" t="s">
        <v>93</v>
      </c>
      <c r="K34" s="12"/>
      <c r="L34" s="196">
        <v>0</v>
      </c>
      <c r="M34" s="28">
        <v>0</v>
      </c>
      <c r="N34" s="12"/>
    </row>
    <row r="35" spans="1:14" x14ac:dyDescent="0.2">
      <c r="A35" s="30" t="s">
        <v>144</v>
      </c>
      <c r="B35" s="11"/>
      <c r="C35" s="7" t="s">
        <v>27</v>
      </c>
      <c r="D35" s="1" t="s">
        <v>57</v>
      </c>
      <c r="E35" s="12"/>
      <c r="F35" s="196">
        <v>0</v>
      </c>
      <c r="G35" s="196">
        <v>0</v>
      </c>
      <c r="H35" s="11"/>
      <c r="I35" s="7" t="s">
        <v>33</v>
      </c>
      <c r="J35" s="1" t="s">
        <v>94</v>
      </c>
      <c r="K35" s="12"/>
      <c r="L35" s="196">
        <v>0</v>
      </c>
      <c r="M35" s="28">
        <v>0</v>
      </c>
      <c r="N35" s="12"/>
    </row>
    <row r="36" spans="1:14" x14ac:dyDescent="0.2">
      <c r="A36" s="30" t="s">
        <v>145</v>
      </c>
      <c r="B36" s="11"/>
      <c r="C36" s="7" t="s">
        <v>28</v>
      </c>
      <c r="D36" s="1" t="s">
        <v>58</v>
      </c>
      <c r="E36" s="12"/>
      <c r="F36" s="196">
        <v>0</v>
      </c>
      <c r="G36" s="196">
        <v>0</v>
      </c>
      <c r="H36" s="11"/>
      <c r="I36" s="7" t="s">
        <v>90</v>
      </c>
      <c r="J36" s="1" t="s">
        <v>95</v>
      </c>
      <c r="K36" s="12"/>
      <c r="L36" s="196">
        <v>0</v>
      </c>
      <c r="M36" s="28">
        <v>0</v>
      </c>
      <c r="N36" s="12"/>
    </row>
    <row r="37" spans="1:14" x14ac:dyDescent="0.2">
      <c r="A37" s="30" t="s">
        <v>147</v>
      </c>
      <c r="B37" s="11"/>
      <c r="C37" s="7" t="s">
        <v>29</v>
      </c>
      <c r="D37" s="1" t="s">
        <v>59</v>
      </c>
      <c r="E37" s="12"/>
      <c r="F37" s="196">
        <v>0</v>
      </c>
      <c r="G37" s="196">
        <v>0</v>
      </c>
      <c r="H37" s="11"/>
      <c r="I37" s="7" t="s">
        <v>91</v>
      </c>
      <c r="J37" s="1" t="s">
        <v>96</v>
      </c>
      <c r="K37" s="12"/>
      <c r="L37" s="196">
        <v>0</v>
      </c>
      <c r="M37" s="28">
        <v>0</v>
      </c>
      <c r="N37" s="12"/>
    </row>
    <row r="38" spans="1:14" x14ac:dyDescent="0.2">
      <c r="A38" s="30" t="s">
        <v>146</v>
      </c>
      <c r="B38" s="11"/>
      <c r="C38" s="7" t="s">
        <v>30</v>
      </c>
      <c r="D38" s="1" t="s">
        <v>60</v>
      </c>
      <c r="E38" s="12"/>
      <c r="F38" s="196">
        <v>0</v>
      </c>
      <c r="G38" s="196">
        <v>0</v>
      </c>
      <c r="H38" s="28"/>
      <c r="I38" s="7" t="s">
        <v>92</v>
      </c>
      <c r="J38" s="1" t="s">
        <v>97</v>
      </c>
      <c r="K38" s="12"/>
      <c r="L38" s="196">
        <v>0</v>
      </c>
      <c r="M38" s="28">
        <v>0</v>
      </c>
      <c r="N38" s="12"/>
    </row>
    <row r="39" spans="1:14" x14ac:dyDescent="0.2">
      <c r="B39" s="11"/>
      <c r="C39" s="6" t="s">
        <v>31</v>
      </c>
      <c r="E39" s="12"/>
      <c r="F39" s="195">
        <v>0</v>
      </c>
      <c r="G39" s="195">
        <v>0</v>
      </c>
      <c r="H39" s="11"/>
      <c r="I39" s="7" t="s">
        <v>98</v>
      </c>
      <c r="J39" s="1" t="s">
        <v>99</v>
      </c>
      <c r="K39" s="12"/>
      <c r="L39" s="196">
        <v>0</v>
      </c>
      <c r="M39" s="28">
        <v>0</v>
      </c>
      <c r="N39" s="12"/>
    </row>
    <row r="40" spans="1:14" x14ac:dyDescent="0.2">
      <c r="B40" s="11"/>
      <c r="C40" s="6" t="s">
        <v>373</v>
      </c>
      <c r="E40" s="12"/>
      <c r="F40" s="195">
        <v>0</v>
      </c>
      <c r="G40" s="195">
        <v>0</v>
      </c>
      <c r="H40" s="11"/>
      <c r="I40" s="6" t="s">
        <v>383</v>
      </c>
      <c r="K40" s="12"/>
      <c r="L40" s="195">
        <v>0</v>
      </c>
      <c r="M40" s="28">
        <v>0</v>
      </c>
      <c r="N40" s="12"/>
    </row>
    <row r="41" spans="1:14" x14ac:dyDescent="0.2">
      <c r="B41" s="11"/>
      <c r="C41" s="7" t="s">
        <v>32</v>
      </c>
      <c r="D41" s="1" t="s">
        <v>129</v>
      </c>
      <c r="E41" s="12"/>
      <c r="F41" s="196">
        <v>0</v>
      </c>
      <c r="G41" s="196">
        <v>0</v>
      </c>
      <c r="H41" s="11"/>
      <c r="I41" s="7" t="s">
        <v>35</v>
      </c>
      <c r="J41" s="1" t="s">
        <v>100</v>
      </c>
      <c r="K41" s="12"/>
      <c r="L41" s="196">
        <v>0</v>
      </c>
      <c r="M41" s="28">
        <v>0</v>
      </c>
      <c r="N41" s="12"/>
    </row>
    <row r="42" spans="1:14" x14ac:dyDescent="0.2">
      <c r="B42" s="11"/>
      <c r="C42" s="7" t="s">
        <v>33</v>
      </c>
      <c r="D42" s="1" t="s">
        <v>34</v>
      </c>
      <c r="E42" s="12"/>
      <c r="F42" s="196">
        <v>0</v>
      </c>
      <c r="G42" s="196">
        <v>0</v>
      </c>
      <c r="H42" s="11"/>
      <c r="I42" s="7" t="s">
        <v>36</v>
      </c>
      <c r="J42" s="1" t="s">
        <v>101</v>
      </c>
      <c r="K42" s="12"/>
      <c r="L42" s="196">
        <v>0</v>
      </c>
      <c r="M42" s="28">
        <v>0</v>
      </c>
      <c r="N42" s="12"/>
    </row>
    <row r="43" spans="1:14" x14ac:dyDescent="0.2">
      <c r="B43" s="11"/>
      <c r="C43" s="6" t="s">
        <v>374</v>
      </c>
      <c r="E43" s="12"/>
      <c r="F43" s="195">
        <f>SUM(F44:F47)</f>
        <v>0</v>
      </c>
      <c r="G43" s="195">
        <f>SUM(G44:G47)</f>
        <v>0</v>
      </c>
      <c r="H43" s="11"/>
      <c r="I43" s="7" t="s">
        <v>37</v>
      </c>
      <c r="J43" s="1" t="s">
        <v>102</v>
      </c>
      <c r="K43" s="12"/>
      <c r="L43" s="196">
        <v>0</v>
      </c>
      <c r="M43" s="28">
        <v>0</v>
      </c>
      <c r="N43" s="12"/>
    </row>
    <row r="44" spans="1:14" x14ac:dyDescent="0.2">
      <c r="B44" s="11"/>
      <c r="C44" s="7" t="s">
        <v>35</v>
      </c>
      <c r="D44" s="1" t="s">
        <v>39</v>
      </c>
      <c r="E44" s="12"/>
      <c r="F44" s="196">
        <v>0</v>
      </c>
      <c r="G44" s="196">
        <v>0</v>
      </c>
      <c r="H44" s="28"/>
      <c r="I44" s="6" t="s">
        <v>384</v>
      </c>
      <c r="K44" s="12"/>
      <c r="L44" s="195">
        <v>0</v>
      </c>
      <c r="M44" s="28">
        <v>0</v>
      </c>
      <c r="N44" s="12"/>
    </row>
    <row r="45" spans="1:14" x14ac:dyDescent="0.2">
      <c r="B45" s="11"/>
      <c r="C45" s="7" t="s">
        <v>36</v>
      </c>
      <c r="D45" s="1" t="s">
        <v>148</v>
      </c>
      <c r="E45" s="12"/>
      <c r="F45" s="196">
        <v>0</v>
      </c>
      <c r="G45" s="196">
        <v>0</v>
      </c>
      <c r="H45" s="11"/>
      <c r="I45" s="7" t="s">
        <v>103</v>
      </c>
      <c r="J45" s="1" t="s">
        <v>106</v>
      </c>
      <c r="K45" s="12"/>
      <c r="L45" s="196">
        <v>0</v>
      </c>
      <c r="M45" s="28">
        <v>0</v>
      </c>
      <c r="N45" s="12"/>
    </row>
    <row r="46" spans="1:14" x14ac:dyDescent="0.2">
      <c r="B46" s="11"/>
      <c r="C46" s="7" t="s">
        <v>37</v>
      </c>
      <c r="D46" s="1" t="s">
        <v>40</v>
      </c>
      <c r="E46" s="12"/>
      <c r="F46" s="196">
        <v>0</v>
      </c>
      <c r="G46" s="196">
        <v>0</v>
      </c>
      <c r="H46" s="11"/>
      <c r="I46" s="7" t="s">
        <v>104</v>
      </c>
      <c r="J46" s="1" t="s">
        <v>107</v>
      </c>
      <c r="K46" s="12"/>
      <c r="L46" s="196">
        <v>0</v>
      </c>
      <c r="M46" s="28">
        <v>0</v>
      </c>
      <c r="N46" s="12"/>
    </row>
    <row r="47" spans="1:14" x14ac:dyDescent="0.2">
      <c r="B47" s="11"/>
      <c r="C47" s="7" t="s">
        <v>38</v>
      </c>
      <c r="D47" s="1" t="s">
        <v>41</v>
      </c>
      <c r="E47" s="12"/>
      <c r="F47" s="196">
        <v>0</v>
      </c>
      <c r="G47" s="196">
        <v>0</v>
      </c>
      <c r="H47" s="11"/>
      <c r="I47" s="7" t="s">
        <v>105</v>
      </c>
      <c r="J47" s="1" t="s">
        <v>108</v>
      </c>
      <c r="K47" s="12"/>
      <c r="L47" s="196">
        <v>0</v>
      </c>
      <c r="M47" s="28">
        <v>0</v>
      </c>
      <c r="N47" s="12"/>
    </row>
    <row r="48" spans="1:14" x14ac:dyDescent="0.2">
      <c r="B48" s="11"/>
      <c r="E48" s="12"/>
      <c r="F48" s="196"/>
      <c r="G48" s="196"/>
      <c r="H48" s="11"/>
      <c r="I48" s="6" t="s">
        <v>385</v>
      </c>
      <c r="J48" s="6"/>
      <c r="K48" s="12"/>
      <c r="L48" s="195">
        <f>+L11+L21+L25+L28+L29+L33+L40+L44</f>
        <v>1698469.01</v>
      </c>
      <c r="M48" s="198">
        <f>+M11+M21+M25+M28+M29+M33+M40+M44</f>
        <v>2235135.3199999998</v>
      </c>
      <c r="N48" s="19"/>
    </row>
    <row r="49" spans="2:14" x14ac:dyDescent="0.2">
      <c r="B49" s="11"/>
      <c r="C49" s="8" t="s">
        <v>375</v>
      </c>
      <c r="D49" s="8"/>
      <c r="E49" s="18"/>
      <c r="F49" s="195">
        <f>+F11+F19+F27+F33+F39+F40+F43</f>
        <v>33289266.880000003</v>
      </c>
      <c r="G49" s="195">
        <f>+G11+G19+G27+G33+G39+G40+G43</f>
        <v>35617356.450000003</v>
      </c>
      <c r="H49" s="11"/>
      <c r="K49" s="12"/>
      <c r="L49" s="196"/>
      <c r="M49" s="28"/>
      <c r="N49" s="12"/>
    </row>
    <row r="50" spans="2:14" x14ac:dyDescent="0.2">
      <c r="B50" s="11"/>
      <c r="E50" s="12"/>
      <c r="F50" s="196"/>
      <c r="G50" s="196"/>
      <c r="H50" s="11"/>
      <c r="I50" s="6" t="s">
        <v>109</v>
      </c>
      <c r="J50" s="6"/>
      <c r="K50" s="12"/>
      <c r="L50" s="196"/>
      <c r="M50" s="28"/>
      <c r="N50" s="12"/>
    </row>
    <row r="51" spans="2:14" x14ac:dyDescent="0.2">
      <c r="B51" s="11"/>
      <c r="C51" s="6" t="s">
        <v>64</v>
      </c>
      <c r="E51" s="12"/>
      <c r="F51" s="196"/>
      <c r="G51" s="196"/>
      <c r="H51" s="11"/>
      <c r="I51" s="1" t="s">
        <v>110</v>
      </c>
      <c r="K51" s="12"/>
      <c r="L51" s="196">
        <v>0</v>
      </c>
      <c r="M51" s="28">
        <v>0</v>
      </c>
      <c r="N51" s="12"/>
    </row>
    <row r="52" spans="2:14" x14ac:dyDescent="0.2">
      <c r="B52" s="11"/>
      <c r="C52" s="1" t="s">
        <v>65</v>
      </c>
      <c r="E52" s="12"/>
      <c r="F52" s="196">
        <v>0</v>
      </c>
      <c r="G52" s="196">
        <v>0</v>
      </c>
      <c r="H52" s="11"/>
      <c r="I52" s="1" t="s">
        <v>111</v>
      </c>
      <c r="K52" s="12"/>
      <c r="L52" s="196">
        <v>0</v>
      </c>
      <c r="M52" s="28">
        <v>0</v>
      </c>
      <c r="N52" s="12"/>
    </row>
    <row r="53" spans="2:14" x14ac:dyDescent="0.2">
      <c r="B53" s="11"/>
      <c r="C53" s="1" t="s">
        <v>73</v>
      </c>
      <c r="E53" s="12"/>
      <c r="F53" s="196">
        <v>0</v>
      </c>
      <c r="G53" s="196">
        <v>0</v>
      </c>
      <c r="H53" s="11"/>
      <c r="I53" s="1" t="s">
        <v>112</v>
      </c>
      <c r="K53" s="12"/>
      <c r="L53" s="196">
        <v>0</v>
      </c>
      <c r="M53" s="28">
        <v>0</v>
      </c>
      <c r="N53" s="12"/>
    </row>
    <row r="54" spans="2:14" x14ac:dyDescent="0.2">
      <c r="B54" s="11"/>
      <c r="C54" s="1" t="s">
        <v>66</v>
      </c>
      <c r="E54" s="12"/>
      <c r="F54" s="196">
        <v>0</v>
      </c>
      <c r="G54" s="196">
        <v>0</v>
      </c>
      <c r="H54" s="11"/>
      <c r="I54" s="1" t="s">
        <v>113</v>
      </c>
      <c r="K54" s="12"/>
      <c r="L54" s="196">
        <v>0</v>
      </c>
      <c r="M54" s="28">
        <v>0</v>
      </c>
      <c r="N54" s="12"/>
    </row>
    <row r="55" spans="2:14" x14ac:dyDescent="0.2">
      <c r="B55" s="11"/>
      <c r="C55" s="1" t="s">
        <v>67</v>
      </c>
      <c r="E55" s="12"/>
      <c r="F55" s="196">
        <v>6850125.6699999999</v>
      </c>
      <c r="G55" s="196">
        <v>6840286.9100000001</v>
      </c>
      <c r="H55" s="28"/>
      <c r="I55" s="1" t="s">
        <v>114</v>
      </c>
      <c r="K55" s="12"/>
      <c r="L55" s="196">
        <v>0</v>
      </c>
      <c r="M55" s="28">
        <v>0</v>
      </c>
      <c r="N55" s="12"/>
    </row>
    <row r="56" spans="2:14" x14ac:dyDescent="0.2">
      <c r="B56" s="11"/>
      <c r="C56" s="1" t="s">
        <v>68</v>
      </c>
      <c r="E56" s="12"/>
      <c r="F56" s="196">
        <v>161140</v>
      </c>
      <c r="G56" s="196">
        <v>161140</v>
      </c>
      <c r="H56" s="11"/>
      <c r="I56" s="1" t="s">
        <v>115</v>
      </c>
      <c r="K56" s="12"/>
      <c r="L56" s="196">
        <v>0</v>
      </c>
      <c r="M56" s="28">
        <v>0</v>
      </c>
      <c r="N56" s="12"/>
    </row>
    <row r="57" spans="2:14" x14ac:dyDescent="0.2">
      <c r="B57" s="11"/>
      <c r="C57" s="1" t="s">
        <v>69</v>
      </c>
      <c r="E57" s="12"/>
      <c r="F57" s="196">
        <v>-5080549.22</v>
      </c>
      <c r="G57" s="196">
        <v>-4582819.46</v>
      </c>
      <c r="H57" s="11"/>
      <c r="K57" s="12"/>
      <c r="L57" s="196"/>
      <c r="M57" s="28"/>
      <c r="N57" s="12"/>
    </row>
    <row r="58" spans="2:14" x14ac:dyDescent="0.2">
      <c r="B58" s="11"/>
      <c r="C58" s="1" t="s">
        <v>70</v>
      </c>
      <c r="E58" s="12"/>
      <c r="F58" s="196">
        <v>0</v>
      </c>
      <c r="G58" s="196">
        <v>0</v>
      </c>
      <c r="H58" s="11"/>
      <c r="I58" s="6" t="s">
        <v>386</v>
      </c>
      <c r="K58" s="19"/>
      <c r="L58" s="195">
        <f>SUM(L51:L57)</f>
        <v>0</v>
      </c>
      <c r="M58" s="198">
        <f>SUM(M51:M57)</f>
        <v>0</v>
      </c>
      <c r="N58" s="12"/>
    </row>
    <row r="59" spans="2:14" x14ac:dyDescent="0.2">
      <c r="B59" s="11"/>
      <c r="C59" s="1" t="s">
        <v>71</v>
      </c>
      <c r="E59" s="12"/>
      <c r="F59" s="196">
        <v>0</v>
      </c>
      <c r="G59" s="196">
        <v>0</v>
      </c>
      <c r="H59" s="11"/>
      <c r="K59" s="12"/>
      <c r="L59" s="196"/>
      <c r="M59" s="28"/>
      <c r="N59" s="12"/>
    </row>
    <row r="60" spans="2:14" x14ac:dyDescent="0.2">
      <c r="B60" s="11"/>
      <c r="C60" s="1" t="s">
        <v>72</v>
      </c>
      <c r="E60" s="12"/>
      <c r="F60" s="196">
        <v>0</v>
      </c>
      <c r="G60" s="196">
        <v>0</v>
      </c>
      <c r="H60" s="11"/>
      <c r="I60" s="6" t="s">
        <v>387</v>
      </c>
      <c r="J60" s="6"/>
      <c r="K60" s="19"/>
      <c r="L60" s="195">
        <f>+L48+L58</f>
        <v>1698469.01</v>
      </c>
      <c r="M60" s="198">
        <f>+M48+M58</f>
        <v>2235135.3199999998</v>
      </c>
      <c r="N60" s="12"/>
    </row>
    <row r="61" spans="2:14" x14ac:dyDescent="0.2">
      <c r="B61" s="11"/>
      <c r="E61" s="12"/>
      <c r="F61" s="196"/>
      <c r="G61" s="196"/>
      <c r="H61" s="11"/>
      <c r="K61" s="12"/>
      <c r="L61" s="196"/>
      <c r="M61" s="28"/>
      <c r="N61" s="12"/>
    </row>
    <row r="62" spans="2:14" x14ac:dyDescent="0.2">
      <c r="B62" s="11"/>
      <c r="C62" s="6" t="s">
        <v>376</v>
      </c>
      <c r="E62" s="12"/>
      <c r="F62" s="195">
        <f>SUM(F52:F61)</f>
        <v>1930716.4500000002</v>
      </c>
      <c r="G62" s="195">
        <f>SUM(G52:G61)</f>
        <v>2418607.4500000002</v>
      </c>
      <c r="H62" s="11"/>
      <c r="I62" s="6" t="s">
        <v>116</v>
      </c>
      <c r="J62" s="6"/>
      <c r="K62" s="19"/>
      <c r="L62" s="196"/>
      <c r="M62" s="28"/>
      <c r="N62" s="12"/>
    </row>
    <row r="63" spans="2:14" x14ac:dyDescent="0.2">
      <c r="B63" s="11"/>
      <c r="E63" s="12"/>
      <c r="F63" s="196"/>
      <c r="G63" s="196"/>
      <c r="H63" s="11"/>
      <c r="K63" s="12"/>
      <c r="L63" s="196"/>
      <c r="M63" s="28"/>
      <c r="N63" s="12"/>
    </row>
    <row r="64" spans="2:14" x14ac:dyDescent="0.2">
      <c r="B64" s="11"/>
      <c r="C64" s="6" t="s">
        <v>377</v>
      </c>
      <c r="D64" s="6"/>
      <c r="E64" s="19"/>
      <c r="F64" s="195">
        <f>+F49+F62</f>
        <v>35219983.330000006</v>
      </c>
      <c r="G64" s="195">
        <f>+G49+G62</f>
        <v>38035963.900000006</v>
      </c>
      <c r="H64" s="11"/>
      <c r="I64" s="6" t="s">
        <v>388</v>
      </c>
      <c r="K64" s="12"/>
      <c r="L64" s="195">
        <f>SUM(L65:L67)</f>
        <v>0</v>
      </c>
      <c r="M64" s="28">
        <f>SUM(M65:M67)</f>
        <v>0</v>
      </c>
      <c r="N64" s="12"/>
    </row>
    <row r="65" spans="2:14" x14ac:dyDescent="0.2">
      <c r="B65" s="11"/>
      <c r="E65" s="12"/>
      <c r="F65" s="196"/>
      <c r="G65" s="196"/>
      <c r="H65" s="11"/>
      <c r="I65" s="1" t="s">
        <v>117</v>
      </c>
      <c r="K65" s="12"/>
      <c r="L65" s="196">
        <v>0</v>
      </c>
      <c r="M65" s="28">
        <v>0</v>
      </c>
      <c r="N65" s="12"/>
    </row>
    <row r="66" spans="2:14" x14ac:dyDescent="0.2">
      <c r="B66" s="11"/>
      <c r="E66" s="12"/>
      <c r="F66" s="196"/>
      <c r="G66" s="196"/>
      <c r="H66" s="11"/>
      <c r="I66" s="1" t="s">
        <v>118</v>
      </c>
      <c r="K66" s="12"/>
      <c r="L66" s="196">
        <v>0</v>
      </c>
      <c r="M66" s="28">
        <v>0</v>
      </c>
      <c r="N66" s="12"/>
    </row>
    <row r="67" spans="2:14" x14ac:dyDescent="0.2">
      <c r="B67" s="11"/>
      <c r="E67" s="12"/>
      <c r="F67" s="196"/>
      <c r="G67" s="196"/>
      <c r="H67" s="28"/>
      <c r="I67" s="1" t="s">
        <v>119</v>
      </c>
      <c r="K67" s="12"/>
      <c r="L67" s="196">
        <v>0</v>
      </c>
      <c r="M67" s="28">
        <v>0</v>
      </c>
      <c r="N67" s="12"/>
    </row>
    <row r="68" spans="2:14" x14ac:dyDescent="0.2">
      <c r="B68" s="11"/>
      <c r="E68" s="12"/>
      <c r="F68" s="196"/>
      <c r="G68" s="196"/>
      <c r="H68" s="11"/>
      <c r="I68" s="6" t="s">
        <v>389</v>
      </c>
      <c r="K68" s="12"/>
      <c r="L68" s="195">
        <f>SUM(L69:L72)</f>
        <v>33521514.319999997</v>
      </c>
      <c r="M68" s="198">
        <f>SUM(M69:M72)</f>
        <v>35800828.579999991</v>
      </c>
      <c r="N68" s="12"/>
    </row>
    <row r="69" spans="2:14" x14ac:dyDescent="0.2">
      <c r="B69" s="11"/>
      <c r="E69" s="12"/>
      <c r="F69" s="196"/>
      <c r="G69" s="196"/>
      <c r="H69" s="11"/>
      <c r="I69" s="1" t="s">
        <v>120</v>
      </c>
      <c r="K69" s="12"/>
      <c r="L69" s="196">
        <v>-2471905.84</v>
      </c>
      <c r="M69" s="196">
        <v>4027912.87</v>
      </c>
      <c r="N69" s="12"/>
    </row>
    <row r="70" spans="2:14" x14ac:dyDescent="0.2">
      <c r="B70" s="11"/>
      <c r="E70" s="20"/>
      <c r="F70" s="196"/>
      <c r="G70" s="196"/>
      <c r="H70" s="11"/>
      <c r="I70" s="1" t="s">
        <v>121</v>
      </c>
      <c r="K70" s="12"/>
      <c r="L70" s="196">
        <v>37588054.890000001</v>
      </c>
      <c r="M70" s="196">
        <v>33758955.979999997</v>
      </c>
      <c r="N70" s="12"/>
    </row>
    <row r="71" spans="2:14" x14ac:dyDescent="0.2">
      <c r="B71" s="11"/>
      <c r="E71" s="21"/>
      <c r="F71" s="196"/>
      <c r="G71" s="196"/>
      <c r="H71" s="11"/>
      <c r="I71" s="1" t="s">
        <v>122</v>
      </c>
      <c r="K71" s="12"/>
      <c r="L71" s="196">
        <v>0</v>
      </c>
      <c r="M71" s="28">
        <v>0</v>
      </c>
      <c r="N71" s="12"/>
    </row>
    <row r="72" spans="2:14" x14ac:dyDescent="0.2">
      <c r="B72" s="11"/>
      <c r="E72" s="12"/>
      <c r="F72" s="196"/>
      <c r="G72" s="196"/>
      <c r="H72" s="11"/>
      <c r="I72" s="1" t="s">
        <v>123</v>
      </c>
      <c r="K72" s="12"/>
      <c r="L72" s="196">
        <v>-1594634.73</v>
      </c>
      <c r="M72" s="28">
        <v>-1986040.27</v>
      </c>
      <c r="N72" s="12"/>
    </row>
    <row r="73" spans="2:14" ht="12.75" x14ac:dyDescent="0.2">
      <c r="B73" s="11"/>
      <c r="E73" s="12"/>
      <c r="F73" s="197"/>
      <c r="G73" s="196"/>
      <c r="H73" s="11"/>
      <c r="I73" s="1" t="s">
        <v>124</v>
      </c>
      <c r="K73" s="12"/>
      <c r="L73" s="196"/>
      <c r="M73" s="28"/>
      <c r="N73" s="12"/>
    </row>
    <row r="74" spans="2:14" x14ac:dyDescent="0.2">
      <c r="B74" s="11"/>
      <c r="E74" s="12"/>
      <c r="F74" s="196"/>
      <c r="G74" s="196"/>
      <c r="H74" s="11"/>
      <c r="I74" s="6" t="s">
        <v>390</v>
      </c>
      <c r="K74" s="12"/>
      <c r="L74" s="195">
        <v>0</v>
      </c>
      <c r="M74" s="28">
        <v>0</v>
      </c>
      <c r="N74" s="12"/>
    </row>
    <row r="75" spans="2:14" x14ac:dyDescent="0.2">
      <c r="B75" s="11"/>
      <c r="E75" s="12"/>
      <c r="F75" s="196"/>
      <c r="G75" s="196"/>
      <c r="H75" s="11"/>
      <c r="I75" s="1" t="s">
        <v>125</v>
      </c>
      <c r="K75" s="12"/>
      <c r="L75" s="196">
        <v>0</v>
      </c>
      <c r="M75" s="28">
        <v>0</v>
      </c>
      <c r="N75" s="12"/>
    </row>
    <row r="76" spans="2:14" x14ac:dyDescent="0.2">
      <c r="B76" s="11"/>
      <c r="E76" s="12"/>
      <c r="F76" s="196"/>
      <c r="G76" s="196"/>
      <c r="H76" s="11"/>
      <c r="I76" s="1" t="s">
        <v>126</v>
      </c>
      <c r="K76" s="12"/>
      <c r="L76" s="196">
        <v>0</v>
      </c>
      <c r="M76" s="28">
        <v>0</v>
      </c>
      <c r="N76" s="12"/>
    </row>
    <row r="77" spans="2:14" x14ac:dyDescent="0.2">
      <c r="B77" s="11"/>
      <c r="E77" s="12"/>
      <c r="F77" s="196"/>
      <c r="G77" s="196"/>
      <c r="H77" s="28"/>
      <c r="I77" s="6" t="s">
        <v>391</v>
      </c>
      <c r="K77" s="12"/>
      <c r="L77" s="195">
        <f>+L64+L68+L74</f>
        <v>33521514.319999997</v>
      </c>
      <c r="M77" s="198">
        <f>+M64+M68+M74</f>
        <v>35800828.579999991</v>
      </c>
      <c r="N77" s="12"/>
    </row>
    <row r="78" spans="2:14" x14ac:dyDescent="0.2">
      <c r="B78" s="11"/>
      <c r="E78" s="12"/>
      <c r="F78" s="196"/>
      <c r="G78" s="196"/>
      <c r="H78" s="11"/>
      <c r="I78" s="6" t="s">
        <v>392</v>
      </c>
      <c r="K78" s="12"/>
      <c r="L78" s="195">
        <f>+L60+L77</f>
        <v>35219983.329999998</v>
      </c>
      <c r="M78" s="198">
        <f>+M60+M77</f>
        <v>38035963.899999991</v>
      </c>
      <c r="N78" s="12"/>
    </row>
    <row r="79" spans="2:14" ht="5.45" customHeight="1" x14ac:dyDescent="0.2">
      <c r="B79" s="13"/>
      <c r="C79" s="22"/>
      <c r="D79" s="22"/>
      <c r="E79" s="14"/>
      <c r="F79" s="26"/>
      <c r="G79" s="26"/>
      <c r="H79" s="13"/>
      <c r="I79" s="22"/>
      <c r="J79" s="22"/>
      <c r="K79" s="14"/>
      <c r="L79" s="26"/>
      <c r="M79" s="29"/>
      <c r="N79" s="14"/>
    </row>
    <row r="80" spans="2:14" x14ac:dyDescent="0.2">
      <c r="L80" s="2"/>
      <c r="M80" s="2"/>
    </row>
    <row r="81" spans="4:13" x14ac:dyDescent="0.2">
      <c r="L81" s="2"/>
      <c r="M81" s="2"/>
    </row>
    <row r="82" spans="4:13" ht="12" x14ac:dyDescent="0.2">
      <c r="D82" s="122" t="s">
        <v>515</v>
      </c>
      <c r="L82" s="2"/>
      <c r="M82" s="2"/>
    </row>
    <row r="83" spans="4:13" x14ac:dyDescent="0.2">
      <c r="L83" s="2"/>
      <c r="M83" s="2"/>
    </row>
    <row r="84" spans="4:13" x14ac:dyDescent="0.2">
      <c r="H84" s="2"/>
      <c r="L84" s="2"/>
      <c r="M84" s="2"/>
    </row>
    <row r="85" spans="4:13" x14ac:dyDescent="0.2">
      <c r="L85" s="2"/>
      <c r="M85" s="2"/>
    </row>
    <row r="86" spans="4:13" x14ac:dyDescent="0.2">
      <c r="L86" s="2"/>
      <c r="M86" s="2"/>
    </row>
    <row r="87" spans="4:13" x14ac:dyDescent="0.2">
      <c r="L87" s="2"/>
      <c r="M87" s="2"/>
    </row>
    <row r="88" spans="4:13" x14ac:dyDescent="0.2">
      <c r="L88" s="2"/>
      <c r="M88" s="2"/>
    </row>
    <row r="89" spans="4:13" x14ac:dyDescent="0.2">
      <c r="L89" s="2"/>
      <c r="M89" s="2"/>
    </row>
    <row r="90" spans="4:13" x14ac:dyDescent="0.2">
      <c r="L90" s="2"/>
      <c r="M90" s="2"/>
    </row>
    <row r="91" spans="4:13" x14ac:dyDescent="0.2">
      <c r="I91" s="286"/>
      <c r="J91" s="286"/>
      <c r="K91" s="286"/>
      <c r="L91" s="5"/>
      <c r="M91" s="5"/>
    </row>
    <row r="92" spans="4:13" x14ac:dyDescent="0.2">
      <c r="H92" s="2"/>
      <c r="L92" s="2"/>
      <c r="M92" s="2"/>
    </row>
    <row r="93" spans="4:13" x14ac:dyDescent="0.2">
      <c r="H93" s="2"/>
      <c r="K93" s="2"/>
      <c r="L93" s="2"/>
      <c r="M93" s="2"/>
    </row>
    <row r="94" spans="4:13" x14ac:dyDescent="0.2">
      <c r="H94" s="2"/>
      <c r="L94" s="2"/>
      <c r="M94" s="2"/>
    </row>
    <row r="95" spans="4:13" x14ac:dyDescent="0.2">
      <c r="H95" s="2"/>
      <c r="L95" s="2"/>
      <c r="M95" s="2"/>
    </row>
    <row r="96" spans="4:13" x14ac:dyDescent="0.2">
      <c r="H96" s="2"/>
      <c r="K96" s="2"/>
      <c r="L96" s="2"/>
      <c r="M96" s="2"/>
    </row>
    <row r="97" spans="8:13" x14ac:dyDescent="0.2">
      <c r="H97" s="2"/>
      <c r="L97" s="2"/>
      <c r="M97" s="2"/>
    </row>
    <row r="98" spans="8:13" x14ac:dyDescent="0.2">
      <c r="H98" s="2"/>
    </row>
    <row r="99" spans="8:13" x14ac:dyDescent="0.2">
      <c r="H99" s="2"/>
    </row>
    <row r="100" spans="8:13" x14ac:dyDescent="0.2">
      <c r="H100" s="2"/>
    </row>
    <row r="101" spans="8:13" x14ac:dyDescent="0.2">
      <c r="H101" s="2"/>
    </row>
    <row r="102" spans="8:13" x14ac:dyDescent="0.2">
      <c r="H102" s="2"/>
    </row>
    <row r="104" spans="8:13" x14ac:dyDescent="0.2">
      <c r="H104" s="2"/>
    </row>
  </sheetData>
  <mergeCells count="13">
    <mergeCell ref="B1:N1"/>
    <mergeCell ref="B2:N2"/>
    <mergeCell ref="B3:N3"/>
    <mergeCell ref="B4:N4"/>
    <mergeCell ref="I91:K91"/>
    <mergeCell ref="M7:N8"/>
    <mergeCell ref="F7:F8"/>
    <mergeCell ref="G7:G8"/>
    <mergeCell ref="L7:L8"/>
    <mergeCell ref="C7:E8"/>
    <mergeCell ref="H7:H8"/>
    <mergeCell ref="I7:K8"/>
    <mergeCell ref="E5:M5"/>
  </mergeCells>
  <printOptions horizontalCentered="1"/>
  <pageMargins left="0.39370078740157483" right="0.15748031496062992" top="0.51181102362204722" bottom="0.31496062992125984" header="0" footer="0"/>
  <pageSetup scale="76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M44"/>
  <sheetViews>
    <sheetView zoomScale="130" zoomScaleNormal="130" workbookViewId="0">
      <selection activeCell="L16" sqref="L16"/>
    </sheetView>
  </sheetViews>
  <sheetFormatPr baseColWidth="10" defaultRowHeight="11.25" x14ac:dyDescent="0.2"/>
  <cols>
    <col min="1" max="1" width="19.28515625" style="74" customWidth="1"/>
    <col min="2" max="2" width="21.42578125" style="74" customWidth="1"/>
    <col min="3" max="3" width="13.85546875" style="74" customWidth="1"/>
    <col min="4" max="4" width="11.42578125" style="74" customWidth="1"/>
    <col min="5" max="5" width="12.85546875" style="74" customWidth="1"/>
    <col min="6" max="6" width="13.5703125" style="74" customWidth="1"/>
    <col min="7" max="7" width="13.28515625" style="74" customWidth="1"/>
    <col min="8" max="8" width="12.42578125" style="74" customWidth="1"/>
    <col min="9" max="9" width="16" style="74" customWidth="1"/>
    <col min="10" max="12" width="14.7109375" style="74" bestFit="1" customWidth="1"/>
    <col min="13" max="16384" width="11.42578125" style="74"/>
  </cols>
  <sheetData>
    <row r="1" spans="1:12" ht="13.5" customHeight="1" thickBot="1" x14ac:dyDescent="0.25">
      <c r="A1" s="312"/>
      <c r="B1" s="312"/>
      <c r="C1" s="312"/>
      <c r="D1" s="312"/>
      <c r="E1" s="312"/>
      <c r="F1" s="312"/>
      <c r="G1" s="312"/>
      <c r="H1" s="312"/>
      <c r="I1" s="312"/>
    </row>
    <row r="2" spans="1:12" ht="12" x14ac:dyDescent="0.2">
      <c r="A2" s="300" t="s">
        <v>511</v>
      </c>
      <c r="B2" s="301"/>
      <c r="C2" s="301"/>
      <c r="D2" s="301"/>
      <c r="E2" s="301"/>
      <c r="F2" s="301"/>
      <c r="G2" s="301"/>
      <c r="H2" s="301"/>
      <c r="I2" s="302"/>
    </row>
    <row r="3" spans="1:12" ht="12" x14ac:dyDescent="0.2">
      <c r="A3" s="303" t="s">
        <v>393</v>
      </c>
      <c r="B3" s="304"/>
      <c r="C3" s="304"/>
      <c r="D3" s="304"/>
      <c r="E3" s="304"/>
      <c r="F3" s="304"/>
      <c r="G3" s="304"/>
      <c r="H3" s="304"/>
      <c r="I3" s="305"/>
    </row>
    <row r="4" spans="1:12" ht="12.75" thickBot="1" x14ac:dyDescent="0.25">
      <c r="A4" s="306" t="s">
        <v>520</v>
      </c>
      <c r="B4" s="307"/>
      <c r="C4" s="307"/>
      <c r="D4" s="307"/>
      <c r="E4" s="307"/>
      <c r="F4" s="307"/>
      <c r="G4" s="307"/>
      <c r="H4" s="307"/>
      <c r="I4" s="308"/>
    </row>
    <row r="5" spans="1:12" ht="12" thickBot="1" x14ac:dyDescent="0.25">
      <c r="A5" s="309" t="s">
        <v>328</v>
      </c>
      <c r="B5" s="310"/>
      <c r="C5" s="310"/>
      <c r="D5" s="310"/>
      <c r="E5" s="310"/>
      <c r="F5" s="310"/>
      <c r="G5" s="310"/>
      <c r="H5" s="310"/>
      <c r="I5" s="311"/>
    </row>
    <row r="6" spans="1:12" ht="22.5" x14ac:dyDescent="0.2">
      <c r="A6" s="321" t="s">
        <v>394</v>
      </c>
      <c r="B6" s="322"/>
      <c r="C6" s="315" t="s">
        <v>521</v>
      </c>
      <c r="D6" s="315" t="s">
        <v>395</v>
      </c>
      <c r="E6" s="315" t="s">
        <v>396</v>
      </c>
      <c r="F6" s="315" t="s">
        <v>397</v>
      </c>
      <c r="G6" s="202" t="s">
        <v>398</v>
      </c>
      <c r="H6" s="315" t="s">
        <v>399</v>
      </c>
      <c r="I6" s="315" t="s">
        <v>400</v>
      </c>
    </row>
    <row r="7" spans="1:12" ht="12" thickBot="1" x14ac:dyDescent="0.25">
      <c r="A7" s="309"/>
      <c r="B7" s="311"/>
      <c r="C7" s="316"/>
      <c r="D7" s="316"/>
      <c r="E7" s="316"/>
      <c r="F7" s="316"/>
      <c r="G7" s="201" t="s">
        <v>401</v>
      </c>
      <c r="H7" s="316"/>
      <c r="I7" s="316"/>
    </row>
    <row r="8" spans="1:12" x14ac:dyDescent="0.2">
      <c r="A8" s="317"/>
      <c r="B8" s="318"/>
      <c r="C8" s="40"/>
      <c r="D8" s="40"/>
      <c r="E8" s="40"/>
      <c r="F8" s="40"/>
      <c r="G8" s="40"/>
      <c r="H8" s="40"/>
      <c r="I8" s="40"/>
    </row>
    <row r="9" spans="1:12" x14ac:dyDescent="0.2">
      <c r="A9" s="319" t="s">
        <v>402</v>
      </c>
      <c r="B9" s="320"/>
      <c r="C9" s="41">
        <f>+C10+C14</f>
        <v>0</v>
      </c>
      <c r="D9" s="41">
        <f t="shared" ref="D9:I9" si="0">+D10+D14</f>
        <v>0</v>
      </c>
      <c r="E9" s="41">
        <f>+E10+E14</f>
        <v>0</v>
      </c>
      <c r="F9" s="41">
        <f t="shared" si="0"/>
        <v>0</v>
      </c>
      <c r="G9" s="41">
        <f>+G10+G14</f>
        <v>0</v>
      </c>
      <c r="H9" s="41">
        <f t="shared" si="0"/>
        <v>0</v>
      </c>
      <c r="I9" s="42">
        <f t="shared" si="0"/>
        <v>0</v>
      </c>
    </row>
    <row r="10" spans="1:12" x14ac:dyDescent="0.2">
      <c r="A10" s="319" t="s">
        <v>403</v>
      </c>
      <c r="B10" s="320"/>
      <c r="C10" s="43"/>
      <c r="D10" s="43"/>
      <c r="E10" s="43"/>
      <c r="F10" s="43"/>
      <c r="G10" s="43"/>
      <c r="H10" s="43"/>
      <c r="I10" s="44"/>
    </row>
    <row r="11" spans="1:12" x14ac:dyDescent="0.2">
      <c r="A11" s="45"/>
      <c r="B11" s="46" t="s">
        <v>404</v>
      </c>
      <c r="C11" s="43"/>
      <c r="D11" s="43"/>
      <c r="E11" s="43"/>
      <c r="F11" s="43"/>
      <c r="G11" s="43"/>
      <c r="H11" s="43"/>
      <c r="I11" s="44"/>
    </row>
    <row r="12" spans="1:12" x14ac:dyDescent="0.2">
      <c r="A12" s="47"/>
      <c r="B12" s="46" t="s">
        <v>405</v>
      </c>
      <c r="C12" s="48"/>
      <c r="D12" s="48"/>
      <c r="E12" s="48"/>
      <c r="F12" s="48"/>
      <c r="G12" s="48"/>
      <c r="H12" s="48"/>
      <c r="I12" s="49"/>
    </row>
    <row r="13" spans="1:12" ht="22.5" x14ac:dyDescent="0.2">
      <c r="A13" s="47"/>
      <c r="B13" s="81" t="s">
        <v>406</v>
      </c>
      <c r="C13" s="48"/>
      <c r="D13" s="48"/>
      <c r="E13" s="48"/>
      <c r="F13" s="48"/>
      <c r="G13" s="48"/>
      <c r="H13" s="48"/>
      <c r="I13" s="49"/>
    </row>
    <row r="14" spans="1:12" x14ac:dyDescent="0.2">
      <c r="A14" s="319" t="s">
        <v>407</v>
      </c>
      <c r="B14" s="320"/>
      <c r="C14" s="43">
        <v>0</v>
      </c>
      <c r="D14" s="43">
        <f t="shared" ref="D14:I14" si="1">+D15+D16+D17</f>
        <v>0</v>
      </c>
      <c r="E14" s="43">
        <f t="shared" si="1"/>
        <v>0</v>
      </c>
      <c r="F14" s="43">
        <f t="shared" si="1"/>
        <v>0</v>
      </c>
      <c r="G14" s="43">
        <f t="shared" si="1"/>
        <v>0</v>
      </c>
      <c r="H14" s="43">
        <f t="shared" si="1"/>
        <v>0</v>
      </c>
      <c r="I14" s="44">
        <f t="shared" si="1"/>
        <v>0</v>
      </c>
    </row>
    <row r="15" spans="1:12" x14ac:dyDescent="0.2">
      <c r="A15" s="45"/>
      <c r="B15" s="46" t="s">
        <v>408</v>
      </c>
      <c r="C15" s="43">
        <v>0</v>
      </c>
      <c r="D15" s="75"/>
      <c r="E15" s="50">
        <v>0</v>
      </c>
      <c r="F15" s="43"/>
      <c r="G15" s="43">
        <f>+C15+D15-E15+F15</f>
        <v>0</v>
      </c>
      <c r="H15" s="43">
        <v>0</v>
      </c>
      <c r="I15" s="44"/>
      <c r="L15" s="76"/>
    </row>
    <row r="16" spans="1:12" x14ac:dyDescent="0.2">
      <c r="A16" s="47"/>
      <c r="B16" s="51" t="s">
        <v>409</v>
      </c>
      <c r="C16" s="52"/>
      <c r="D16" s="52"/>
      <c r="E16" s="52"/>
      <c r="F16" s="48"/>
      <c r="G16" s="48"/>
      <c r="H16" s="48"/>
      <c r="I16" s="49"/>
      <c r="L16" s="76"/>
    </row>
    <row r="17" spans="1:12" ht="22.5" x14ac:dyDescent="0.2">
      <c r="A17" s="47"/>
      <c r="B17" s="81" t="s">
        <v>410</v>
      </c>
      <c r="C17" s="48"/>
      <c r="D17" s="48"/>
      <c r="E17" s="48"/>
      <c r="F17" s="48"/>
      <c r="G17" s="48"/>
      <c r="H17" s="48"/>
      <c r="I17" s="49"/>
      <c r="L17" s="76"/>
    </row>
    <row r="18" spans="1:12" x14ac:dyDescent="0.2">
      <c r="A18" s="319" t="s">
        <v>411</v>
      </c>
      <c r="B18" s="320"/>
      <c r="C18" s="41">
        <v>0</v>
      </c>
      <c r="D18" s="41">
        <v>0</v>
      </c>
      <c r="E18" s="41">
        <v>0</v>
      </c>
      <c r="F18" s="41">
        <v>0</v>
      </c>
      <c r="G18" s="41">
        <v>0</v>
      </c>
      <c r="H18" s="41">
        <v>0</v>
      </c>
      <c r="I18" s="42">
        <v>0</v>
      </c>
      <c r="L18" s="76"/>
    </row>
    <row r="19" spans="1:12" x14ac:dyDescent="0.2">
      <c r="A19" s="45"/>
      <c r="B19" s="77"/>
      <c r="C19" s="53"/>
      <c r="D19" s="52"/>
      <c r="E19" s="52"/>
      <c r="F19" s="53"/>
      <c r="G19" s="43"/>
      <c r="H19" s="78"/>
      <c r="I19" s="54"/>
      <c r="L19" s="76"/>
    </row>
    <row r="20" spans="1:12" x14ac:dyDescent="0.2">
      <c r="A20" s="45"/>
      <c r="B20" s="77"/>
      <c r="C20" s="53"/>
      <c r="D20" s="52"/>
      <c r="E20" s="52"/>
      <c r="F20" s="53"/>
      <c r="G20" s="43"/>
      <c r="H20" s="78"/>
      <c r="I20" s="54"/>
      <c r="L20" s="76"/>
    </row>
    <row r="21" spans="1:12" x14ac:dyDescent="0.2">
      <c r="A21" s="47"/>
      <c r="B21" s="77"/>
      <c r="C21" s="53"/>
      <c r="D21" s="52"/>
      <c r="E21" s="52"/>
      <c r="F21" s="53"/>
      <c r="G21" s="43"/>
      <c r="H21" s="78"/>
      <c r="I21" s="54"/>
      <c r="L21" s="76"/>
    </row>
    <row r="22" spans="1:12" x14ac:dyDescent="0.2">
      <c r="A22" s="319" t="s">
        <v>412</v>
      </c>
      <c r="B22" s="320"/>
      <c r="C22" s="41">
        <f>+C9+C18</f>
        <v>0</v>
      </c>
      <c r="D22" s="41">
        <v>0</v>
      </c>
      <c r="E22" s="41">
        <v>0</v>
      </c>
      <c r="F22" s="41">
        <f>+F9+F18</f>
        <v>0</v>
      </c>
      <c r="G22" s="41">
        <f>+G9+G18</f>
        <v>0</v>
      </c>
      <c r="H22" s="41">
        <f>+H9+H18</f>
        <v>0</v>
      </c>
      <c r="I22" s="42">
        <f>+I9+I18</f>
        <v>0</v>
      </c>
      <c r="J22" s="79"/>
      <c r="K22" s="79"/>
      <c r="L22" s="76"/>
    </row>
    <row r="23" spans="1:12" x14ac:dyDescent="0.2">
      <c r="A23" s="319"/>
      <c r="B23" s="320"/>
      <c r="C23" s="50"/>
      <c r="D23" s="50"/>
      <c r="E23" s="50"/>
      <c r="F23" s="50"/>
      <c r="G23" s="50"/>
      <c r="H23" s="50"/>
      <c r="I23" s="55"/>
      <c r="L23" s="76"/>
    </row>
    <row r="24" spans="1:12" ht="16.5" customHeight="1" x14ac:dyDescent="0.2">
      <c r="A24" s="319" t="s">
        <v>513</v>
      </c>
      <c r="B24" s="320"/>
      <c r="C24" s="50"/>
      <c r="D24" s="50"/>
      <c r="E24" s="50"/>
      <c r="F24" s="50"/>
      <c r="G24" s="50"/>
      <c r="H24" s="50"/>
      <c r="I24" s="55"/>
      <c r="L24" s="76"/>
    </row>
    <row r="25" spans="1:12" x14ac:dyDescent="0.2">
      <c r="A25" s="313" t="s">
        <v>413</v>
      </c>
      <c r="B25" s="314"/>
      <c r="C25" s="53">
        <v>0</v>
      </c>
      <c r="D25" s="56"/>
      <c r="E25" s="56"/>
      <c r="F25" s="56"/>
      <c r="G25" s="43">
        <f>+C25+D25-E25+F25</f>
        <v>0</v>
      </c>
      <c r="H25" s="50"/>
      <c r="I25" s="57"/>
    </row>
    <row r="26" spans="1:12" x14ac:dyDescent="0.2">
      <c r="A26" s="313" t="s">
        <v>414</v>
      </c>
      <c r="B26" s="314"/>
      <c r="C26" s="53">
        <v>0</v>
      </c>
      <c r="D26" s="56"/>
      <c r="E26" s="56"/>
      <c r="F26" s="56"/>
      <c r="G26" s="43">
        <f t="shared" ref="G26:G27" si="2">+C26+D26-E26+F26</f>
        <v>0</v>
      </c>
      <c r="H26" s="50"/>
      <c r="I26" s="57"/>
    </row>
    <row r="27" spans="1:12" x14ac:dyDescent="0.2">
      <c r="A27" s="313" t="s">
        <v>415</v>
      </c>
      <c r="B27" s="314"/>
      <c r="C27" s="53">
        <v>0</v>
      </c>
      <c r="D27" s="58"/>
      <c r="E27" s="58"/>
      <c r="F27" s="58"/>
      <c r="G27" s="43">
        <f t="shared" si="2"/>
        <v>0</v>
      </c>
      <c r="H27" s="50"/>
      <c r="I27" s="59"/>
    </row>
    <row r="28" spans="1:12" x14ac:dyDescent="0.2">
      <c r="A28" s="334"/>
      <c r="B28" s="335"/>
      <c r="C28" s="58"/>
      <c r="D28" s="58"/>
      <c r="E28" s="58"/>
      <c r="F28" s="58"/>
      <c r="G28" s="58"/>
      <c r="H28" s="58"/>
      <c r="I28" s="59"/>
    </row>
    <row r="29" spans="1:12" ht="20.25" customHeight="1" x14ac:dyDescent="0.2">
      <c r="A29" s="319" t="s">
        <v>416</v>
      </c>
      <c r="B29" s="320"/>
      <c r="C29" s="58"/>
      <c r="D29" s="58"/>
      <c r="E29" s="58"/>
      <c r="F29" s="58"/>
      <c r="G29" s="58"/>
      <c r="H29" s="58"/>
      <c r="I29" s="59"/>
    </row>
    <row r="30" spans="1:12" x14ac:dyDescent="0.2">
      <c r="A30" s="313" t="s">
        <v>413</v>
      </c>
      <c r="B30" s="314"/>
      <c r="C30" s="53">
        <v>0</v>
      </c>
      <c r="D30" s="58"/>
      <c r="E30" s="58"/>
      <c r="F30" s="58"/>
      <c r="G30" s="43">
        <v>0</v>
      </c>
      <c r="H30" s="58"/>
      <c r="I30" s="59"/>
    </row>
    <row r="31" spans="1:12" x14ac:dyDescent="0.2">
      <c r="A31" s="313" t="s">
        <v>414</v>
      </c>
      <c r="B31" s="314"/>
      <c r="C31" s="53">
        <v>0</v>
      </c>
      <c r="D31" s="58"/>
      <c r="E31" s="58"/>
      <c r="F31" s="58"/>
      <c r="G31" s="43">
        <v>0</v>
      </c>
      <c r="H31" s="58"/>
      <c r="I31" s="59"/>
    </row>
    <row r="32" spans="1:12" x14ac:dyDescent="0.2">
      <c r="A32" s="313" t="s">
        <v>415</v>
      </c>
      <c r="B32" s="314"/>
      <c r="C32" s="53">
        <v>0</v>
      </c>
      <c r="D32" s="58"/>
      <c r="E32" s="58"/>
      <c r="F32" s="58"/>
      <c r="G32" s="43">
        <v>0</v>
      </c>
      <c r="H32" s="58"/>
      <c r="I32" s="59"/>
    </row>
    <row r="33" spans="1:13" ht="12" thickBot="1" x14ac:dyDescent="0.25">
      <c r="A33" s="332"/>
      <c r="B33" s="333"/>
      <c r="C33" s="60"/>
      <c r="D33" s="60"/>
      <c r="E33" s="60"/>
      <c r="F33" s="60"/>
      <c r="G33" s="60"/>
      <c r="H33" s="60"/>
      <c r="I33" s="61"/>
    </row>
    <row r="34" spans="1:13" ht="19.5" customHeight="1" x14ac:dyDescent="0.2">
      <c r="A34" s="324" t="s">
        <v>417</v>
      </c>
      <c r="B34" s="324"/>
      <c r="C34" s="324"/>
      <c r="D34" s="324"/>
      <c r="E34" s="324"/>
      <c r="F34" s="324"/>
      <c r="G34" s="324"/>
      <c r="H34" s="324"/>
      <c r="I34" s="324"/>
    </row>
    <row r="35" spans="1:13" ht="12" thickBot="1" x14ac:dyDescent="0.25">
      <c r="A35" s="325" t="s">
        <v>418</v>
      </c>
      <c r="B35" s="325"/>
      <c r="C35" s="325"/>
      <c r="D35" s="325"/>
      <c r="E35" s="325"/>
      <c r="F35" s="325"/>
      <c r="G35" s="325"/>
      <c r="H35" s="325"/>
      <c r="I35" s="325"/>
    </row>
    <row r="36" spans="1:13" ht="22.5" x14ac:dyDescent="0.2">
      <c r="A36" s="326" t="s">
        <v>419</v>
      </c>
      <c r="B36" s="62" t="s">
        <v>420</v>
      </c>
      <c r="C36" s="62" t="s">
        <v>421</v>
      </c>
      <c r="D36" s="62" t="s">
        <v>422</v>
      </c>
      <c r="E36" s="329" t="s">
        <v>423</v>
      </c>
      <c r="F36" s="62" t="s">
        <v>424</v>
      </c>
    </row>
    <row r="37" spans="1:13" x14ac:dyDescent="0.2">
      <c r="A37" s="327"/>
      <c r="B37" s="63" t="s">
        <v>425</v>
      </c>
      <c r="C37" s="63" t="s">
        <v>426</v>
      </c>
      <c r="D37" s="63" t="s">
        <v>427</v>
      </c>
      <c r="E37" s="330"/>
      <c r="F37" s="63" t="s">
        <v>428</v>
      </c>
    </row>
    <row r="38" spans="1:13" ht="12" thickBot="1" x14ac:dyDescent="0.25">
      <c r="A38" s="328"/>
      <c r="B38" s="80"/>
      <c r="C38" s="64" t="s">
        <v>429</v>
      </c>
      <c r="D38" s="80"/>
      <c r="E38" s="331"/>
      <c r="F38" s="80"/>
    </row>
    <row r="39" spans="1:13" ht="22.5" x14ac:dyDescent="0.2">
      <c r="A39" s="65" t="s">
        <v>430</v>
      </c>
      <c r="B39" s="66"/>
      <c r="C39" s="66"/>
      <c r="D39" s="66"/>
      <c r="E39" s="66"/>
      <c r="F39" s="66"/>
    </row>
    <row r="40" spans="1:13" x14ac:dyDescent="0.2">
      <c r="A40" s="67" t="s">
        <v>433</v>
      </c>
      <c r="B40" s="68"/>
      <c r="C40" s="69"/>
      <c r="D40" s="70"/>
      <c r="E40" s="69"/>
      <c r="F40" s="70"/>
    </row>
    <row r="41" spans="1:13" x14ac:dyDescent="0.2">
      <c r="A41" s="67" t="s">
        <v>431</v>
      </c>
      <c r="B41" s="67"/>
      <c r="C41" s="67"/>
      <c r="D41" s="67"/>
      <c r="E41" s="67"/>
      <c r="F41" s="67"/>
    </row>
    <row r="42" spans="1:13" ht="12" thickBot="1" x14ac:dyDescent="0.25">
      <c r="A42" s="71" t="s">
        <v>432</v>
      </c>
      <c r="B42" s="71"/>
      <c r="C42" s="71"/>
      <c r="D42" s="71"/>
      <c r="E42" s="71"/>
      <c r="F42" s="71"/>
    </row>
    <row r="43" spans="1:13" ht="22.5" customHeight="1" x14ac:dyDescent="0.2">
      <c r="A43" s="323" t="s">
        <v>362</v>
      </c>
      <c r="B43" s="323"/>
      <c r="C43" s="323"/>
      <c r="D43" s="323"/>
      <c r="E43" s="323"/>
      <c r="F43" s="323"/>
      <c r="G43" s="72"/>
      <c r="H43" s="72"/>
      <c r="I43" s="72"/>
      <c r="J43" s="72"/>
      <c r="K43" s="72"/>
      <c r="L43" s="72"/>
      <c r="M43" s="72"/>
    </row>
    <row r="44" spans="1:13" s="73" customFormat="1" x14ac:dyDescent="0.2">
      <c r="A44" s="82" t="s">
        <v>363</v>
      </c>
      <c r="B44" s="82"/>
      <c r="C44" s="82"/>
      <c r="D44" s="82"/>
      <c r="E44" s="82"/>
      <c r="F44" s="82"/>
    </row>
  </sheetData>
  <mergeCells count="34">
    <mergeCell ref="A43:F43"/>
    <mergeCell ref="A18:B18"/>
    <mergeCell ref="A34:I34"/>
    <mergeCell ref="A35:I35"/>
    <mergeCell ref="A36:A38"/>
    <mergeCell ref="E36:E38"/>
    <mergeCell ref="A32:B32"/>
    <mergeCell ref="A33:B33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A2:I2"/>
    <mergeCell ref="A3:I3"/>
    <mergeCell ref="A4:I4"/>
    <mergeCell ref="A5:I5"/>
    <mergeCell ref="A1:I1"/>
  </mergeCells>
  <printOptions horizontalCentered="1"/>
  <pageMargins left="0.70866141732283472" right="0.51181102362204722" top="0.55118110236220474" bottom="0.55118110236220474" header="0.11811023622047245" footer="0.11811023622047245"/>
  <pageSetup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K22"/>
  <sheetViews>
    <sheetView zoomScale="130" zoomScaleNormal="130" workbookViewId="0">
      <selection activeCell="K8" sqref="K8"/>
    </sheetView>
  </sheetViews>
  <sheetFormatPr baseColWidth="10" defaultRowHeight="11.25" x14ac:dyDescent="0.2"/>
  <cols>
    <col min="1" max="1" width="16.140625" style="74" customWidth="1"/>
    <col min="2" max="4" width="11.42578125" style="74"/>
    <col min="5" max="5" width="12.85546875" style="74" bestFit="1" customWidth="1"/>
    <col min="6" max="8" width="11.42578125" style="74"/>
    <col min="9" max="9" width="15" style="74" bestFit="1" customWidth="1"/>
    <col min="10" max="10" width="11.42578125" style="74"/>
    <col min="11" max="11" width="11.85546875" style="74" customWidth="1"/>
    <col min="12" max="16384" width="11.42578125" style="74"/>
  </cols>
  <sheetData>
    <row r="1" spans="1:11" x14ac:dyDescent="0.2">
      <c r="A1" s="39"/>
      <c r="B1" s="336"/>
      <c r="C1" s="336"/>
      <c r="D1" s="336"/>
      <c r="E1" s="336"/>
      <c r="F1" s="336"/>
      <c r="G1" s="336"/>
      <c r="H1" s="336"/>
      <c r="I1" s="336"/>
      <c r="J1" s="336"/>
      <c r="K1" s="336"/>
    </row>
    <row r="2" spans="1:11" ht="12" thickBot="1" x14ac:dyDescent="0.25">
      <c r="A2" s="39"/>
    </row>
    <row r="3" spans="1:11" x14ac:dyDescent="0.2">
      <c r="A3" s="337" t="s">
        <v>511</v>
      </c>
      <c r="B3" s="338"/>
      <c r="C3" s="338"/>
      <c r="D3" s="338"/>
      <c r="E3" s="338"/>
      <c r="F3" s="338"/>
      <c r="G3" s="338"/>
      <c r="H3" s="338"/>
      <c r="I3" s="338"/>
      <c r="J3" s="338"/>
      <c r="K3" s="339"/>
    </row>
    <row r="4" spans="1:11" x14ac:dyDescent="0.2">
      <c r="A4" s="340" t="s">
        <v>434</v>
      </c>
      <c r="B4" s="341"/>
      <c r="C4" s="341"/>
      <c r="D4" s="341"/>
      <c r="E4" s="341"/>
      <c r="F4" s="341"/>
      <c r="G4" s="341"/>
      <c r="H4" s="341"/>
      <c r="I4" s="341"/>
      <c r="J4" s="341"/>
      <c r="K4" s="342"/>
    </row>
    <row r="5" spans="1:11" x14ac:dyDescent="0.2">
      <c r="A5" s="340" t="s">
        <v>520</v>
      </c>
      <c r="B5" s="341"/>
      <c r="C5" s="341"/>
      <c r="D5" s="341"/>
      <c r="E5" s="341"/>
      <c r="F5" s="341"/>
      <c r="G5" s="341"/>
      <c r="H5" s="341"/>
      <c r="I5" s="341"/>
      <c r="J5" s="341"/>
      <c r="K5" s="342"/>
    </row>
    <row r="6" spans="1:11" ht="12" thickBot="1" x14ac:dyDescent="0.25">
      <c r="A6" s="309" t="s">
        <v>328</v>
      </c>
      <c r="B6" s="310"/>
      <c r="C6" s="310"/>
      <c r="D6" s="310"/>
      <c r="E6" s="310"/>
      <c r="F6" s="310"/>
      <c r="G6" s="310"/>
      <c r="H6" s="310"/>
      <c r="I6" s="310"/>
      <c r="J6" s="310"/>
      <c r="K6" s="311"/>
    </row>
    <row r="7" spans="1:11" ht="62.25" customHeight="1" thickBot="1" x14ac:dyDescent="0.25">
      <c r="A7" s="203" t="s">
        <v>435</v>
      </c>
      <c r="B7" s="204" t="s">
        <v>436</v>
      </c>
      <c r="C7" s="204" t="s">
        <v>437</v>
      </c>
      <c r="D7" s="204" t="s">
        <v>438</v>
      </c>
      <c r="E7" s="204" t="s">
        <v>439</v>
      </c>
      <c r="F7" s="204" t="s">
        <v>440</v>
      </c>
      <c r="G7" s="204" t="s">
        <v>441</v>
      </c>
      <c r="H7" s="204" t="s">
        <v>442</v>
      </c>
      <c r="I7" s="204" t="s">
        <v>522</v>
      </c>
      <c r="J7" s="204" t="s">
        <v>523</v>
      </c>
      <c r="K7" s="204" t="s">
        <v>524</v>
      </c>
    </row>
    <row r="8" spans="1:11" x14ac:dyDescent="0.2">
      <c r="A8" s="83"/>
      <c r="B8" s="192"/>
      <c r="C8" s="192"/>
      <c r="D8" s="192"/>
      <c r="E8" s="192"/>
      <c r="F8" s="192"/>
      <c r="G8" s="192"/>
      <c r="H8" s="192"/>
      <c r="I8" s="192"/>
      <c r="J8" s="192"/>
      <c r="K8" s="192"/>
    </row>
    <row r="9" spans="1:11" ht="45" x14ac:dyDescent="0.2">
      <c r="A9" s="65" t="s">
        <v>443</v>
      </c>
      <c r="B9" s="40"/>
      <c r="C9" s="40"/>
      <c r="D9" s="40"/>
      <c r="E9" s="84">
        <f>+E10+E11+E12+E13</f>
        <v>0</v>
      </c>
      <c r="F9" s="40"/>
      <c r="G9" s="40"/>
      <c r="H9" s="40"/>
      <c r="I9" s="84">
        <f>+I10+I11+I12+I13</f>
        <v>0</v>
      </c>
      <c r="J9" s="84">
        <f>+J10+J11+J12+J13</f>
        <v>0</v>
      </c>
      <c r="K9" s="84">
        <f>+K10+K11+K12+K13</f>
        <v>0</v>
      </c>
    </row>
    <row r="10" spans="1:11" x14ac:dyDescent="0.2">
      <c r="A10" s="85" t="s">
        <v>453</v>
      </c>
      <c r="B10" s="86"/>
      <c r="C10" s="86"/>
      <c r="D10" s="87"/>
      <c r="E10" s="88"/>
      <c r="F10" s="89"/>
      <c r="G10" s="87"/>
      <c r="H10" s="87"/>
      <c r="I10" s="88"/>
      <c r="J10" s="90"/>
      <c r="K10" s="91"/>
    </row>
    <row r="11" spans="1:11" x14ac:dyDescent="0.2">
      <c r="A11" s="85" t="s">
        <v>444</v>
      </c>
      <c r="B11" s="40"/>
      <c r="C11" s="40"/>
      <c r="D11" s="40"/>
      <c r="E11" s="40"/>
      <c r="F11" s="40"/>
      <c r="G11" s="40"/>
      <c r="H11" s="40"/>
      <c r="I11" s="92"/>
      <c r="J11" s="40"/>
      <c r="K11" s="40"/>
    </row>
    <row r="12" spans="1:11" x14ac:dyDescent="0.2">
      <c r="A12" s="85" t="s">
        <v>445</v>
      </c>
      <c r="B12" s="40"/>
      <c r="C12" s="40"/>
      <c r="D12" s="40"/>
      <c r="E12" s="40"/>
      <c r="F12" s="40"/>
      <c r="G12" s="40"/>
      <c r="H12" s="40"/>
      <c r="I12" s="93"/>
      <c r="J12" s="40"/>
      <c r="K12" s="40"/>
    </row>
    <row r="13" spans="1:11" x14ac:dyDescent="0.2">
      <c r="A13" s="85" t="s">
        <v>446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</row>
    <row r="14" spans="1:11" x14ac:dyDescent="0.2">
      <c r="A14" s="94"/>
      <c r="B14" s="40"/>
      <c r="C14" s="40"/>
      <c r="D14" s="40"/>
      <c r="E14" s="40"/>
      <c r="F14" s="40"/>
      <c r="G14" s="40"/>
      <c r="H14" s="40"/>
      <c r="I14" s="40"/>
      <c r="J14" s="40"/>
      <c r="K14" s="40"/>
    </row>
    <row r="15" spans="1:11" ht="33.75" x14ac:dyDescent="0.2">
      <c r="A15" s="65" t="s">
        <v>447</v>
      </c>
      <c r="B15" s="40"/>
      <c r="C15" s="40"/>
      <c r="D15" s="40"/>
      <c r="E15" s="95">
        <f>+E16+E17+E18+E19</f>
        <v>0</v>
      </c>
      <c r="F15" s="40"/>
      <c r="G15" s="40"/>
      <c r="H15" s="40"/>
      <c r="I15" s="40"/>
      <c r="J15" s="40"/>
      <c r="K15" s="95">
        <f>+K16+K17+K18+K19</f>
        <v>0</v>
      </c>
    </row>
    <row r="16" spans="1:11" ht="22.5" x14ac:dyDescent="0.2">
      <c r="A16" s="85" t="s">
        <v>448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</row>
    <row r="17" spans="1:11" ht="22.5" x14ac:dyDescent="0.2">
      <c r="A17" s="85" t="s">
        <v>449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</row>
    <row r="18" spans="1:11" ht="22.5" x14ac:dyDescent="0.2">
      <c r="A18" s="85" t="s">
        <v>450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</row>
    <row r="19" spans="1:11" ht="22.5" x14ac:dyDescent="0.2">
      <c r="A19" s="85" t="s">
        <v>451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</row>
    <row r="20" spans="1:11" x14ac:dyDescent="0.2">
      <c r="A20" s="94"/>
      <c r="B20" s="40"/>
      <c r="C20" s="40"/>
      <c r="D20" s="40"/>
      <c r="E20" s="40"/>
      <c r="F20" s="40"/>
      <c r="G20" s="40"/>
      <c r="H20" s="40"/>
      <c r="I20" s="40"/>
      <c r="J20" s="40"/>
      <c r="K20" s="40"/>
    </row>
    <row r="21" spans="1:11" ht="56.25" x14ac:dyDescent="0.2">
      <c r="A21" s="65" t="s">
        <v>452</v>
      </c>
      <c r="B21" s="40"/>
      <c r="C21" s="40"/>
      <c r="D21" s="40"/>
      <c r="E21" s="84">
        <f>+E9+E15</f>
        <v>0</v>
      </c>
      <c r="F21" s="40"/>
      <c r="G21" s="40"/>
      <c r="H21" s="40"/>
      <c r="I21" s="40"/>
      <c r="J21" s="40"/>
      <c r="K21" s="84">
        <f>+K9+K15</f>
        <v>0</v>
      </c>
    </row>
    <row r="22" spans="1:11" ht="12" thickBot="1" x14ac:dyDescent="0.25">
      <c r="A22" s="71"/>
      <c r="B22" s="96"/>
      <c r="C22" s="96"/>
      <c r="D22" s="96"/>
      <c r="E22" s="96"/>
      <c r="F22" s="96"/>
      <c r="G22" s="96"/>
      <c r="H22" s="96"/>
      <c r="I22" s="96"/>
      <c r="J22" s="96"/>
      <c r="K22" s="96"/>
    </row>
  </sheetData>
  <mergeCells count="5">
    <mergeCell ref="B1:K1"/>
    <mergeCell ref="A3:K3"/>
    <mergeCell ref="A4:K4"/>
    <mergeCell ref="A5:K5"/>
    <mergeCell ref="A6:K6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pageSetUpPr fitToPage="1"/>
  </sheetPr>
  <dimension ref="A1:I1000"/>
  <sheetViews>
    <sheetView topLeftCell="C7" zoomScaleNormal="100" workbookViewId="0">
      <selection activeCell="F46" sqref="F46"/>
    </sheetView>
  </sheetViews>
  <sheetFormatPr baseColWidth="10" defaultColWidth="0" defaultRowHeight="11.25" zeroHeight="1" x14ac:dyDescent="0.2"/>
  <cols>
    <col min="1" max="2" width="0.28515625" style="162" hidden="1" customWidth="1"/>
    <col min="3" max="3" width="3.140625" style="162" customWidth="1"/>
    <col min="4" max="4" width="110" style="162" customWidth="1"/>
    <col min="5" max="5" width="24.85546875" style="163" customWidth="1"/>
    <col min="6" max="7" width="23.28515625" style="163" customWidth="1"/>
    <col min="8" max="8" width="11.5703125" style="162" customWidth="1"/>
    <col min="9" max="256" width="0" style="162" hidden="1"/>
    <col min="257" max="258" width="0" style="162" hidden="1" customWidth="1"/>
    <col min="259" max="259" width="3.140625" style="162" customWidth="1"/>
    <col min="260" max="260" width="105.7109375" style="162" customWidth="1"/>
    <col min="261" max="263" width="40.7109375" style="162" customWidth="1"/>
    <col min="264" max="264" width="11.5703125" style="162" customWidth="1"/>
    <col min="265" max="512" width="0" style="162" hidden="1"/>
    <col min="513" max="514" width="0" style="162" hidden="1" customWidth="1"/>
    <col min="515" max="515" width="3.140625" style="162" customWidth="1"/>
    <col min="516" max="516" width="105.7109375" style="162" customWidth="1"/>
    <col min="517" max="519" width="40.7109375" style="162" customWidth="1"/>
    <col min="520" max="520" width="11.5703125" style="162" customWidth="1"/>
    <col min="521" max="768" width="0" style="162" hidden="1"/>
    <col min="769" max="770" width="0" style="162" hidden="1" customWidth="1"/>
    <col min="771" max="771" width="3.140625" style="162" customWidth="1"/>
    <col min="772" max="772" width="105.7109375" style="162" customWidth="1"/>
    <col min="773" max="775" width="40.7109375" style="162" customWidth="1"/>
    <col min="776" max="776" width="11.5703125" style="162" customWidth="1"/>
    <col min="777" max="1024" width="0" style="162" hidden="1"/>
    <col min="1025" max="1026" width="0" style="162" hidden="1" customWidth="1"/>
    <col min="1027" max="1027" width="3.140625" style="162" customWidth="1"/>
    <col min="1028" max="1028" width="105.7109375" style="162" customWidth="1"/>
    <col min="1029" max="1031" width="40.7109375" style="162" customWidth="1"/>
    <col min="1032" max="1032" width="11.5703125" style="162" customWidth="1"/>
    <col min="1033" max="1280" width="0" style="162" hidden="1"/>
    <col min="1281" max="1282" width="0" style="162" hidden="1" customWidth="1"/>
    <col min="1283" max="1283" width="3.140625" style="162" customWidth="1"/>
    <col min="1284" max="1284" width="105.7109375" style="162" customWidth="1"/>
    <col min="1285" max="1287" width="40.7109375" style="162" customWidth="1"/>
    <col min="1288" max="1288" width="11.5703125" style="162" customWidth="1"/>
    <col min="1289" max="1536" width="0" style="162" hidden="1"/>
    <col min="1537" max="1538" width="0" style="162" hidden="1" customWidth="1"/>
    <col min="1539" max="1539" width="3.140625" style="162" customWidth="1"/>
    <col min="1540" max="1540" width="105.7109375" style="162" customWidth="1"/>
    <col min="1541" max="1543" width="40.7109375" style="162" customWidth="1"/>
    <col min="1544" max="1544" width="11.5703125" style="162" customWidth="1"/>
    <col min="1545" max="1792" width="0" style="162" hidden="1"/>
    <col min="1793" max="1794" width="0" style="162" hidden="1" customWidth="1"/>
    <col min="1795" max="1795" width="3.140625" style="162" customWidth="1"/>
    <col min="1796" max="1796" width="105.7109375" style="162" customWidth="1"/>
    <col min="1797" max="1799" width="40.7109375" style="162" customWidth="1"/>
    <col min="1800" max="1800" width="11.5703125" style="162" customWidth="1"/>
    <col min="1801" max="2048" width="0" style="162" hidden="1"/>
    <col min="2049" max="2050" width="0" style="162" hidden="1" customWidth="1"/>
    <col min="2051" max="2051" width="3.140625" style="162" customWidth="1"/>
    <col min="2052" max="2052" width="105.7109375" style="162" customWidth="1"/>
    <col min="2053" max="2055" width="40.7109375" style="162" customWidth="1"/>
    <col min="2056" max="2056" width="11.5703125" style="162" customWidth="1"/>
    <col min="2057" max="2304" width="0" style="162" hidden="1"/>
    <col min="2305" max="2306" width="0" style="162" hidden="1" customWidth="1"/>
    <col min="2307" max="2307" width="3.140625" style="162" customWidth="1"/>
    <col min="2308" max="2308" width="105.7109375" style="162" customWidth="1"/>
    <col min="2309" max="2311" width="40.7109375" style="162" customWidth="1"/>
    <col min="2312" max="2312" width="11.5703125" style="162" customWidth="1"/>
    <col min="2313" max="2560" width="0" style="162" hidden="1"/>
    <col min="2561" max="2562" width="0" style="162" hidden="1" customWidth="1"/>
    <col min="2563" max="2563" width="3.140625" style="162" customWidth="1"/>
    <col min="2564" max="2564" width="105.7109375" style="162" customWidth="1"/>
    <col min="2565" max="2567" width="40.7109375" style="162" customWidth="1"/>
    <col min="2568" max="2568" width="11.5703125" style="162" customWidth="1"/>
    <col min="2569" max="2816" width="0" style="162" hidden="1"/>
    <col min="2817" max="2818" width="0" style="162" hidden="1" customWidth="1"/>
    <col min="2819" max="2819" width="3.140625" style="162" customWidth="1"/>
    <col min="2820" max="2820" width="105.7109375" style="162" customWidth="1"/>
    <col min="2821" max="2823" width="40.7109375" style="162" customWidth="1"/>
    <col min="2824" max="2824" width="11.5703125" style="162" customWidth="1"/>
    <col min="2825" max="3072" width="0" style="162" hidden="1"/>
    <col min="3073" max="3074" width="0" style="162" hidden="1" customWidth="1"/>
    <col min="3075" max="3075" width="3.140625" style="162" customWidth="1"/>
    <col min="3076" max="3076" width="105.7109375" style="162" customWidth="1"/>
    <col min="3077" max="3079" width="40.7109375" style="162" customWidth="1"/>
    <col min="3080" max="3080" width="11.5703125" style="162" customWidth="1"/>
    <col min="3081" max="3328" width="0" style="162" hidden="1"/>
    <col min="3329" max="3330" width="0" style="162" hidden="1" customWidth="1"/>
    <col min="3331" max="3331" width="3.140625" style="162" customWidth="1"/>
    <col min="3332" max="3332" width="105.7109375" style="162" customWidth="1"/>
    <col min="3333" max="3335" width="40.7109375" style="162" customWidth="1"/>
    <col min="3336" max="3336" width="11.5703125" style="162" customWidth="1"/>
    <col min="3337" max="3584" width="0" style="162" hidden="1"/>
    <col min="3585" max="3586" width="0" style="162" hidden="1" customWidth="1"/>
    <col min="3587" max="3587" width="3.140625" style="162" customWidth="1"/>
    <col min="3588" max="3588" width="105.7109375" style="162" customWidth="1"/>
    <col min="3589" max="3591" width="40.7109375" style="162" customWidth="1"/>
    <col min="3592" max="3592" width="11.5703125" style="162" customWidth="1"/>
    <col min="3593" max="3840" width="0" style="162" hidden="1"/>
    <col min="3841" max="3842" width="0" style="162" hidden="1" customWidth="1"/>
    <col min="3843" max="3843" width="3.140625" style="162" customWidth="1"/>
    <col min="3844" max="3844" width="105.7109375" style="162" customWidth="1"/>
    <col min="3845" max="3847" width="40.7109375" style="162" customWidth="1"/>
    <col min="3848" max="3848" width="11.5703125" style="162" customWidth="1"/>
    <col min="3849" max="4096" width="0" style="162" hidden="1"/>
    <col min="4097" max="4098" width="0" style="162" hidden="1" customWidth="1"/>
    <col min="4099" max="4099" width="3.140625" style="162" customWidth="1"/>
    <col min="4100" max="4100" width="105.7109375" style="162" customWidth="1"/>
    <col min="4101" max="4103" width="40.7109375" style="162" customWidth="1"/>
    <col min="4104" max="4104" width="11.5703125" style="162" customWidth="1"/>
    <col min="4105" max="4352" width="0" style="162" hidden="1"/>
    <col min="4353" max="4354" width="0" style="162" hidden="1" customWidth="1"/>
    <col min="4355" max="4355" width="3.140625" style="162" customWidth="1"/>
    <col min="4356" max="4356" width="105.7109375" style="162" customWidth="1"/>
    <col min="4357" max="4359" width="40.7109375" style="162" customWidth="1"/>
    <col min="4360" max="4360" width="11.5703125" style="162" customWidth="1"/>
    <col min="4361" max="4608" width="0" style="162" hidden="1"/>
    <col min="4609" max="4610" width="0" style="162" hidden="1" customWidth="1"/>
    <col min="4611" max="4611" width="3.140625" style="162" customWidth="1"/>
    <col min="4612" max="4612" width="105.7109375" style="162" customWidth="1"/>
    <col min="4613" max="4615" width="40.7109375" style="162" customWidth="1"/>
    <col min="4616" max="4616" width="11.5703125" style="162" customWidth="1"/>
    <col min="4617" max="4864" width="0" style="162" hidden="1"/>
    <col min="4865" max="4866" width="0" style="162" hidden="1" customWidth="1"/>
    <col min="4867" max="4867" width="3.140625" style="162" customWidth="1"/>
    <col min="4868" max="4868" width="105.7109375" style="162" customWidth="1"/>
    <col min="4869" max="4871" width="40.7109375" style="162" customWidth="1"/>
    <col min="4872" max="4872" width="11.5703125" style="162" customWidth="1"/>
    <col min="4873" max="5120" width="0" style="162" hidden="1"/>
    <col min="5121" max="5122" width="0" style="162" hidden="1" customWidth="1"/>
    <col min="5123" max="5123" width="3.140625" style="162" customWidth="1"/>
    <col min="5124" max="5124" width="105.7109375" style="162" customWidth="1"/>
    <col min="5125" max="5127" width="40.7109375" style="162" customWidth="1"/>
    <col min="5128" max="5128" width="11.5703125" style="162" customWidth="1"/>
    <col min="5129" max="5376" width="0" style="162" hidden="1"/>
    <col min="5377" max="5378" width="0" style="162" hidden="1" customWidth="1"/>
    <col min="5379" max="5379" width="3.140625" style="162" customWidth="1"/>
    <col min="5380" max="5380" width="105.7109375" style="162" customWidth="1"/>
    <col min="5381" max="5383" width="40.7109375" style="162" customWidth="1"/>
    <col min="5384" max="5384" width="11.5703125" style="162" customWidth="1"/>
    <col min="5385" max="5632" width="0" style="162" hidden="1"/>
    <col min="5633" max="5634" width="0" style="162" hidden="1" customWidth="1"/>
    <col min="5635" max="5635" width="3.140625" style="162" customWidth="1"/>
    <col min="5636" max="5636" width="105.7109375" style="162" customWidth="1"/>
    <col min="5637" max="5639" width="40.7109375" style="162" customWidth="1"/>
    <col min="5640" max="5640" width="11.5703125" style="162" customWidth="1"/>
    <col min="5641" max="5888" width="0" style="162" hidden="1"/>
    <col min="5889" max="5890" width="0" style="162" hidden="1" customWidth="1"/>
    <col min="5891" max="5891" width="3.140625" style="162" customWidth="1"/>
    <col min="5892" max="5892" width="105.7109375" style="162" customWidth="1"/>
    <col min="5893" max="5895" width="40.7109375" style="162" customWidth="1"/>
    <col min="5896" max="5896" width="11.5703125" style="162" customWidth="1"/>
    <col min="5897" max="6144" width="0" style="162" hidden="1"/>
    <col min="6145" max="6146" width="0" style="162" hidden="1" customWidth="1"/>
    <col min="6147" max="6147" width="3.140625" style="162" customWidth="1"/>
    <col min="6148" max="6148" width="105.7109375" style="162" customWidth="1"/>
    <col min="6149" max="6151" width="40.7109375" style="162" customWidth="1"/>
    <col min="6152" max="6152" width="11.5703125" style="162" customWidth="1"/>
    <col min="6153" max="6400" width="0" style="162" hidden="1"/>
    <col min="6401" max="6402" width="0" style="162" hidden="1" customWidth="1"/>
    <col min="6403" max="6403" width="3.140625" style="162" customWidth="1"/>
    <col min="6404" max="6404" width="105.7109375" style="162" customWidth="1"/>
    <col min="6405" max="6407" width="40.7109375" style="162" customWidth="1"/>
    <col min="6408" max="6408" width="11.5703125" style="162" customWidth="1"/>
    <col min="6409" max="6656" width="0" style="162" hidden="1"/>
    <col min="6657" max="6658" width="0" style="162" hidden="1" customWidth="1"/>
    <col min="6659" max="6659" width="3.140625" style="162" customWidth="1"/>
    <col min="6660" max="6660" width="105.7109375" style="162" customWidth="1"/>
    <col min="6661" max="6663" width="40.7109375" style="162" customWidth="1"/>
    <col min="6664" max="6664" width="11.5703125" style="162" customWidth="1"/>
    <col min="6665" max="6912" width="0" style="162" hidden="1"/>
    <col min="6913" max="6914" width="0" style="162" hidden="1" customWidth="1"/>
    <col min="6915" max="6915" width="3.140625" style="162" customWidth="1"/>
    <col min="6916" max="6916" width="105.7109375" style="162" customWidth="1"/>
    <col min="6917" max="6919" width="40.7109375" style="162" customWidth="1"/>
    <col min="6920" max="6920" width="11.5703125" style="162" customWidth="1"/>
    <col min="6921" max="7168" width="0" style="162" hidden="1"/>
    <col min="7169" max="7170" width="0" style="162" hidden="1" customWidth="1"/>
    <col min="7171" max="7171" width="3.140625" style="162" customWidth="1"/>
    <col min="7172" max="7172" width="105.7109375" style="162" customWidth="1"/>
    <col min="7173" max="7175" width="40.7109375" style="162" customWidth="1"/>
    <col min="7176" max="7176" width="11.5703125" style="162" customWidth="1"/>
    <col min="7177" max="7424" width="0" style="162" hidden="1"/>
    <col min="7425" max="7426" width="0" style="162" hidden="1" customWidth="1"/>
    <col min="7427" max="7427" width="3.140625" style="162" customWidth="1"/>
    <col min="7428" max="7428" width="105.7109375" style="162" customWidth="1"/>
    <col min="7429" max="7431" width="40.7109375" style="162" customWidth="1"/>
    <col min="7432" max="7432" width="11.5703125" style="162" customWidth="1"/>
    <col min="7433" max="7680" width="0" style="162" hidden="1"/>
    <col min="7681" max="7682" width="0" style="162" hidden="1" customWidth="1"/>
    <col min="7683" max="7683" width="3.140625" style="162" customWidth="1"/>
    <col min="7684" max="7684" width="105.7109375" style="162" customWidth="1"/>
    <col min="7685" max="7687" width="40.7109375" style="162" customWidth="1"/>
    <col min="7688" max="7688" width="11.5703125" style="162" customWidth="1"/>
    <col min="7689" max="7936" width="0" style="162" hidden="1"/>
    <col min="7937" max="7938" width="0" style="162" hidden="1" customWidth="1"/>
    <col min="7939" max="7939" width="3.140625" style="162" customWidth="1"/>
    <col min="7940" max="7940" width="105.7109375" style="162" customWidth="1"/>
    <col min="7941" max="7943" width="40.7109375" style="162" customWidth="1"/>
    <col min="7944" max="7944" width="11.5703125" style="162" customWidth="1"/>
    <col min="7945" max="8192" width="0" style="162" hidden="1"/>
    <col min="8193" max="8194" width="0" style="162" hidden="1" customWidth="1"/>
    <col min="8195" max="8195" width="3.140625" style="162" customWidth="1"/>
    <col min="8196" max="8196" width="105.7109375" style="162" customWidth="1"/>
    <col min="8197" max="8199" width="40.7109375" style="162" customWidth="1"/>
    <col min="8200" max="8200" width="11.5703125" style="162" customWidth="1"/>
    <col min="8201" max="8448" width="0" style="162" hidden="1"/>
    <col min="8449" max="8450" width="0" style="162" hidden="1" customWidth="1"/>
    <col min="8451" max="8451" width="3.140625" style="162" customWidth="1"/>
    <col min="8452" max="8452" width="105.7109375" style="162" customWidth="1"/>
    <col min="8453" max="8455" width="40.7109375" style="162" customWidth="1"/>
    <col min="8456" max="8456" width="11.5703125" style="162" customWidth="1"/>
    <col min="8457" max="8704" width="0" style="162" hidden="1"/>
    <col min="8705" max="8706" width="0" style="162" hidden="1" customWidth="1"/>
    <col min="8707" max="8707" width="3.140625" style="162" customWidth="1"/>
    <col min="8708" max="8708" width="105.7109375" style="162" customWidth="1"/>
    <col min="8709" max="8711" width="40.7109375" style="162" customWidth="1"/>
    <col min="8712" max="8712" width="11.5703125" style="162" customWidth="1"/>
    <col min="8713" max="8960" width="0" style="162" hidden="1"/>
    <col min="8961" max="8962" width="0" style="162" hidden="1" customWidth="1"/>
    <col min="8963" max="8963" width="3.140625" style="162" customWidth="1"/>
    <col min="8964" max="8964" width="105.7109375" style="162" customWidth="1"/>
    <col min="8965" max="8967" width="40.7109375" style="162" customWidth="1"/>
    <col min="8968" max="8968" width="11.5703125" style="162" customWidth="1"/>
    <col min="8969" max="9216" width="0" style="162" hidden="1"/>
    <col min="9217" max="9218" width="0" style="162" hidden="1" customWidth="1"/>
    <col min="9219" max="9219" width="3.140625" style="162" customWidth="1"/>
    <col min="9220" max="9220" width="105.7109375" style="162" customWidth="1"/>
    <col min="9221" max="9223" width="40.7109375" style="162" customWidth="1"/>
    <col min="9224" max="9224" width="11.5703125" style="162" customWidth="1"/>
    <col min="9225" max="9472" width="0" style="162" hidden="1"/>
    <col min="9473" max="9474" width="0" style="162" hidden="1" customWidth="1"/>
    <col min="9475" max="9475" width="3.140625" style="162" customWidth="1"/>
    <col min="9476" max="9476" width="105.7109375" style="162" customWidth="1"/>
    <col min="9477" max="9479" width="40.7109375" style="162" customWidth="1"/>
    <col min="9480" max="9480" width="11.5703125" style="162" customWidth="1"/>
    <col min="9481" max="9728" width="0" style="162" hidden="1"/>
    <col min="9729" max="9730" width="0" style="162" hidden="1" customWidth="1"/>
    <col min="9731" max="9731" width="3.140625" style="162" customWidth="1"/>
    <col min="9732" max="9732" width="105.7109375" style="162" customWidth="1"/>
    <col min="9733" max="9735" width="40.7109375" style="162" customWidth="1"/>
    <col min="9736" max="9736" width="11.5703125" style="162" customWidth="1"/>
    <col min="9737" max="9984" width="0" style="162" hidden="1"/>
    <col min="9985" max="9986" width="0" style="162" hidden="1" customWidth="1"/>
    <col min="9987" max="9987" width="3.140625" style="162" customWidth="1"/>
    <col min="9988" max="9988" width="105.7109375" style="162" customWidth="1"/>
    <col min="9989" max="9991" width="40.7109375" style="162" customWidth="1"/>
    <col min="9992" max="9992" width="11.5703125" style="162" customWidth="1"/>
    <col min="9993" max="10240" width="0" style="162" hidden="1"/>
    <col min="10241" max="10242" width="0" style="162" hidden="1" customWidth="1"/>
    <col min="10243" max="10243" width="3.140625" style="162" customWidth="1"/>
    <col min="10244" max="10244" width="105.7109375" style="162" customWidth="1"/>
    <col min="10245" max="10247" width="40.7109375" style="162" customWidth="1"/>
    <col min="10248" max="10248" width="11.5703125" style="162" customWidth="1"/>
    <col min="10249" max="10496" width="0" style="162" hidden="1"/>
    <col min="10497" max="10498" width="0" style="162" hidden="1" customWidth="1"/>
    <col min="10499" max="10499" width="3.140625" style="162" customWidth="1"/>
    <col min="10500" max="10500" width="105.7109375" style="162" customWidth="1"/>
    <col min="10501" max="10503" width="40.7109375" style="162" customWidth="1"/>
    <col min="10504" max="10504" width="11.5703125" style="162" customWidth="1"/>
    <col min="10505" max="10752" width="0" style="162" hidden="1"/>
    <col min="10753" max="10754" width="0" style="162" hidden="1" customWidth="1"/>
    <col min="10755" max="10755" width="3.140625" style="162" customWidth="1"/>
    <col min="10756" max="10756" width="105.7109375" style="162" customWidth="1"/>
    <col min="10757" max="10759" width="40.7109375" style="162" customWidth="1"/>
    <col min="10760" max="10760" width="11.5703125" style="162" customWidth="1"/>
    <col min="10761" max="11008" width="0" style="162" hidden="1"/>
    <col min="11009" max="11010" width="0" style="162" hidden="1" customWidth="1"/>
    <col min="11011" max="11011" width="3.140625" style="162" customWidth="1"/>
    <col min="11012" max="11012" width="105.7109375" style="162" customWidth="1"/>
    <col min="11013" max="11015" width="40.7109375" style="162" customWidth="1"/>
    <col min="11016" max="11016" width="11.5703125" style="162" customWidth="1"/>
    <col min="11017" max="11264" width="0" style="162" hidden="1"/>
    <col min="11265" max="11266" width="0" style="162" hidden="1" customWidth="1"/>
    <col min="11267" max="11267" width="3.140625" style="162" customWidth="1"/>
    <col min="11268" max="11268" width="105.7109375" style="162" customWidth="1"/>
    <col min="11269" max="11271" width="40.7109375" style="162" customWidth="1"/>
    <col min="11272" max="11272" width="11.5703125" style="162" customWidth="1"/>
    <col min="11273" max="11520" width="0" style="162" hidden="1"/>
    <col min="11521" max="11522" width="0" style="162" hidden="1" customWidth="1"/>
    <col min="11523" max="11523" width="3.140625" style="162" customWidth="1"/>
    <col min="11524" max="11524" width="105.7109375" style="162" customWidth="1"/>
    <col min="11525" max="11527" width="40.7109375" style="162" customWidth="1"/>
    <col min="11528" max="11528" width="11.5703125" style="162" customWidth="1"/>
    <col min="11529" max="11776" width="0" style="162" hidden="1"/>
    <col min="11777" max="11778" width="0" style="162" hidden="1" customWidth="1"/>
    <col min="11779" max="11779" width="3.140625" style="162" customWidth="1"/>
    <col min="11780" max="11780" width="105.7109375" style="162" customWidth="1"/>
    <col min="11781" max="11783" width="40.7109375" style="162" customWidth="1"/>
    <col min="11784" max="11784" width="11.5703125" style="162" customWidth="1"/>
    <col min="11785" max="12032" width="0" style="162" hidden="1"/>
    <col min="12033" max="12034" width="0" style="162" hidden="1" customWidth="1"/>
    <col min="12035" max="12035" width="3.140625" style="162" customWidth="1"/>
    <col min="12036" max="12036" width="105.7109375" style="162" customWidth="1"/>
    <col min="12037" max="12039" width="40.7109375" style="162" customWidth="1"/>
    <col min="12040" max="12040" width="11.5703125" style="162" customWidth="1"/>
    <col min="12041" max="12288" width="0" style="162" hidden="1"/>
    <col min="12289" max="12290" width="0" style="162" hidden="1" customWidth="1"/>
    <col min="12291" max="12291" width="3.140625" style="162" customWidth="1"/>
    <col min="12292" max="12292" width="105.7109375" style="162" customWidth="1"/>
    <col min="12293" max="12295" width="40.7109375" style="162" customWidth="1"/>
    <col min="12296" max="12296" width="11.5703125" style="162" customWidth="1"/>
    <col min="12297" max="12544" width="0" style="162" hidden="1"/>
    <col min="12545" max="12546" width="0" style="162" hidden="1" customWidth="1"/>
    <col min="12547" max="12547" width="3.140625" style="162" customWidth="1"/>
    <col min="12548" max="12548" width="105.7109375" style="162" customWidth="1"/>
    <col min="12549" max="12551" width="40.7109375" style="162" customWidth="1"/>
    <col min="12552" max="12552" width="11.5703125" style="162" customWidth="1"/>
    <col min="12553" max="12800" width="0" style="162" hidden="1"/>
    <col min="12801" max="12802" width="0" style="162" hidden="1" customWidth="1"/>
    <col min="12803" max="12803" width="3.140625" style="162" customWidth="1"/>
    <col min="12804" max="12804" width="105.7109375" style="162" customWidth="1"/>
    <col min="12805" max="12807" width="40.7109375" style="162" customWidth="1"/>
    <col min="12808" max="12808" width="11.5703125" style="162" customWidth="1"/>
    <col min="12809" max="13056" width="0" style="162" hidden="1"/>
    <col min="13057" max="13058" width="0" style="162" hidden="1" customWidth="1"/>
    <col min="13059" max="13059" width="3.140625" style="162" customWidth="1"/>
    <col min="13060" max="13060" width="105.7109375" style="162" customWidth="1"/>
    <col min="13061" max="13063" width="40.7109375" style="162" customWidth="1"/>
    <col min="13064" max="13064" width="11.5703125" style="162" customWidth="1"/>
    <col min="13065" max="13312" width="0" style="162" hidden="1"/>
    <col min="13313" max="13314" width="0" style="162" hidden="1" customWidth="1"/>
    <col min="13315" max="13315" width="3.140625" style="162" customWidth="1"/>
    <col min="13316" max="13316" width="105.7109375" style="162" customWidth="1"/>
    <col min="13317" max="13319" width="40.7109375" style="162" customWidth="1"/>
    <col min="13320" max="13320" width="11.5703125" style="162" customWidth="1"/>
    <col min="13321" max="13568" width="0" style="162" hidden="1"/>
    <col min="13569" max="13570" width="0" style="162" hidden="1" customWidth="1"/>
    <col min="13571" max="13571" width="3.140625" style="162" customWidth="1"/>
    <col min="13572" max="13572" width="105.7109375" style="162" customWidth="1"/>
    <col min="13573" max="13575" width="40.7109375" style="162" customWidth="1"/>
    <col min="13576" max="13576" width="11.5703125" style="162" customWidth="1"/>
    <col min="13577" max="13824" width="0" style="162" hidden="1"/>
    <col min="13825" max="13826" width="0" style="162" hidden="1" customWidth="1"/>
    <col min="13827" max="13827" width="3.140625" style="162" customWidth="1"/>
    <col min="13828" max="13828" width="105.7109375" style="162" customWidth="1"/>
    <col min="13829" max="13831" width="40.7109375" style="162" customWidth="1"/>
    <col min="13832" max="13832" width="11.5703125" style="162" customWidth="1"/>
    <col min="13833" max="14080" width="0" style="162" hidden="1"/>
    <col min="14081" max="14082" width="0" style="162" hidden="1" customWidth="1"/>
    <col min="14083" max="14083" width="3.140625" style="162" customWidth="1"/>
    <col min="14084" max="14084" width="105.7109375" style="162" customWidth="1"/>
    <col min="14085" max="14087" width="40.7109375" style="162" customWidth="1"/>
    <col min="14088" max="14088" width="11.5703125" style="162" customWidth="1"/>
    <col min="14089" max="14336" width="0" style="162" hidden="1"/>
    <col min="14337" max="14338" width="0" style="162" hidden="1" customWidth="1"/>
    <col min="14339" max="14339" width="3.140625" style="162" customWidth="1"/>
    <col min="14340" max="14340" width="105.7109375" style="162" customWidth="1"/>
    <col min="14341" max="14343" width="40.7109375" style="162" customWidth="1"/>
    <col min="14344" max="14344" width="11.5703125" style="162" customWidth="1"/>
    <col min="14345" max="14592" width="0" style="162" hidden="1"/>
    <col min="14593" max="14594" width="0" style="162" hidden="1" customWidth="1"/>
    <col min="14595" max="14595" width="3.140625" style="162" customWidth="1"/>
    <col min="14596" max="14596" width="105.7109375" style="162" customWidth="1"/>
    <col min="14597" max="14599" width="40.7109375" style="162" customWidth="1"/>
    <col min="14600" max="14600" width="11.5703125" style="162" customWidth="1"/>
    <col min="14601" max="14848" width="0" style="162" hidden="1"/>
    <col min="14849" max="14850" width="0" style="162" hidden="1" customWidth="1"/>
    <col min="14851" max="14851" width="3.140625" style="162" customWidth="1"/>
    <col min="14852" max="14852" width="105.7109375" style="162" customWidth="1"/>
    <col min="14853" max="14855" width="40.7109375" style="162" customWidth="1"/>
    <col min="14856" max="14856" width="11.5703125" style="162" customWidth="1"/>
    <col min="14857" max="15104" width="0" style="162" hidden="1"/>
    <col min="15105" max="15106" width="0" style="162" hidden="1" customWidth="1"/>
    <col min="15107" max="15107" width="3.140625" style="162" customWidth="1"/>
    <col min="15108" max="15108" width="105.7109375" style="162" customWidth="1"/>
    <col min="15109" max="15111" width="40.7109375" style="162" customWidth="1"/>
    <col min="15112" max="15112" width="11.5703125" style="162" customWidth="1"/>
    <col min="15113" max="15360" width="0" style="162" hidden="1"/>
    <col min="15361" max="15362" width="0" style="162" hidden="1" customWidth="1"/>
    <col min="15363" max="15363" width="3.140625" style="162" customWidth="1"/>
    <col min="15364" max="15364" width="105.7109375" style="162" customWidth="1"/>
    <col min="15365" max="15367" width="40.7109375" style="162" customWidth="1"/>
    <col min="15368" max="15368" width="11.5703125" style="162" customWidth="1"/>
    <col min="15369" max="15616" width="0" style="162" hidden="1"/>
    <col min="15617" max="15618" width="0" style="162" hidden="1" customWidth="1"/>
    <col min="15619" max="15619" width="3.140625" style="162" customWidth="1"/>
    <col min="15620" max="15620" width="105.7109375" style="162" customWidth="1"/>
    <col min="15621" max="15623" width="40.7109375" style="162" customWidth="1"/>
    <col min="15624" max="15624" width="11.5703125" style="162" customWidth="1"/>
    <col min="15625" max="15872" width="0" style="162" hidden="1"/>
    <col min="15873" max="15874" width="0" style="162" hidden="1" customWidth="1"/>
    <col min="15875" max="15875" width="3.140625" style="162" customWidth="1"/>
    <col min="15876" max="15876" width="105.7109375" style="162" customWidth="1"/>
    <col min="15877" max="15879" width="40.7109375" style="162" customWidth="1"/>
    <col min="15880" max="15880" width="11.5703125" style="162" customWidth="1"/>
    <col min="15881" max="16128" width="0" style="162" hidden="1"/>
    <col min="16129" max="16130" width="0" style="162" hidden="1" customWidth="1"/>
    <col min="16131" max="16131" width="3.140625" style="162" customWidth="1"/>
    <col min="16132" max="16132" width="105.7109375" style="162" customWidth="1"/>
    <col min="16133" max="16135" width="40.7109375" style="162" customWidth="1"/>
    <col min="16136" max="16136" width="11.5703125" style="162" customWidth="1"/>
    <col min="16137" max="16384" width="0" style="162" hidden="1"/>
  </cols>
  <sheetData>
    <row r="1" spans="4:9" ht="15" customHeight="1" x14ac:dyDescent="0.2"/>
    <row r="2" spans="4:9" ht="15" customHeight="1" x14ac:dyDescent="0.2"/>
    <row r="3" spans="4:9" ht="15" customHeight="1" x14ac:dyDescent="0.2">
      <c r="D3" s="345"/>
      <c r="E3" s="345"/>
      <c r="F3" s="345"/>
      <c r="G3" s="345"/>
    </row>
    <row r="4" spans="4:9" ht="15" customHeight="1" x14ac:dyDescent="0.2">
      <c r="D4" s="164"/>
      <c r="E4" s="165"/>
      <c r="F4" s="165"/>
      <c r="G4" s="165"/>
    </row>
    <row r="5" spans="4:9" ht="25.15" customHeight="1" x14ac:dyDescent="0.2">
      <c r="D5" s="346" t="s">
        <v>511</v>
      </c>
      <c r="E5" s="347"/>
      <c r="F5" s="347"/>
      <c r="G5" s="348"/>
    </row>
    <row r="6" spans="4:9" ht="15" customHeight="1" x14ac:dyDescent="0.2">
      <c r="D6" s="349" t="s">
        <v>327</v>
      </c>
      <c r="E6" s="350"/>
      <c r="F6" s="350"/>
      <c r="G6" s="351"/>
    </row>
    <row r="7" spans="4:9" ht="15" customHeight="1" x14ac:dyDescent="0.2">
      <c r="D7" s="352" t="s">
        <v>525</v>
      </c>
      <c r="E7" s="353"/>
      <c r="F7" s="353"/>
      <c r="G7" s="354"/>
    </row>
    <row r="8" spans="4:9" ht="15" customHeight="1" x14ac:dyDescent="0.2">
      <c r="D8" s="355" t="s">
        <v>328</v>
      </c>
      <c r="E8" s="356"/>
      <c r="F8" s="356"/>
      <c r="G8" s="357"/>
    </row>
    <row r="9" spans="4:9" ht="15" customHeight="1" x14ac:dyDescent="0.2"/>
    <row r="10" spans="4:9" x14ac:dyDescent="0.2">
      <c r="D10" s="205" t="s">
        <v>329</v>
      </c>
      <c r="E10" s="206" t="s">
        <v>366</v>
      </c>
      <c r="F10" s="206" t="s">
        <v>153</v>
      </c>
      <c r="G10" s="206" t="s">
        <v>367</v>
      </c>
    </row>
    <row r="11" spans="4:9" ht="15" customHeight="1" x14ac:dyDescent="0.2">
      <c r="D11" s="166" t="s">
        <v>330</v>
      </c>
      <c r="E11" s="207">
        <f>+E12+E13+E14</f>
        <v>5704995</v>
      </c>
      <c r="F11" s="207">
        <f t="shared" ref="F11:G11" si="0">+F12+F13+F14</f>
        <v>16701925.619999999</v>
      </c>
      <c r="G11" s="207">
        <f t="shared" si="0"/>
        <v>16701925.619999999</v>
      </c>
      <c r="I11" s="167"/>
    </row>
    <row r="12" spans="4:9" ht="15" customHeight="1" x14ac:dyDescent="0.2">
      <c r="D12" s="168" t="s">
        <v>331</v>
      </c>
      <c r="E12" s="208">
        <v>5704995</v>
      </c>
      <c r="F12" s="209">
        <v>16701925.619999999</v>
      </c>
      <c r="G12" s="209">
        <v>16701925.619999999</v>
      </c>
      <c r="I12" s="167"/>
    </row>
    <row r="13" spans="4:9" ht="15" customHeight="1" x14ac:dyDescent="0.2">
      <c r="D13" s="168" t="s">
        <v>332</v>
      </c>
      <c r="E13" s="209">
        <v>0</v>
      </c>
      <c r="F13" s="209">
        <v>0</v>
      </c>
      <c r="G13" s="209">
        <v>0</v>
      </c>
    </row>
    <row r="14" spans="4:9" ht="15" customHeight="1" x14ac:dyDescent="0.2">
      <c r="D14" s="168" t="s">
        <v>333</v>
      </c>
      <c r="E14" s="209">
        <f>+E38</f>
        <v>0</v>
      </c>
      <c r="F14" s="209">
        <f t="shared" ref="F14:G14" si="1">+F38</f>
        <v>0</v>
      </c>
      <c r="G14" s="209">
        <f t="shared" si="1"/>
        <v>0</v>
      </c>
    </row>
    <row r="15" spans="4:9" ht="15" customHeight="1" x14ac:dyDescent="0.2">
      <c r="D15" s="166" t="s">
        <v>514</v>
      </c>
      <c r="E15" s="207">
        <f>+E16+E17</f>
        <v>5704995</v>
      </c>
      <c r="F15" s="207">
        <f t="shared" ref="F15:G15" si="2">+F16+F17</f>
        <v>18685940.460000001</v>
      </c>
      <c r="G15" s="207">
        <f t="shared" si="2"/>
        <v>18685940.460000001</v>
      </c>
      <c r="I15" s="167"/>
    </row>
    <row r="16" spans="4:9" ht="15" customHeight="1" x14ac:dyDescent="0.2">
      <c r="D16" s="168" t="s">
        <v>334</v>
      </c>
      <c r="E16" s="208">
        <v>5704995</v>
      </c>
      <c r="F16" s="209">
        <v>18685940.460000001</v>
      </c>
      <c r="G16" s="209">
        <v>18685940.460000001</v>
      </c>
      <c r="I16" s="167"/>
    </row>
    <row r="17" spans="4:9" ht="15" customHeight="1" x14ac:dyDescent="0.2">
      <c r="D17" s="168" t="s">
        <v>335</v>
      </c>
      <c r="E17" s="209">
        <v>0</v>
      </c>
      <c r="F17" s="209">
        <v>0</v>
      </c>
      <c r="G17" s="209">
        <v>0</v>
      </c>
    </row>
    <row r="18" spans="4:9" ht="15" customHeight="1" x14ac:dyDescent="0.2">
      <c r="D18" s="166" t="s">
        <v>336</v>
      </c>
      <c r="E18" s="207">
        <f>+E19+E20</f>
        <v>0</v>
      </c>
      <c r="F18" s="207">
        <f t="shared" ref="F18:G18" si="3">+F19+F20</f>
        <v>13528447.27</v>
      </c>
      <c r="G18" s="207">
        <f t="shared" si="3"/>
        <v>13528447.27</v>
      </c>
      <c r="I18" s="167"/>
    </row>
    <row r="19" spans="4:9" ht="15" customHeight="1" x14ac:dyDescent="0.2">
      <c r="D19" s="168" t="s">
        <v>337</v>
      </c>
      <c r="E19" s="209">
        <v>0</v>
      </c>
      <c r="F19" s="209">
        <v>13528447.27</v>
      </c>
      <c r="G19" s="209">
        <v>13528447.27</v>
      </c>
      <c r="I19" s="167"/>
    </row>
    <row r="20" spans="4:9" ht="15" customHeight="1" x14ac:dyDescent="0.2">
      <c r="D20" s="168" t="s">
        <v>338</v>
      </c>
      <c r="E20" s="209">
        <v>0</v>
      </c>
      <c r="F20" s="209"/>
      <c r="G20" s="209"/>
    </row>
    <row r="21" spans="4:9" ht="15" customHeight="1" x14ac:dyDescent="0.2">
      <c r="D21" s="166" t="s">
        <v>339</v>
      </c>
      <c r="E21" s="207">
        <f>+E11-E15+E18</f>
        <v>0</v>
      </c>
      <c r="F21" s="207">
        <f>+F11-F15+F18</f>
        <v>11544432.429999998</v>
      </c>
      <c r="G21" s="207">
        <f>+G11-G15+G18</f>
        <v>11544432.429999998</v>
      </c>
      <c r="I21" s="167"/>
    </row>
    <row r="22" spans="4:9" ht="15" customHeight="1" x14ac:dyDescent="0.2">
      <c r="D22" s="166" t="s">
        <v>340</v>
      </c>
      <c r="E22" s="207">
        <f>+E21-E38</f>
        <v>0</v>
      </c>
      <c r="F22" s="207">
        <f t="shared" ref="F22:G22" si="4">+F21-F38</f>
        <v>11544432.429999998</v>
      </c>
      <c r="G22" s="207">
        <f t="shared" si="4"/>
        <v>11544432.429999998</v>
      </c>
      <c r="I22" s="167"/>
    </row>
    <row r="23" spans="4:9" ht="15" customHeight="1" x14ac:dyDescent="0.2">
      <c r="D23" s="169" t="s">
        <v>341</v>
      </c>
      <c r="E23" s="210">
        <f>+E22-E18</f>
        <v>0</v>
      </c>
      <c r="F23" s="210">
        <f t="shared" ref="F23:G23" si="5">+F22-F18</f>
        <v>-1984014.8400000017</v>
      </c>
      <c r="G23" s="210">
        <f t="shared" si="5"/>
        <v>-1984014.8400000017</v>
      </c>
      <c r="I23" s="167"/>
    </row>
    <row r="24" spans="4:9" ht="15" customHeight="1" x14ac:dyDescent="0.2">
      <c r="E24" s="211"/>
      <c r="F24" s="211"/>
      <c r="G24" s="211"/>
      <c r="I24" s="167"/>
    </row>
    <row r="25" spans="4:9" ht="15" customHeight="1" x14ac:dyDescent="0.2">
      <c r="D25" s="205" t="s">
        <v>128</v>
      </c>
      <c r="E25" s="212" t="s">
        <v>150</v>
      </c>
      <c r="F25" s="212" t="s">
        <v>153</v>
      </c>
      <c r="G25" s="212" t="s">
        <v>154</v>
      </c>
      <c r="I25" s="167"/>
    </row>
    <row r="26" spans="4:9" ht="15" customHeight="1" x14ac:dyDescent="0.2">
      <c r="D26" s="166" t="s">
        <v>342</v>
      </c>
      <c r="E26" s="207">
        <f>+E27+E28</f>
        <v>0</v>
      </c>
      <c r="F26" s="207">
        <f t="shared" ref="F26:G26" si="6">+F27+F28</f>
        <v>0</v>
      </c>
      <c r="G26" s="207">
        <f t="shared" si="6"/>
        <v>0</v>
      </c>
      <c r="I26" s="167"/>
    </row>
    <row r="27" spans="4:9" ht="15" customHeight="1" x14ac:dyDescent="0.2">
      <c r="D27" s="170" t="s">
        <v>343</v>
      </c>
      <c r="E27" s="209">
        <v>0</v>
      </c>
      <c r="F27" s="209">
        <v>0</v>
      </c>
      <c r="G27" s="209">
        <v>0</v>
      </c>
      <c r="I27" s="167"/>
    </row>
    <row r="28" spans="4:9" ht="15" customHeight="1" x14ac:dyDescent="0.2">
      <c r="D28" s="170" t="s">
        <v>344</v>
      </c>
      <c r="E28" s="209">
        <v>0</v>
      </c>
      <c r="F28" s="209">
        <v>0</v>
      </c>
      <c r="G28" s="209">
        <v>0</v>
      </c>
    </row>
    <row r="29" spans="4:9" ht="15" customHeight="1" x14ac:dyDescent="0.2">
      <c r="D29" s="169" t="s">
        <v>345</v>
      </c>
      <c r="E29" s="210">
        <f>+E23+E26</f>
        <v>0</v>
      </c>
      <c r="F29" s="210">
        <f t="shared" ref="F29:G29" si="7">+F23+F26</f>
        <v>-1984014.8400000017</v>
      </c>
      <c r="G29" s="210">
        <f t="shared" si="7"/>
        <v>-1984014.8400000017</v>
      </c>
      <c r="I29" s="167"/>
    </row>
    <row r="30" spans="4:9" ht="15" customHeight="1" x14ac:dyDescent="0.2">
      <c r="E30" s="211"/>
      <c r="F30" s="211"/>
      <c r="G30" s="211"/>
      <c r="I30" s="167"/>
    </row>
    <row r="31" spans="4:9" x14ac:dyDescent="0.2">
      <c r="D31" s="205" t="s">
        <v>128</v>
      </c>
      <c r="E31" s="213" t="s">
        <v>346</v>
      </c>
      <c r="F31" s="213" t="s">
        <v>153</v>
      </c>
      <c r="G31" s="213" t="s">
        <v>368</v>
      </c>
    </row>
    <row r="32" spans="4:9" ht="15" customHeight="1" x14ac:dyDescent="0.2">
      <c r="D32" s="171" t="s">
        <v>347</v>
      </c>
      <c r="E32" s="214">
        <f>+E33+E34</f>
        <v>0</v>
      </c>
      <c r="F32" s="214">
        <f t="shared" ref="F32:G32" si="8">+F33+F34</f>
        <v>0</v>
      </c>
      <c r="G32" s="214">
        <f t="shared" si="8"/>
        <v>0</v>
      </c>
    </row>
    <row r="33" spans="4:9" ht="15" customHeight="1" x14ac:dyDescent="0.2">
      <c r="D33" s="172" t="s">
        <v>348</v>
      </c>
      <c r="E33" s="215">
        <v>0</v>
      </c>
      <c r="F33" s="215">
        <v>0</v>
      </c>
      <c r="G33" s="215">
        <v>0</v>
      </c>
    </row>
    <row r="34" spans="4:9" ht="15" customHeight="1" x14ac:dyDescent="0.2">
      <c r="D34" s="172" t="s">
        <v>349</v>
      </c>
      <c r="E34" s="215">
        <v>0</v>
      </c>
      <c r="F34" s="215">
        <v>0</v>
      </c>
      <c r="G34" s="215">
        <v>0</v>
      </c>
    </row>
    <row r="35" spans="4:9" ht="15" customHeight="1" x14ac:dyDescent="0.2">
      <c r="D35" s="171" t="s">
        <v>350</v>
      </c>
      <c r="E35" s="214">
        <f>+E36+E37</f>
        <v>0</v>
      </c>
      <c r="F35" s="214">
        <f t="shared" ref="F35:G35" si="9">+F36+F37</f>
        <v>0</v>
      </c>
      <c r="G35" s="214">
        <f t="shared" si="9"/>
        <v>0</v>
      </c>
      <c r="I35" s="167"/>
    </row>
    <row r="36" spans="4:9" ht="15" customHeight="1" x14ac:dyDescent="0.2">
      <c r="D36" s="172" t="s">
        <v>351</v>
      </c>
      <c r="E36" s="215">
        <v>0</v>
      </c>
      <c r="F36" s="215">
        <v>0</v>
      </c>
      <c r="G36" s="215">
        <v>0</v>
      </c>
      <c r="I36" s="167"/>
    </row>
    <row r="37" spans="4:9" ht="15" customHeight="1" x14ac:dyDescent="0.2">
      <c r="D37" s="172" t="s">
        <v>352</v>
      </c>
      <c r="E37" s="215">
        <v>0</v>
      </c>
      <c r="F37" s="215">
        <v>0</v>
      </c>
      <c r="G37" s="215">
        <v>0</v>
      </c>
    </row>
    <row r="38" spans="4:9" ht="15" customHeight="1" x14ac:dyDescent="0.2">
      <c r="D38" s="173" t="s">
        <v>353</v>
      </c>
      <c r="E38" s="216">
        <f>+E32-E35</f>
        <v>0</v>
      </c>
      <c r="F38" s="216">
        <f t="shared" ref="F38:G38" si="10">+F32-F35</f>
        <v>0</v>
      </c>
      <c r="G38" s="216">
        <f t="shared" si="10"/>
        <v>0</v>
      </c>
      <c r="I38" s="167"/>
    </row>
    <row r="39" spans="4:9" ht="15" customHeight="1" x14ac:dyDescent="0.2">
      <c r="E39" s="211"/>
      <c r="F39" s="211"/>
      <c r="G39" s="211"/>
      <c r="I39" s="167"/>
    </row>
    <row r="40" spans="4:9" x14ac:dyDescent="0.2">
      <c r="D40" s="205" t="s">
        <v>128</v>
      </c>
      <c r="E40" s="213" t="s">
        <v>346</v>
      </c>
      <c r="F40" s="213" t="s">
        <v>153</v>
      </c>
      <c r="G40" s="213" t="s">
        <v>368</v>
      </c>
    </row>
    <row r="41" spans="4:9" ht="15" customHeight="1" x14ac:dyDescent="0.2">
      <c r="D41" s="174" t="s">
        <v>354</v>
      </c>
      <c r="E41" s="215">
        <f>+E12</f>
        <v>5704995</v>
      </c>
      <c r="F41" s="215">
        <f t="shared" ref="F41:G41" si="11">+F12</f>
        <v>16701925.619999999</v>
      </c>
      <c r="G41" s="215">
        <f t="shared" si="11"/>
        <v>16701925.619999999</v>
      </c>
      <c r="I41" s="167"/>
    </row>
    <row r="42" spans="4:9" ht="15" customHeight="1" x14ac:dyDescent="0.2">
      <c r="D42" s="174" t="s">
        <v>355</v>
      </c>
      <c r="E42" s="217">
        <f>+E43-E44</f>
        <v>0</v>
      </c>
      <c r="F42" s="217">
        <f t="shared" ref="F42:G42" si="12">+F43-F44</f>
        <v>0</v>
      </c>
      <c r="G42" s="217">
        <f t="shared" si="12"/>
        <v>0</v>
      </c>
      <c r="I42" s="167"/>
    </row>
    <row r="43" spans="4:9" ht="15" customHeight="1" x14ac:dyDescent="0.2">
      <c r="D43" s="172" t="s">
        <v>348</v>
      </c>
      <c r="E43" s="215">
        <f>+E33</f>
        <v>0</v>
      </c>
      <c r="F43" s="215">
        <f t="shared" ref="F43:G43" si="13">+F33</f>
        <v>0</v>
      </c>
      <c r="G43" s="215">
        <f t="shared" si="13"/>
        <v>0</v>
      </c>
    </row>
    <row r="44" spans="4:9" ht="15" customHeight="1" x14ac:dyDescent="0.2">
      <c r="D44" s="172" t="s">
        <v>351</v>
      </c>
      <c r="E44" s="215">
        <f>+E36</f>
        <v>0</v>
      </c>
      <c r="F44" s="215">
        <f t="shared" ref="F44:G44" si="14">+F36</f>
        <v>0</v>
      </c>
      <c r="G44" s="215">
        <f t="shared" si="14"/>
        <v>0</v>
      </c>
    </row>
    <row r="45" spans="4:9" ht="15" customHeight="1" x14ac:dyDescent="0.2">
      <c r="D45" s="174" t="s">
        <v>334</v>
      </c>
      <c r="E45" s="215">
        <f>+E16</f>
        <v>5704995</v>
      </c>
      <c r="F45" s="215">
        <f t="shared" ref="F45:G45" si="15">+F16</f>
        <v>18685940.460000001</v>
      </c>
      <c r="G45" s="215">
        <f t="shared" si="15"/>
        <v>18685940.460000001</v>
      </c>
    </row>
    <row r="46" spans="4:9" ht="15" customHeight="1" x14ac:dyDescent="0.2">
      <c r="D46" s="174" t="s">
        <v>337</v>
      </c>
      <c r="E46" s="215">
        <f>+E19</f>
        <v>0</v>
      </c>
      <c r="F46" s="215">
        <f t="shared" ref="F46:G46" si="16">+F19</f>
        <v>13528447.27</v>
      </c>
      <c r="G46" s="215">
        <f t="shared" si="16"/>
        <v>13528447.27</v>
      </c>
    </row>
    <row r="47" spans="4:9" ht="15" customHeight="1" x14ac:dyDescent="0.2">
      <c r="D47" s="171" t="s">
        <v>356</v>
      </c>
      <c r="E47" s="214">
        <f>+E41+E42-E45+E46</f>
        <v>0</v>
      </c>
      <c r="F47" s="214">
        <f>+F41+F42-F45+F46</f>
        <v>11544432.429999998</v>
      </c>
      <c r="G47" s="214">
        <f>+G41+G42-G45+G46</f>
        <v>11544432.429999998</v>
      </c>
      <c r="I47" s="167"/>
    </row>
    <row r="48" spans="4:9" ht="15" customHeight="1" x14ac:dyDescent="0.2">
      <c r="D48" s="173" t="s">
        <v>357</v>
      </c>
      <c r="E48" s="216">
        <f t="shared" ref="E48" si="17">+E47-E42</f>
        <v>0</v>
      </c>
      <c r="F48" s="216">
        <f>+F47-F42</f>
        <v>11544432.429999998</v>
      </c>
      <c r="G48" s="216">
        <f t="shared" ref="G48" si="18">+G47-G42</f>
        <v>11544432.429999998</v>
      </c>
      <c r="I48" s="167"/>
    </row>
    <row r="49" spans="4:9" ht="15" customHeight="1" x14ac:dyDescent="0.2">
      <c r="E49" s="211"/>
      <c r="F49" s="211"/>
      <c r="G49" s="211"/>
      <c r="I49" s="167"/>
    </row>
    <row r="50" spans="4:9" x14ac:dyDescent="0.2">
      <c r="D50" s="205" t="s">
        <v>128</v>
      </c>
      <c r="E50" s="213" t="s">
        <v>346</v>
      </c>
      <c r="F50" s="213" t="s">
        <v>153</v>
      </c>
      <c r="G50" s="213" t="s">
        <v>368</v>
      </c>
    </row>
    <row r="51" spans="4:9" ht="15" customHeight="1" x14ac:dyDescent="0.2">
      <c r="D51" s="174" t="s">
        <v>332</v>
      </c>
      <c r="E51" s="215">
        <f>+E13</f>
        <v>0</v>
      </c>
      <c r="F51" s="215">
        <f t="shared" ref="F51:G51" si="19">+F13</f>
        <v>0</v>
      </c>
      <c r="G51" s="215">
        <f t="shared" si="19"/>
        <v>0</v>
      </c>
    </row>
    <row r="52" spans="4:9" ht="15" customHeight="1" x14ac:dyDescent="0.2">
      <c r="D52" s="174" t="s">
        <v>358</v>
      </c>
      <c r="E52" s="217">
        <f>+E53-E54</f>
        <v>0</v>
      </c>
      <c r="F52" s="217">
        <f t="shared" ref="F52:G52" si="20">+F53-F54</f>
        <v>0</v>
      </c>
      <c r="G52" s="217">
        <f t="shared" si="20"/>
        <v>0</v>
      </c>
    </row>
    <row r="53" spans="4:9" ht="15" customHeight="1" x14ac:dyDescent="0.2">
      <c r="D53" s="172" t="s">
        <v>349</v>
      </c>
      <c r="E53" s="215">
        <f>+E34</f>
        <v>0</v>
      </c>
      <c r="F53" s="215">
        <f t="shared" ref="F53:G53" si="21">+F34</f>
        <v>0</v>
      </c>
      <c r="G53" s="215">
        <f t="shared" si="21"/>
        <v>0</v>
      </c>
    </row>
    <row r="54" spans="4:9" ht="15" customHeight="1" x14ac:dyDescent="0.2">
      <c r="D54" s="172" t="s">
        <v>352</v>
      </c>
      <c r="E54" s="215">
        <f>+E37</f>
        <v>0</v>
      </c>
      <c r="F54" s="215">
        <f t="shared" ref="F54:G54" si="22">+F37</f>
        <v>0</v>
      </c>
      <c r="G54" s="215">
        <f t="shared" si="22"/>
        <v>0</v>
      </c>
    </row>
    <row r="55" spans="4:9" ht="15" customHeight="1" x14ac:dyDescent="0.2">
      <c r="D55" s="174" t="s">
        <v>359</v>
      </c>
      <c r="E55" s="215">
        <f>+E17</f>
        <v>0</v>
      </c>
      <c r="F55" s="215">
        <f t="shared" ref="F55:G55" si="23">+F17</f>
        <v>0</v>
      </c>
      <c r="G55" s="215">
        <f t="shared" si="23"/>
        <v>0</v>
      </c>
    </row>
    <row r="56" spans="4:9" ht="15" customHeight="1" x14ac:dyDescent="0.2">
      <c r="D56" s="174" t="s">
        <v>338</v>
      </c>
      <c r="E56" s="215">
        <f>+E20</f>
        <v>0</v>
      </c>
      <c r="F56" s="215">
        <f t="shared" ref="F56:G56" si="24">+F20</f>
        <v>0</v>
      </c>
      <c r="G56" s="215">
        <f t="shared" si="24"/>
        <v>0</v>
      </c>
    </row>
    <row r="57" spans="4:9" ht="15" customHeight="1" x14ac:dyDescent="0.2">
      <c r="D57" s="171" t="s">
        <v>360</v>
      </c>
      <c r="E57" s="214">
        <f t="shared" ref="E57" si="25">+E51+E52-E55+E56</f>
        <v>0</v>
      </c>
      <c r="F57" s="214">
        <f>+F51+F52-F55+F56</f>
        <v>0</v>
      </c>
      <c r="G57" s="214">
        <f t="shared" ref="G57" si="26">+G51+G52-G55+G56</f>
        <v>0</v>
      </c>
      <c r="I57" s="167"/>
    </row>
    <row r="58" spans="4:9" ht="15" customHeight="1" x14ac:dyDescent="0.2">
      <c r="D58" s="173" t="s">
        <v>361</v>
      </c>
      <c r="E58" s="216">
        <f t="shared" ref="E58" si="27">+E57-E52</f>
        <v>0</v>
      </c>
      <c r="F58" s="216">
        <f>+F57-F52</f>
        <v>0</v>
      </c>
      <c r="G58" s="216">
        <f t="shared" ref="G58" si="28">+G57-G52</f>
        <v>0</v>
      </c>
      <c r="I58" s="167"/>
    </row>
    <row r="59" spans="4:9" ht="15" customHeight="1" x14ac:dyDescent="0.2"/>
    <row r="60" spans="4:9" x14ac:dyDescent="0.2">
      <c r="D60" s="343" t="s">
        <v>362</v>
      </c>
      <c r="E60" s="343"/>
      <c r="F60" s="343"/>
      <c r="G60" s="343"/>
      <c r="H60" s="175"/>
      <c r="I60" s="176"/>
    </row>
    <row r="61" spans="4:9" x14ac:dyDescent="0.2">
      <c r="D61" s="343" t="s">
        <v>363</v>
      </c>
      <c r="E61" s="343"/>
      <c r="F61" s="343"/>
      <c r="G61" s="343"/>
      <c r="H61" s="344"/>
      <c r="I61" s="343"/>
    </row>
    <row r="62" spans="4:9" ht="15" customHeight="1" x14ac:dyDescent="0.2"/>
    <row r="63" spans="4:9" ht="15" hidden="1" customHeight="1" x14ac:dyDescent="0.2"/>
    <row r="64" spans="4:9" ht="15" hidden="1" customHeight="1" x14ac:dyDescent="0.2"/>
    <row r="65" ht="15" hidden="1" customHeight="1" x14ac:dyDescent="0.2"/>
    <row r="66" ht="15" hidden="1" customHeight="1" x14ac:dyDescent="0.2"/>
    <row r="67" ht="15" hidden="1" customHeight="1" x14ac:dyDescent="0.2"/>
    <row r="68" ht="15" hidden="1" customHeight="1" x14ac:dyDescent="0.2"/>
    <row r="69" ht="15" hidden="1" customHeight="1" x14ac:dyDescent="0.2"/>
    <row r="70" ht="15" hidden="1" customHeight="1" x14ac:dyDescent="0.2"/>
    <row r="71" ht="15" hidden="1" customHeight="1" x14ac:dyDescent="0.2"/>
    <row r="72" ht="15" hidden="1" customHeight="1" x14ac:dyDescent="0.2"/>
    <row r="73" ht="15" hidden="1" customHeight="1" x14ac:dyDescent="0.2"/>
    <row r="74" ht="15" hidden="1" customHeight="1" x14ac:dyDescent="0.2"/>
    <row r="75" ht="15" hidden="1" customHeight="1" x14ac:dyDescent="0.2"/>
    <row r="76" ht="15" hidden="1" customHeight="1" x14ac:dyDescent="0.2"/>
    <row r="77" ht="15" hidden="1" customHeight="1" x14ac:dyDescent="0.2"/>
    <row r="78" ht="15" hidden="1" customHeight="1" x14ac:dyDescent="0.2"/>
    <row r="79" ht="15" hidden="1" customHeight="1" x14ac:dyDescent="0.2"/>
    <row r="80" ht="15" hidden="1" customHeight="1" x14ac:dyDescent="0.2"/>
    <row r="81" ht="15" hidden="1" customHeight="1" x14ac:dyDescent="0.2"/>
    <row r="82" ht="15" hidden="1" customHeight="1" x14ac:dyDescent="0.2"/>
    <row r="83" ht="15" hidden="1" customHeight="1" x14ac:dyDescent="0.2"/>
    <row r="84" ht="15" hidden="1" customHeight="1" x14ac:dyDescent="0.2"/>
    <row r="85" ht="15" hidden="1" customHeight="1" x14ac:dyDescent="0.2"/>
    <row r="86" ht="15" hidden="1" customHeight="1" x14ac:dyDescent="0.2"/>
    <row r="87" ht="15" hidden="1" customHeight="1" x14ac:dyDescent="0.2"/>
    <row r="88" ht="15" hidden="1" customHeight="1" x14ac:dyDescent="0.2"/>
    <row r="89" ht="15" hidden="1" customHeight="1" x14ac:dyDescent="0.2"/>
    <row r="90" ht="15" hidden="1" customHeight="1" x14ac:dyDescent="0.2"/>
    <row r="91" ht="15" hidden="1" customHeight="1" x14ac:dyDescent="0.2"/>
    <row r="92" ht="15" hidden="1" customHeight="1" x14ac:dyDescent="0.2"/>
    <row r="93" ht="15" hidden="1" customHeight="1" x14ac:dyDescent="0.2"/>
    <row r="94" ht="15" hidden="1" customHeight="1" x14ac:dyDescent="0.2"/>
    <row r="95" ht="15" hidden="1" customHeight="1" x14ac:dyDescent="0.2"/>
    <row r="96" ht="15" hidden="1" customHeight="1" x14ac:dyDescent="0.2"/>
    <row r="97" ht="15" hidden="1" customHeight="1" x14ac:dyDescent="0.2"/>
    <row r="98" ht="15" hidden="1" customHeight="1" x14ac:dyDescent="0.2"/>
    <row r="99" ht="15" hidden="1" customHeight="1" x14ac:dyDescent="0.2"/>
    <row r="100" ht="15" hidden="1" customHeight="1" x14ac:dyDescent="0.2"/>
    <row r="101" ht="15" hidden="1" customHeight="1" x14ac:dyDescent="0.2"/>
    <row r="102" ht="15" hidden="1" customHeight="1" x14ac:dyDescent="0.2"/>
    <row r="103" ht="15" hidden="1" customHeight="1" x14ac:dyDescent="0.2"/>
    <row r="104" ht="15" hidden="1" customHeight="1" x14ac:dyDescent="0.2"/>
    <row r="105" ht="15" hidden="1" customHeight="1" x14ac:dyDescent="0.2"/>
    <row r="106" ht="15" hidden="1" customHeight="1" x14ac:dyDescent="0.2"/>
    <row r="107" ht="15" hidden="1" customHeight="1" x14ac:dyDescent="0.2"/>
    <row r="108" ht="15" hidden="1" customHeight="1" x14ac:dyDescent="0.2"/>
    <row r="109" ht="15" hidden="1" customHeight="1" x14ac:dyDescent="0.2"/>
    <row r="110" ht="15" hidden="1" customHeight="1" x14ac:dyDescent="0.2"/>
    <row r="111" ht="15" hidden="1" customHeight="1" x14ac:dyDescent="0.2"/>
    <row r="112" ht="15" hidden="1" customHeight="1" x14ac:dyDescent="0.2"/>
    <row r="113" ht="15" hidden="1" customHeight="1" x14ac:dyDescent="0.2"/>
    <row r="114" ht="15" hidden="1" customHeight="1" x14ac:dyDescent="0.2"/>
    <row r="115" ht="15" hidden="1" customHeight="1" x14ac:dyDescent="0.2"/>
    <row r="116" ht="15" hidden="1" customHeight="1" x14ac:dyDescent="0.2"/>
    <row r="117" ht="15" hidden="1" customHeight="1" x14ac:dyDescent="0.2"/>
    <row r="118" ht="15" hidden="1" customHeight="1" x14ac:dyDescent="0.2"/>
    <row r="119" ht="15" hidden="1" customHeight="1" x14ac:dyDescent="0.2"/>
    <row r="120" ht="15" hidden="1" customHeight="1" x14ac:dyDescent="0.2"/>
    <row r="121" ht="15" hidden="1" customHeight="1" x14ac:dyDescent="0.2"/>
    <row r="122" ht="15" hidden="1" customHeight="1" x14ac:dyDescent="0.2"/>
    <row r="123" ht="15" hidden="1" customHeight="1" x14ac:dyDescent="0.2"/>
    <row r="124" ht="15" hidden="1" customHeight="1" x14ac:dyDescent="0.2"/>
    <row r="125" ht="15" hidden="1" customHeight="1" x14ac:dyDescent="0.2"/>
    <row r="126" ht="15" hidden="1" customHeight="1" x14ac:dyDescent="0.2"/>
    <row r="127" ht="15" hidden="1" customHeight="1" x14ac:dyDescent="0.2"/>
    <row r="128" ht="15" hidden="1" customHeight="1" x14ac:dyDescent="0.2"/>
    <row r="129" ht="15" hidden="1" customHeight="1" x14ac:dyDescent="0.2"/>
    <row r="130" ht="15" hidden="1" customHeight="1" x14ac:dyDescent="0.2"/>
    <row r="131" ht="15" hidden="1" customHeight="1" x14ac:dyDescent="0.2"/>
    <row r="132" ht="15" hidden="1" customHeight="1" x14ac:dyDescent="0.2"/>
    <row r="133" ht="15" hidden="1" customHeight="1" x14ac:dyDescent="0.2"/>
    <row r="134" ht="15" hidden="1" customHeight="1" x14ac:dyDescent="0.2"/>
    <row r="135" ht="15" hidden="1" customHeight="1" x14ac:dyDescent="0.2"/>
    <row r="136" ht="15" hidden="1" customHeight="1" x14ac:dyDescent="0.2"/>
    <row r="137" ht="15" hidden="1" customHeight="1" x14ac:dyDescent="0.2"/>
    <row r="138" ht="15" hidden="1" customHeight="1" x14ac:dyDescent="0.2"/>
    <row r="139" ht="15" hidden="1" customHeight="1" x14ac:dyDescent="0.2"/>
    <row r="140" ht="15" hidden="1" customHeight="1" x14ac:dyDescent="0.2"/>
    <row r="141" ht="15" hidden="1" customHeight="1" x14ac:dyDescent="0.2"/>
    <row r="142" ht="15" hidden="1" customHeight="1" x14ac:dyDescent="0.2"/>
    <row r="143" ht="15" hidden="1" customHeight="1" x14ac:dyDescent="0.2"/>
    <row r="144" ht="15" hidden="1" customHeight="1" x14ac:dyDescent="0.2"/>
    <row r="145" ht="15" hidden="1" customHeight="1" x14ac:dyDescent="0.2"/>
    <row r="146" ht="15" hidden="1" customHeight="1" x14ac:dyDescent="0.2"/>
    <row r="147" ht="15" hidden="1" customHeight="1" x14ac:dyDescent="0.2"/>
    <row r="148" ht="15" hidden="1" customHeight="1" x14ac:dyDescent="0.2"/>
    <row r="149" ht="15" hidden="1" customHeight="1" x14ac:dyDescent="0.2"/>
    <row r="150" ht="15" hidden="1" customHeight="1" x14ac:dyDescent="0.2"/>
    <row r="151" ht="15" hidden="1" customHeight="1" x14ac:dyDescent="0.2"/>
    <row r="152" ht="15" hidden="1" customHeight="1" x14ac:dyDescent="0.2"/>
    <row r="153" ht="15" hidden="1" customHeight="1" x14ac:dyDescent="0.2"/>
    <row r="154" ht="15" hidden="1" customHeight="1" x14ac:dyDescent="0.2"/>
    <row r="155" ht="15" hidden="1" customHeight="1" x14ac:dyDescent="0.2"/>
    <row r="156" ht="15" hidden="1" customHeight="1" x14ac:dyDescent="0.2"/>
    <row r="157" ht="15" hidden="1" customHeight="1" x14ac:dyDescent="0.2"/>
    <row r="158" ht="15" hidden="1" customHeight="1" x14ac:dyDescent="0.2"/>
    <row r="159" ht="15" hidden="1" customHeight="1" x14ac:dyDescent="0.2"/>
    <row r="160" ht="15" hidden="1" customHeight="1" x14ac:dyDescent="0.2"/>
    <row r="161" ht="15" hidden="1" customHeight="1" x14ac:dyDescent="0.2"/>
    <row r="162" ht="15" hidden="1" customHeight="1" x14ac:dyDescent="0.2"/>
    <row r="163" ht="15" hidden="1" customHeight="1" x14ac:dyDescent="0.2"/>
    <row r="164" ht="15" hidden="1" customHeight="1" x14ac:dyDescent="0.2"/>
    <row r="165" ht="15" hidden="1" customHeight="1" x14ac:dyDescent="0.2"/>
    <row r="166" ht="15" hidden="1" customHeight="1" x14ac:dyDescent="0.2"/>
    <row r="167" ht="15" hidden="1" customHeight="1" x14ac:dyDescent="0.2"/>
    <row r="168" ht="15" hidden="1" customHeight="1" x14ac:dyDescent="0.2"/>
    <row r="169" ht="15" hidden="1" customHeight="1" x14ac:dyDescent="0.2"/>
    <row r="170" ht="15" hidden="1" customHeight="1" x14ac:dyDescent="0.2"/>
    <row r="171" ht="15" hidden="1" customHeight="1" x14ac:dyDescent="0.2"/>
    <row r="172" ht="15" hidden="1" customHeight="1" x14ac:dyDescent="0.2"/>
    <row r="173" ht="15" hidden="1" customHeight="1" x14ac:dyDescent="0.2"/>
    <row r="174" ht="15" hidden="1" customHeight="1" x14ac:dyDescent="0.2"/>
    <row r="175" ht="15" hidden="1" customHeight="1" x14ac:dyDescent="0.2"/>
    <row r="176" ht="15" hidden="1" customHeight="1" x14ac:dyDescent="0.2"/>
    <row r="177" ht="15" hidden="1" customHeight="1" x14ac:dyDescent="0.2"/>
    <row r="178" ht="15" hidden="1" customHeight="1" x14ac:dyDescent="0.2"/>
    <row r="179" ht="15" hidden="1" customHeight="1" x14ac:dyDescent="0.2"/>
    <row r="180" ht="15" hidden="1" customHeight="1" x14ac:dyDescent="0.2"/>
    <row r="181" ht="15" hidden="1" customHeight="1" x14ac:dyDescent="0.2"/>
    <row r="182" ht="15" hidden="1" customHeight="1" x14ac:dyDescent="0.2"/>
    <row r="183" ht="15" hidden="1" customHeight="1" x14ac:dyDescent="0.2"/>
    <row r="184" ht="15" hidden="1" customHeight="1" x14ac:dyDescent="0.2"/>
    <row r="185" ht="15" hidden="1" customHeight="1" x14ac:dyDescent="0.2"/>
    <row r="186" ht="15" hidden="1" customHeight="1" x14ac:dyDescent="0.2"/>
    <row r="187" ht="15" hidden="1" customHeight="1" x14ac:dyDescent="0.2"/>
    <row r="188" ht="15" hidden="1" customHeight="1" x14ac:dyDescent="0.2"/>
    <row r="189" ht="15" hidden="1" customHeight="1" x14ac:dyDescent="0.2"/>
    <row r="190" ht="15" hidden="1" customHeight="1" x14ac:dyDescent="0.2"/>
    <row r="191" ht="15" hidden="1" customHeight="1" x14ac:dyDescent="0.2"/>
    <row r="192" ht="15" hidden="1" customHeight="1" x14ac:dyDescent="0.2"/>
    <row r="193" ht="15" hidden="1" customHeight="1" x14ac:dyDescent="0.2"/>
    <row r="194" ht="15" hidden="1" customHeight="1" x14ac:dyDescent="0.2"/>
    <row r="195" ht="15" hidden="1" customHeight="1" x14ac:dyDescent="0.2"/>
    <row r="196" ht="15" hidden="1" customHeight="1" x14ac:dyDescent="0.2"/>
    <row r="197" ht="15" hidden="1" customHeight="1" x14ac:dyDescent="0.2"/>
    <row r="198" ht="15" hidden="1" customHeight="1" x14ac:dyDescent="0.2"/>
    <row r="199" ht="15" hidden="1" customHeight="1" x14ac:dyDescent="0.2"/>
    <row r="200" ht="15" hidden="1" customHeight="1" x14ac:dyDescent="0.2"/>
    <row r="201" ht="15" hidden="1" customHeight="1" x14ac:dyDescent="0.2"/>
    <row r="202" ht="15" hidden="1" customHeight="1" x14ac:dyDescent="0.2"/>
    <row r="203" ht="15" hidden="1" customHeight="1" x14ac:dyDescent="0.2"/>
    <row r="204" ht="15" hidden="1" customHeight="1" x14ac:dyDescent="0.2"/>
    <row r="205" ht="15" hidden="1" customHeight="1" x14ac:dyDescent="0.2"/>
    <row r="206" ht="15" hidden="1" customHeight="1" x14ac:dyDescent="0.2"/>
    <row r="207" ht="15" hidden="1" customHeight="1" x14ac:dyDescent="0.2"/>
    <row r="208" ht="15" hidden="1" customHeight="1" x14ac:dyDescent="0.2"/>
    <row r="209" ht="15" hidden="1" customHeight="1" x14ac:dyDescent="0.2"/>
    <row r="210" ht="15" hidden="1" customHeight="1" x14ac:dyDescent="0.2"/>
    <row r="211" ht="15" hidden="1" customHeight="1" x14ac:dyDescent="0.2"/>
    <row r="212" ht="15" hidden="1" customHeight="1" x14ac:dyDescent="0.2"/>
    <row r="213" ht="15" hidden="1" customHeight="1" x14ac:dyDescent="0.2"/>
    <row r="214" ht="15" hidden="1" customHeight="1" x14ac:dyDescent="0.2"/>
    <row r="215" ht="15" hidden="1" customHeight="1" x14ac:dyDescent="0.2"/>
    <row r="216" ht="15" hidden="1" customHeight="1" x14ac:dyDescent="0.2"/>
    <row r="217" ht="15" hidden="1" customHeight="1" x14ac:dyDescent="0.2"/>
    <row r="218" ht="15" hidden="1" customHeight="1" x14ac:dyDescent="0.2"/>
    <row r="219" ht="15" hidden="1" customHeight="1" x14ac:dyDescent="0.2"/>
    <row r="220" ht="15" hidden="1" customHeight="1" x14ac:dyDescent="0.2"/>
    <row r="221" ht="15" hidden="1" customHeight="1" x14ac:dyDescent="0.2"/>
    <row r="222" ht="15" hidden="1" customHeight="1" x14ac:dyDescent="0.2"/>
    <row r="223" ht="15" hidden="1" customHeight="1" x14ac:dyDescent="0.2"/>
    <row r="224" ht="15" hidden="1" customHeight="1" x14ac:dyDescent="0.2"/>
    <row r="225" ht="15" hidden="1" customHeight="1" x14ac:dyDescent="0.2"/>
    <row r="226" ht="15" hidden="1" customHeight="1" x14ac:dyDescent="0.2"/>
    <row r="227" ht="15" hidden="1" customHeight="1" x14ac:dyDescent="0.2"/>
    <row r="228" ht="15" hidden="1" customHeight="1" x14ac:dyDescent="0.2"/>
    <row r="229" ht="15" hidden="1" customHeight="1" x14ac:dyDescent="0.2"/>
    <row r="230" ht="15" hidden="1" customHeight="1" x14ac:dyDescent="0.2"/>
    <row r="231" ht="15" hidden="1" customHeight="1" x14ac:dyDescent="0.2"/>
    <row r="232" ht="15" hidden="1" customHeight="1" x14ac:dyDescent="0.2"/>
    <row r="233" ht="15" hidden="1" customHeight="1" x14ac:dyDescent="0.2"/>
    <row r="234" ht="15" hidden="1" customHeight="1" x14ac:dyDescent="0.2"/>
    <row r="235" ht="15" hidden="1" customHeight="1" x14ac:dyDescent="0.2"/>
    <row r="236" ht="15" hidden="1" customHeight="1" x14ac:dyDescent="0.2"/>
    <row r="237" ht="15" hidden="1" customHeight="1" x14ac:dyDescent="0.2"/>
    <row r="238" ht="15" hidden="1" customHeight="1" x14ac:dyDescent="0.2"/>
    <row r="239" ht="15" hidden="1" customHeight="1" x14ac:dyDescent="0.2"/>
    <row r="240" ht="15" hidden="1" customHeight="1" x14ac:dyDescent="0.2"/>
    <row r="241" ht="15" hidden="1" customHeight="1" x14ac:dyDescent="0.2"/>
    <row r="242" ht="15" hidden="1" customHeight="1" x14ac:dyDescent="0.2"/>
    <row r="243" ht="15" hidden="1" customHeight="1" x14ac:dyDescent="0.2"/>
    <row r="244" ht="15" hidden="1" customHeight="1" x14ac:dyDescent="0.2"/>
    <row r="245" ht="15" hidden="1" customHeight="1" x14ac:dyDescent="0.2"/>
    <row r="246" ht="15" hidden="1" customHeight="1" x14ac:dyDescent="0.2"/>
    <row r="247" ht="15" hidden="1" customHeight="1" x14ac:dyDescent="0.2"/>
    <row r="248" ht="15" hidden="1" customHeight="1" x14ac:dyDescent="0.2"/>
    <row r="249" ht="15" hidden="1" customHeight="1" x14ac:dyDescent="0.2"/>
    <row r="250" ht="15" hidden="1" customHeight="1" x14ac:dyDescent="0.2"/>
    <row r="251" ht="15" hidden="1" customHeight="1" x14ac:dyDescent="0.2"/>
    <row r="252" ht="15" hidden="1" customHeight="1" x14ac:dyDescent="0.2"/>
    <row r="253" ht="15" hidden="1" customHeight="1" x14ac:dyDescent="0.2"/>
    <row r="254" ht="15" hidden="1" customHeight="1" x14ac:dyDescent="0.2"/>
    <row r="255" ht="15" hidden="1" customHeight="1" x14ac:dyDescent="0.2"/>
    <row r="256" ht="15" hidden="1" customHeight="1" x14ac:dyDescent="0.2"/>
    <row r="257" ht="15" hidden="1" customHeight="1" x14ac:dyDescent="0.2"/>
    <row r="258" ht="15" hidden="1" customHeight="1" x14ac:dyDescent="0.2"/>
    <row r="259" ht="15" hidden="1" customHeight="1" x14ac:dyDescent="0.2"/>
    <row r="260" ht="15" hidden="1" customHeight="1" x14ac:dyDescent="0.2"/>
    <row r="261" ht="15" hidden="1" customHeight="1" x14ac:dyDescent="0.2"/>
    <row r="262" ht="15" hidden="1" customHeight="1" x14ac:dyDescent="0.2"/>
    <row r="263" ht="15" hidden="1" customHeight="1" x14ac:dyDescent="0.2"/>
    <row r="264" ht="15" hidden="1" customHeight="1" x14ac:dyDescent="0.2"/>
    <row r="265" ht="15" hidden="1" customHeight="1" x14ac:dyDescent="0.2"/>
    <row r="266" ht="15" hidden="1" customHeight="1" x14ac:dyDescent="0.2"/>
    <row r="267" ht="15" hidden="1" customHeight="1" x14ac:dyDescent="0.2"/>
    <row r="268" ht="15" hidden="1" customHeight="1" x14ac:dyDescent="0.2"/>
    <row r="269" ht="15" hidden="1" customHeight="1" x14ac:dyDescent="0.2"/>
    <row r="270" ht="15" hidden="1" customHeight="1" x14ac:dyDescent="0.2"/>
    <row r="271" ht="15" hidden="1" customHeight="1" x14ac:dyDescent="0.2"/>
    <row r="272" ht="15" hidden="1" customHeight="1" x14ac:dyDescent="0.2"/>
    <row r="273" ht="15" hidden="1" customHeight="1" x14ac:dyDescent="0.2"/>
    <row r="274" ht="15" hidden="1" customHeight="1" x14ac:dyDescent="0.2"/>
    <row r="275" ht="15" hidden="1" customHeight="1" x14ac:dyDescent="0.2"/>
    <row r="276" ht="15" hidden="1" customHeight="1" x14ac:dyDescent="0.2"/>
    <row r="277" ht="15" hidden="1" customHeight="1" x14ac:dyDescent="0.2"/>
    <row r="278" ht="15" hidden="1" customHeight="1" x14ac:dyDescent="0.2"/>
    <row r="279" ht="15" hidden="1" customHeight="1" x14ac:dyDescent="0.2"/>
    <row r="280" ht="15" hidden="1" customHeight="1" x14ac:dyDescent="0.2"/>
    <row r="281" ht="15" hidden="1" customHeight="1" x14ac:dyDescent="0.2"/>
    <row r="282" ht="15" hidden="1" customHeight="1" x14ac:dyDescent="0.2"/>
    <row r="283" ht="15" hidden="1" customHeight="1" x14ac:dyDescent="0.2"/>
    <row r="284" ht="15" hidden="1" customHeight="1" x14ac:dyDescent="0.2"/>
    <row r="285" ht="15" hidden="1" customHeight="1" x14ac:dyDescent="0.2"/>
    <row r="286" ht="15" hidden="1" customHeight="1" x14ac:dyDescent="0.2"/>
    <row r="287" ht="15" hidden="1" customHeight="1" x14ac:dyDescent="0.2"/>
    <row r="288" ht="15" hidden="1" customHeight="1" x14ac:dyDescent="0.2"/>
    <row r="289" ht="15" hidden="1" customHeight="1" x14ac:dyDescent="0.2"/>
    <row r="290" ht="15" hidden="1" customHeight="1" x14ac:dyDescent="0.2"/>
    <row r="291" ht="15" hidden="1" customHeight="1" x14ac:dyDescent="0.2"/>
    <row r="292" ht="15" hidden="1" customHeight="1" x14ac:dyDescent="0.2"/>
    <row r="293" ht="15" hidden="1" customHeight="1" x14ac:dyDescent="0.2"/>
    <row r="294" ht="15" hidden="1" customHeight="1" x14ac:dyDescent="0.2"/>
    <row r="295" ht="15" hidden="1" customHeight="1" x14ac:dyDescent="0.2"/>
    <row r="296" ht="15" hidden="1" customHeight="1" x14ac:dyDescent="0.2"/>
    <row r="297" ht="15" hidden="1" customHeight="1" x14ac:dyDescent="0.2"/>
    <row r="298" ht="15" hidden="1" customHeight="1" x14ac:dyDescent="0.2"/>
    <row r="299" ht="15" hidden="1" customHeight="1" x14ac:dyDescent="0.2"/>
    <row r="300" ht="15" hidden="1" customHeight="1" x14ac:dyDescent="0.2"/>
    <row r="301" ht="15" hidden="1" customHeight="1" x14ac:dyDescent="0.2"/>
    <row r="302" ht="15" hidden="1" customHeight="1" x14ac:dyDescent="0.2"/>
    <row r="303" ht="15" hidden="1" customHeight="1" x14ac:dyDescent="0.2"/>
    <row r="304" ht="15" hidden="1" customHeight="1" x14ac:dyDescent="0.2"/>
    <row r="305" ht="15" hidden="1" customHeight="1" x14ac:dyDescent="0.2"/>
    <row r="306" ht="15" hidden="1" customHeight="1" x14ac:dyDescent="0.2"/>
    <row r="307" ht="15" hidden="1" customHeight="1" x14ac:dyDescent="0.2"/>
    <row r="308" ht="15" hidden="1" customHeight="1" x14ac:dyDescent="0.2"/>
    <row r="309" ht="15" hidden="1" customHeight="1" x14ac:dyDescent="0.2"/>
    <row r="310" ht="15" hidden="1" customHeight="1" x14ac:dyDescent="0.2"/>
    <row r="311" ht="15" hidden="1" customHeight="1" x14ac:dyDescent="0.2"/>
    <row r="312" ht="15" hidden="1" customHeight="1" x14ac:dyDescent="0.2"/>
    <row r="313" ht="15" hidden="1" customHeight="1" x14ac:dyDescent="0.2"/>
    <row r="314" ht="15" hidden="1" customHeight="1" x14ac:dyDescent="0.2"/>
    <row r="315" ht="15" hidden="1" customHeight="1" x14ac:dyDescent="0.2"/>
    <row r="316" ht="15" hidden="1" customHeight="1" x14ac:dyDescent="0.2"/>
    <row r="317" ht="15" hidden="1" customHeight="1" x14ac:dyDescent="0.2"/>
    <row r="318" ht="15" hidden="1" customHeight="1" x14ac:dyDescent="0.2"/>
    <row r="319" ht="15" hidden="1" customHeight="1" x14ac:dyDescent="0.2"/>
    <row r="320" ht="15" hidden="1" customHeight="1" x14ac:dyDescent="0.2"/>
    <row r="321" ht="15" hidden="1" customHeight="1" x14ac:dyDescent="0.2"/>
    <row r="322" ht="15" hidden="1" customHeight="1" x14ac:dyDescent="0.2"/>
    <row r="323" ht="15" hidden="1" customHeight="1" x14ac:dyDescent="0.2"/>
    <row r="324" ht="15" hidden="1" customHeight="1" x14ac:dyDescent="0.2"/>
    <row r="325" ht="15" hidden="1" customHeight="1" x14ac:dyDescent="0.2"/>
    <row r="326" ht="15" hidden="1" customHeight="1" x14ac:dyDescent="0.2"/>
    <row r="327" ht="15" hidden="1" customHeight="1" x14ac:dyDescent="0.2"/>
    <row r="328" ht="15" hidden="1" customHeight="1" x14ac:dyDescent="0.2"/>
    <row r="329" ht="15" hidden="1" customHeight="1" x14ac:dyDescent="0.2"/>
    <row r="330" ht="15" hidden="1" customHeight="1" x14ac:dyDescent="0.2"/>
    <row r="331" ht="15" hidden="1" customHeight="1" x14ac:dyDescent="0.2"/>
    <row r="332" ht="15" hidden="1" customHeight="1" x14ac:dyDescent="0.2"/>
    <row r="333" ht="15" hidden="1" customHeight="1" x14ac:dyDescent="0.2"/>
    <row r="334" ht="15" hidden="1" customHeight="1" x14ac:dyDescent="0.2"/>
    <row r="335" ht="15" hidden="1" customHeight="1" x14ac:dyDescent="0.2"/>
    <row r="336" ht="15" hidden="1" customHeight="1" x14ac:dyDescent="0.2"/>
    <row r="337" ht="15" hidden="1" customHeight="1" x14ac:dyDescent="0.2"/>
    <row r="338" ht="15" hidden="1" customHeight="1" x14ac:dyDescent="0.2"/>
    <row r="339" ht="15" hidden="1" customHeight="1" x14ac:dyDescent="0.2"/>
    <row r="340" ht="15" hidden="1" customHeight="1" x14ac:dyDescent="0.2"/>
    <row r="341" ht="15" hidden="1" customHeight="1" x14ac:dyDescent="0.2"/>
    <row r="342" ht="15" hidden="1" customHeight="1" x14ac:dyDescent="0.2"/>
    <row r="343" ht="15" hidden="1" customHeight="1" x14ac:dyDescent="0.2"/>
    <row r="344" ht="15" hidden="1" customHeight="1" x14ac:dyDescent="0.2"/>
    <row r="345" ht="15" hidden="1" customHeight="1" x14ac:dyDescent="0.2"/>
    <row r="346" ht="15" hidden="1" customHeight="1" x14ac:dyDescent="0.2"/>
    <row r="347" ht="15" hidden="1" customHeight="1" x14ac:dyDescent="0.2"/>
    <row r="348" ht="15" hidden="1" customHeight="1" x14ac:dyDescent="0.2"/>
    <row r="349" ht="15" hidden="1" customHeight="1" x14ac:dyDescent="0.2"/>
    <row r="350" ht="15" hidden="1" customHeight="1" x14ac:dyDescent="0.2"/>
    <row r="351" ht="15" hidden="1" customHeight="1" x14ac:dyDescent="0.2"/>
    <row r="352" ht="15" hidden="1" customHeight="1" x14ac:dyDescent="0.2"/>
    <row r="353" ht="15" hidden="1" customHeight="1" x14ac:dyDescent="0.2"/>
    <row r="354" ht="15" hidden="1" customHeight="1" x14ac:dyDescent="0.2"/>
    <row r="355" ht="15" hidden="1" customHeight="1" x14ac:dyDescent="0.2"/>
    <row r="356" ht="15" hidden="1" customHeight="1" x14ac:dyDescent="0.2"/>
    <row r="357" ht="15" hidden="1" customHeight="1" x14ac:dyDescent="0.2"/>
    <row r="358" ht="15" hidden="1" customHeight="1" x14ac:dyDescent="0.2"/>
    <row r="359" ht="15" hidden="1" customHeight="1" x14ac:dyDescent="0.2"/>
    <row r="360" ht="15" hidden="1" customHeight="1" x14ac:dyDescent="0.2"/>
    <row r="361" ht="15" hidden="1" customHeight="1" x14ac:dyDescent="0.2"/>
    <row r="362" ht="15" hidden="1" customHeight="1" x14ac:dyDescent="0.2"/>
    <row r="363" ht="15" hidden="1" customHeight="1" x14ac:dyDescent="0.2"/>
    <row r="364" ht="15" hidden="1" customHeight="1" x14ac:dyDescent="0.2"/>
    <row r="365" ht="15" hidden="1" customHeight="1" x14ac:dyDescent="0.2"/>
    <row r="366" ht="15" hidden="1" customHeight="1" x14ac:dyDescent="0.2"/>
    <row r="367" ht="15" hidden="1" customHeight="1" x14ac:dyDescent="0.2"/>
    <row r="368" ht="15" hidden="1" customHeight="1" x14ac:dyDescent="0.2"/>
    <row r="369" ht="15" hidden="1" customHeight="1" x14ac:dyDescent="0.2"/>
    <row r="370" ht="15" hidden="1" customHeight="1" x14ac:dyDescent="0.2"/>
    <row r="371" ht="15" hidden="1" customHeight="1" x14ac:dyDescent="0.2"/>
    <row r="372" ht="15" hidden="1" customHeight="1" x14ac:dyDescent="0.2"/>
    <row r="373" ht="15" hidden="1" customHeight="1" x14ac:dyDescent="0.2"/>
    <row r="374" ht="15" hidden="1" customHeight="1" x14ac:dyDescent="0.2"/>
    <row r="375" ht="15" hidden="1" customHeight="1" x14ac:dyDescent="0.2"/>
    <row r="376" ht="15" hidden="1" customHeight="1" x14ac:dyDescent="0.2"/>
    <row r="377" ht="15" hidden="1" customHeight="1" x14ac:dyDescent="0.2"/>
    <row r="378" ht="15" hidden="1" customHeight="1" x14ac:dyDescent="0.2"/>
    <row r="379" ht="15" hidden="1" customHeight="1" x14ac:dyDescent="0.2"/>
    <row r="380" ht="15" hidden="1" customHeight="1" x14ac:dyDescent="0.2"/>
    <row r="381" ht="15" hidden="1" customHeight="1" x14ac:dyDescent="0.2"/>
    <row r="382" ht="15" hidden="1" customHeight="1" x14ac:dyDescent="0.2"/>
    <row r="383" ht="15" hidden="1" customHeight="1" x14ac:dyDescent="0.2"/>
    <row r="384" ht="15" hidden="1" customHeight="1" x14ac:dyDescent="0.2"/>
    <row r="385" ht="15" hidden="1" customHeight="1" x14ac:dyDescent="0.2"/>
    <row r="386" ht="15" hidden="1" customHeight="1" x14ac:dyDescent="0.2"/>
    <row r="387" ht="15" hidden="1" customHeight="1" x14ac:dyDescent="0.2"/>
    <row r="388" ht="15" hidden="1" customHeight="1" x14ac:dyDescent="0.2"/>
    <row r="389" ht="15" hidden="1" customHeight="1" x14ac:dyDescent="0.2"/>
    <row r="390" ht="15" hidden="1" customHeight="1" x14ac:dyDescent="0.2"/>
    <row r="391" ht="15" hidden="1" customHeight="1" x14ac:dyDescent="0.2"/>
    <row r="392" ht="15" hidden="1" customHeight="1" x14ac:dyDescent="0.2"/>
    <row r="393" ht="15" hidden="1" customHeight="1" x14ac:dyDescent="0.2"/>
    <row r="394" ht="15" hidden="1" customHeight="1" x14ac:dyDescent="0.2"/>
    <row r="395" ht="15" hidden="1" customHeight="1" x14ac:dyDescent="0.2"/>
    <row r="396" ht="15" hidden="1" customHeight="1" x14ac:dyDescent="0.2"/>
    <row r="397" ht="15" hidden="1" customHeight="1" x14ac:dyDescent="0.2"/>
    <row r="398" ht="15" hidden="1" customHeight="1" x14ac:dyDescent="0.2"/>
    <row r="399" ht="15" hidden="1" customHeight="1" x14ac:dyDescent="0.2"/>
    <row r="400" ht="15" hidden="1" customHeight="1" x14ac:dyDescent="0.2"/>
    <row r="401" ht="15" hidden="1" customHeight="1" x14ac:dyDescent="0.2"/>
    <row r="402" ht="15" hidden="1" customHeight="1" x14ac:dyDescent="0.2"/>
    <row r="403" ht="15" hidden="1" customHeight="1" x14ac:dyDescent="0.2"/>
    <row r="404" ht="15" hidden="1" customHeight="1" x14ac:dyDescent="0.2"/>
    <row r="405" ht="15" hidden="1" customHeight="1" x14ac:dyDescent="0.2"/>
    <row r="406" ht="15" hidden="1" customHeight="1" x14ac:dyDescent="0.2"/>
    <row r="407" ht="15" hidden="1" customHeight="1" x14ac:dyDescent="0.2"/>
    <row r="408" ht="15" hidden="1" customHeight="1" x14ac:dyDescent="0.2"/>
    <row r="409" ht="15" hidden="1" customHeight="1" x14ac:dyDescent="0.2"/>
    <row r="410" ht="15" hidden="1" customHeight="1" x14ac:dyDescent="0.2"/>
    <row r="411" ht="15" hidden="1" customHeight="1" x14ac:dyDescent="0.2"/>
    <row r="412" ht="15" hidden="1" customHeight="1" x14ac:dyDescent="0.2"/>
    <row r="413" ht="15" hidden="1" customHeight="1" x14ac:dyDescent="0.2"/>
    <row r="414" ht="15" hidden="1" customHeight="1" x14ac:dyDescent="0.2"/>
    <row r="415" ht="15" hidden="1" customHeight="1" x14ac:dyDescent="0.2"/>
    <row r="416" ht="15" hidden="1" customHeight="1" x14ac:dyDescent="0.2"/>
    <row r="417" ht="15" hidden="1" customHeight="1" x14ac:dyDescent="0.2"/>
    <row r="418" ht="15" hidden="1" customHeight="1" x14ac:dyDescent="0.2"/>
    <row r="419" ht="15" hidden="1" customHeight="1" x14ac:dyDescent="0.2"/>
    <row r="420" ht="15" hidden="1" customHeight="1" x14ac:dyDescent="0.2"/>
    <row r="421" ht="15" hidden="1" customHeight="1" x14ac:dyDescent="0.2"/>
    <row r="422" ht="15" hidden="1" customHeight="1" x14ac:dyDescent="0.2"/>
    <row r="423" ht="15" hidden="1" customHeight="1" x14ac:dyDescent="0.2"/>
    <row r="424" ht="15" hidden="1" customHeight="1" x14ac:dyDescent="0.2"/>
    <row r="425" ht="15" hidden="1" customHeight="1" x14ac:dyDescent="0.2"/>
    <row r="426" ht="15" hidden="1" customHeight="1" x14ac:dyDescent="0.2"/>
    <row r="427" ht="15" hidden="1" customHeight="1" x14ac:dyDescent="0.2"/>
    <row r="428" ht="15" hidden="1" customHeight="1" x14ac:dyDescent="0.2"/>
    <row r="429" ht="15" hidden="1" customHeight="1" x14ac:dyDescent="0.2"/>
    <row r="430" ht="15" hidden="1" customHeight="1" x14ac:dyDescent="0.2"/>
    <row r="431" ht="15" hidden="1" customHeight="1" x14ac:dyDescent="0.2"/>
    <row r="432" ht="15" hidden="1" customHeight="1" x14ac:dyDescent="0.2"/>
    <row r="433" ht="15" hidden="1" customHeight="1" x14ac:dyDescent="0.2"/>
    <row r="434" ht="15" hidden="1" customHeight="1" x14ac:dyDescent="0.2"/>
    <row r="435" ht="15" hidden="1" customHeight="1" x14ac:dyDescent="0.2"/>
    <row r="436" ht="15" hidden="1" customHeight="1" x14ac:dyDescent="0.2"/>
    <row r="437" ht="15" hidden="1" customHeight="1" x14ac:dyDescent="0.2"/>
    <row r="438" ht="15" hidden="1" customHeight="1" x14ac:dyDescent="0.2"/>
    <row r="439" ht="15" hidden="1" customHeight="1" x14ac:dyDescent="0.2"/>
    <row r="440" ht="15" hidden="1" customHeight="1" x14ac:dyDescent="0.2"/>
    <row r="441" ht="15" hidden="1" customHeight="1" x14ac:dyDescent="0.2"/>
    <row r="442" ht="15" hidden="1" customHeight="1" x14ac:dyDescent="0.2"/>
    <row r="443" ht="15" hidden="1" customHeight="1" x14ac:dyDescent="0.2"/>
    <row r="444" ht="15" hidden="1" customHeight="1" x14ac:dyDescent="0.2"/>
    <row r="445" ht="15" hidden="1" customHeight="1" x14ac:dyDescent="0.2"/>
    <row r="446" ht="15" hidden="1" customHeight="1" x14ac:dyDescent="0.2"/>
    <row r="447" ht="15" hidden="1" customHeight="1" x14ac:dyDescent="0.2"/>
    <row r="448" ht="15" hidden="1" customHeight="1" x14ac:dyDescent="0.2"/>
    <row r="449" ht="15" hidden="1" customHeight="1" x14ac:dyDescent="0.2"/>
    <row r="450" ht="15" hidden="1" customHeight="1" x14ac:dyDescent="0.2"/>
    <row r="451" ht="15" hidden="1" customHeight="1" x14ac:dyDescent="0.2"/>
    <row r="452" ht="15" hidden="1" customHeight="1" x14ac:dyDescent="0.2"/>
    <row r="453" ht="15" hidden="1" customHeight="1" x14ac:dyDescent="0.2"/>
    <row r="454" ht="15" hidden="1" customHeight="1" x14ac:dyDescent="0.2"/>
    <row r="455" ht="15" hidden="1" customHeight="1" x14ac:dyDescent="0.2"/>
    <row r="456" ht="15" hidden="1" customHeight="1" x14ac:dyDescent="0.2"/>
    <row r="457" ht="15" hidden="1" customHeight="1" x14ac:dyDescent="0.2"/>
    <row r="458" ht="15" hidden="1" customHeight="1" x14ac:dyDescent="0.2"/>
    <row r="459" ht="15" hidden="1" customHeight="1" x14ac:dyDescent="0.2"/>
    <row r="460" ht="15" hidden="1" customHeight="1" x14ac:dyDescent="0.2"/>
    <row r="461" ht="15" hidden="1" customHeight="1" x14ac:dyDescent="0.2"/>
    <row r="462" ht="15" hidden="1" customHeight="1" x14ac:dyDescent="0.2"/>
    <row r="463" ht="15" hidden="1" customHeight="1" x14ac:dyDescent="0.2"/>
    <row r="464" ht="15" hidden="1" customHeight="1" x14ac:dyDescent="0.2"/>
    <row r="465" ht="15" hidden="1" customHeight="1" x14ac:dyDescent="0.2"/>
    <row r="466" ht="15" hidden="1" customHeight="1" x14ac:dyDescent="0.2"/>
    <row r="467" ht="15" hidden="1" customHeight="1" x14ac:dyDescent="0.2"/>
    <row r="468" ht="15" hidden="1" customHeight="1" x14ac:dyDescent="0.2"/>
    <row r="469" ht="15" hidden="1" customHeight="1" x14ac:dyDescent="0.2"/>
    <row r="470" ht="15" hidden="1" customHeight="1" x14ac:dyDescent="0.2"/>
    <row r="471" ht="15" hidden="1" customHeight="1" x14ac:dyDescent="0.2"/>
    <row r="472" ht="15" hidden="1" customHeight="1" x14ac:dyDescent="0.2"/>
    <row r="473" ht="15" hidden="1" customHeight="1" x14ac:dyDescent="0.2"/>
    <row r="474" ht="15" hidden="1" customHeight="1" x14ac:dyDescent="0.2"/>
    <row r="475" ht="15" hidden="1" customHeight="1" x14ac:dyDescent="0.2"/>
    <row r="476" ht="15" hidden="1" customHeight="1" x14ac:dyDescent="0.2"/>
    <row r="477" ht="15" hidden="1" customHeight="1" x14ac:dyDescent="0.2"/>
    <row r="478" ht="15" hidden="1" customHeight="1" x14ac:dyDescent="0.2"/>
    <row r="479" ht="15" hidden="1" customHeight="1" x14ac:dyDescent="0.2"/>
    <row r="480" ht="15" hidden="1" customHeight="1" x14ac:dyDescent="0.2"/>
    <row r="481" ht="15" hidden="1" customHeight="1" x14ac:dyDescent="0.2"/>
    <row r="482" ht="15" hidden="1" customHeight="1" x14ac:dyDescent="0.2"/>
    <row r="483" ht="15" hidden="1" customHeight="1" x14ac:dyDescent="0.2"/>
    <row r="484" ht="15" hidden="1" customHeight="1" x14ac:dyDescent="0.2"/>
    <row r="485" ht="15" hidden="1" customHeight="1" x14ac:dyDescent="0.2"/>
    <row r="486" ht="15" hidden="1" customHeight="1" x14ac:dyDescent="0.2"/>
    <row r="487" ht="15" hidden="1" customHeight="1" x14ac:dyDescent="0.2"/>
    <row r="488" ht="15" hidden="1" customHeight="1" x14ac:dyDescent="0.2"/>
    <row r="489" ht="15" hidden="1" customHeight="1" x14ac:dyDescent="0.2"/>
    <row r="490" ht="15" hidden="1" customHeight="1" x14ac:dyDescent="0.2"/>
    <row r="491" ht="15" hidden="1" customHeight="1" x14ac:dyDescent="0.2"/>
    <row r="492" ht="15" hidden="1" customHeight="1" x14ac:dyDescent="0.2"/>
    <row r="493" ht="15" hidden="1" customHeight="1" x14ac:dyDescent="0.2"/>
    <row r="494" ht="15" hidden="1" customHeight="1" x14ac:dyDescent="0.2"/>
    <row r="495" ht="15" hidden="1" customHeight="1" x14ac:dyDescent="0.2"/>
    <row r="496" ht="15" hidden="1" customHeight="1" x14ac:dyDescent="0.2"/>
    <row r="497" ht="15" hidden="1" customHeight="1" x14ac:dyDescent="0.2"/>
    <row r="498" ht="15" hidden="1" customHeight="1" x14ac:dyDescent="0.2"/>
    <row r="499" ht="15" hidden="1" customHeight="1" x14ac:dyDescent="0.2"/>
    <row r="500" ht="15" hidden="1" customHeight="1" x14ac:dyDescent="0.2"/>
    <row r="501" ht="15" hidden="1" customHeight="1" x14ac:dyDescent="0.2"/>
    <row r="502" ht="15" hidden="1" customHeight="1" x14ac:dyDescent="0.2"/>
    <row r="503" ht="15" hidden="1" customHeight="1" x14ac:dyDescent="0.2"/>
    <row r="504" ht="15" hidden="1" customHeight="1" x14ac:dyDescent="0.2"/>
    <row r="505" ht="15" hidden="1" customHeight="1" x14ac:dyDescent="0.2"/>
    <row r="506" ht="15" hidden="1" customHeight="1" x14ac:dyDescent="0.2"/>
    <row r="507" ht="15" hidden="1" customHeight="1" x14ac:dyDescent="0.2"/>
    <row r="508" ht="15" hidden="1" customHeight="1" x14ac:dyDescent="0.2"/>
    <row r="509" ht="15" hidden="1" customHeight="1" x14ac:dyDescent="0.2"/>
    <row r="510" ht="15" hidden="1" customHeight="1" x14ac:dyDescent="0.2"/>
    <row r="511" ht="15" hidden="1" customHeight="1" x14ac:dyDescent="0.2"/>
    <row r="512" ht="15" hidden="1" customHeight="1" x14ac:dyDescent="0.2"/>
    <row r="513" ht="15" hidden="1" customHeight="1" x14ac:dyDescent="0.2"/>
    <row r="514" ht="15" hidden="1" customHeight="1" x14ac:dyDescent="0.2"/>
    <row r="515" ht="15" hidden="1" customHeight="1" x14ac:dyDescent="0.2"/>
    <row r="516" ht="15" hidden="1" customHeight="1" x14ac:dyDescent="0.2"/>
    <row r="517" ht="15" hidden="1" customHeight="1" x14ac:dyDescent="0.2"/>
    <row r="518" ht="15" hidden="1" customHeight="1" x14ac:dyDescent="0.2"/>
    <row r="519" ht="15" hidden="1" customHeight="1" x14ac:dyDescent="0.2"/>
    <row r="520" ht="15" hidden="1" customHeight="1" x14ac:dyDescent="0.2"/>
    <row r="521" ht="15" hidden="1" customHeight="1" x14ac:dyDescent="0.2"/>
    <row r="522" ht="15" hidden="1" customHeight="1" x14ac:dyDescent="0.2"/>
    <row r="523" ht="15" hidden="1" customHeight="1" x14ac:dyDescent="0.2"/>
    <row r="524" ht="15" hidden="1" customHeight="1" x14ac:dyDescent="0.2"/>
    <row r="525" ht="15" hidden="1" customHeight="1" x14ac:dyDescent="0.2"/>
    <row r="526" ht="15" hidden="1" customHeight="1" x14ac:dyDescent="0.2"/>
    <row r="527" ht="15" hidden="1" customHeight="1" x14ac:dyDescent="0.2"/>
    <row r="528" ht="15" hidden="1" customHeight="1" x14ac:dyDescent="0.2"/>
    <row r="529" ht="15" hidden="1" customHeight="1" x14ac:dyDescent="0.2"/>
    <row r="530" ht="15" hidden="1" customHeight="1" x14ac:dyDescent="0.2"/>
    <row r="531" ht="15" hidden="1" customHeight="1" x14ac:dyDescent="0.2"/>
    <row r="532" ht="15" hidden="1" customHeight="1" x14ac:dyDescent="0.2"/>
    <row r="533" ht="15" hidden="1" customHeight="1" x14ac:dyDescent="0.2"/>
    <row r="534" ht="15" hidden="1" customHeight="1" x14ac:dyDescent="0.2"/>
    <row r="535" ht="15" hidden="1" customHeight="1" x14ac:dyDescent="0.2"/>
    <row r="536" ht="15" hidden="1" customHeight="1" x14ac:dyDescent="0.2"/>
    <row r="537" ht="15" hidden="1" customHeight="1" x14ac:dyDescent="0.2"/>
    <row r="538" ht="15" hidden="1" customHeight="1" x14ac:dyDescent="0.2"/>
    <row r="539" ht="15" hidden="1" customHeight="1" x14ac:dyDescent="0.2"/>
    <row r="540" ht="15" hidden="1" customHeight="1" x14ac:dyDescent="0.2"/>
    <row r="541" ht="15" hidden="1" customHeight="1" x14ac:dyDescent="0.2"/>
    <row r="542" ht="15" hidden="1" customHeight="1" x14ac:dyDescent="0.2"/>
    <row r="543" ht="15" hidden="1" customHeight="1" x14ac:dyDescent="0.2"/>
    <row r="544" ht="15" hidden="1" customHeight="1" x14ac:dyDescent="0.2"/>
    <row r="545" ht="15" hidden="1" customHeight="1" x14ac:dyDescent="0.2"/>
    <row r="546" ht="15" hidden="1" customHeight="1" x14ac:dyDescent="0.2"/>
    <row r="547" ht="15" hidden="1" customHeight="1" x14ac:dyDescent="0.2"/>
    <row r="548" ht="15" hidden="1" customHeight="1" x14ac:dyDescent="0.2"/>
    <row r="549" ht="15" hidden="1" customHeight="1" x14ac:dyDescent="0.2"/>
    <row r="550" ht="15" hidden="1" customHeight="1" x14ac:dyDescent="0.2"/>
    <row r="551" ht="15" hidden="1" customHeight="1" x14ac:dyDescent="0.2"/>
    <row r="552" ht="15" hidden="1" customHeight="1" x14ac:dyDescent="0.2"/>
    <row r="553" ht="15" hidden="1" customHeight="1" x14ac:dyDescent="0.2"/>
    <row r="554" ht="15" hidden="1" customHeight="1" x14ac:dyDescent="0.2"/>
    <row r="555" ht="15" hidden="1" customHeight="1" x14ac:dyDescent="0.2"/>
    <row r="556" ht="15" hidden="1" customHeight="1" x14ac:dyDescent="0.2"/>
    <row r="557" ht="15" hidden="1" customHeight="1" x14ac:dyDescent="0.2"/>
    <row r="558" ht="15" hidden="1" customHeight="1" x14ac:dyDescent="0.2"/>
    <row r="559" ht="15" hidden="1" customHeight="1" x14ac:dyDescent="0.2"/>
    <row r="560" ht="15" hidden="1" customHeight="1" x14ac:dyDescent="0.2"/>
    <row r="561" ht="15" hidden="1" customHeight="1" x14ac:dyDescent="0.2"/>
    <row r="562" ht="15" hidden="1" customHeight="1" x14ac:dyDescent="0.2"/>
    <row r="563" ht="15" hidden="1" customHeight="1" x14ac:dyDescent="0.2"/>
    <row r="564" ht="15" hidden="1" customHeight="1" x14ac:dyDescent="0.2"/>
    <row r="565" ht="15" hidden="1" customHeight="1" x14ac:dyDescent="0.2"/>
    <row r="566" ht="15" hidden="1" customHeight="1" x14ac:dyDescent="0.2"/>
    <row r="567" ht="15" hidden="1" customHeight="1" x14ac:dyDescent="0.2"/>
    <row r="568" ht="15" hidden="1" customHeight="1" x14ac:dyDescent="0.2"/>
    <row r="569" ht="15" hidden="1" customHeight="1" x14ac:dyDescent="0.2"/>
    <row r="570" ht="15" hidden="1" customHeight="1" x14ac:dyDescent="0.2"/>
    <row r="571" ht="15" hidden="1" customHeight="1" x14ac:dyDescent="0.2"/>
    <row r="572" ht="15" hidden="1" customHeight="1" x14ac:dyDescent="0.2"/>
    <row r="573" ht="15" hidden="1" customHeight="1" x14ac:dyDescent="0.2"/>
    <row r="574" ht="15" hidden="1" customHeight="1" x14ac:dyDescent="0.2"/>
    <row r="575" ht="15" hidden="1" customHeight="1" x14ac:dyDescent="0.2"/>
    <row r="576" ht="15" hidden="1" customHeight="1" x14ac:dyDescent="0.2"/>
    <row r="577" ht="15" hidden="1" customHeight="1" x14ac:dyDescent="0.2"/>
    <row r="578" ht="15" hidden="1" customHeight="1" x14ac:dyDescent="0.2"/>
    <row r="579" ht="15" hidden="1" customHeight="1" x14ac:dyDescent="0.2"/>
    <row r="580" ht="15" hidden="1" customHeight="1" x14ac:dyDescent="0.2"/>
    <row r="581" ht="15" hidden="1" customHeight="1" x14ac:dyDescent="0.2"/>
    <row r="582" ht="15" hidden="1" customHeight="1" x14ac:dyDescent="0.2"/>
    <row r="583" ht="15" hidden="1" customHeight="1" x14ac:dyDescent="0.2"/>
    <row r="584" ht="15" hidden="1" customHeight="1" x14ac:dyDescent="0.2"/>
    <row r="585" ht="15" hidden="1" customHeight="1" x14ac:dyDescent="0.2"/>
    <row r="586" ht="15" hidden="1" customHeight="1" x14ac:dyDescent="0.2"/>
    <row r="587" ht="15" hidden="1" customHeight="1" x14ac:dyDescent="0.2"/>
    <row r="588" ht="15" hidden="1" customHeight="1" x14ac:dyDescent="0.2"/>
    <row r="589" ht="15" hidden="1" customHeight="1" x14ac:dyDescent="0.2"/>
    <row r="590" ht="15" hidden="1" customHeight="1" x14ac:dyDescent="0.2"/>
    <row r="591" ht="15" hidden="1" customHeight="1" x14ac:dyDescent="0.2"/>
    <row r="592" ht="15" hidden="1" customHeight="1" x14ac:dyDescent="0.2"/>
    <row r="593" ht="15" hidden="1" customHeight="1" x14ac:dyDescent="0.2"/>
    <row r="594" ht="15" hidden="1" customHeight="1" x14ac:dyDescent="0.2"/>
    <row r="595" ht="15" hidden="1" customHeight="1" x14ac:dyDescent="0.2"/>
    <row r="596" ht="15" hidden="1" customHeight="1" x14ac:dyDescent="0.2"/>
    <row r="597" ht="15" hidden="1" customHeight="1" x14ac:dyDescent="0.2"/>
    <row r="598" ht="15" hidden="1" customHeight="1" x14ac:dyDescent="0.2"/>
    <row r="599" ht="15" hidden="1" customHeight="1" x14ac:dyDescent="0.2"/>
    <row r="600" ht="15" hidden="1" customHeight="1" x14ac:dyDescent="0.2"/>
    <row r="601" ht="15" hidden="1" customHeight="1" x14ac:dyDescent="0.2"/>
    <row r="602" ht="15" hidden="1" customHeight="1" x14ac:dyDescent="0.2"/>
    <row r="603" ht="15" hidden="1" customHeight="1" x14ac:dyDescent="0.2"/>
    <row r="604" ht="15" hidden="1" customHeight="1" x14ac:dyDescent="0.2"/>
    <row r="605" ht="15" hidden="1" customHeight="1" x14ac:dyDescent="0.2"/>
    <row r="606" ht="15" hidden="1" customHeight="1" x14ac:dyDescent="0.2"/>
    <row r="607" ht="15" hidden="1" customHeight="1" x14ac:dyDescent="0.2"/>
    <row r="608" ht="15" hidden="1" customHeight="1" x14ac:dyDescent="0.2"/>
    <row r="609" ht="15" hidden="1" customHeight="1" x14ac:dyDescent="0.2"/>
    <row r="610" ht="15" hidden="1" customHeight="1" x14ac:dyDescent="0.2"/>
    <row r="611" ht="15" hidden="1" customHeight="1" x14ac:dyDescent="0.2"/>
    <row r="612" ht="15" hidden="1" customHeight="1" x14ac:dyDescent="0.2"/>
    <row r="613" ht="15" hidden="1" customHeight="1" x14ac:dyDescent="0.2"/>
    <row r="614" ht="15" hidden="1" customHeight="1" x14ac:dyDescent="0.2"/>
    <row r="615" ht="15" hidden="1" customHeight="1" x14ac:dyDescent="0.2"/>
    <row r="616" ht="15" hidden="1" customHeight="1" x14ac:dyDescent="0.2"/>
    <row r="617" ht="15" hidden="1" customHeight="1" x14ac:dyDescent="0.2"/>
    <row r="618" ht="15" hidden="1" customHeight="1" x14ac:dyDescent="0.2"/>
    <row r="619" ht="15" hidden="1" customHeight="1" x14ac:dyDescent="0.2"/>
    <row r="620" ht="15" hidden="1" customHeight="1" x14ac:dyDescent="0.2"/>
    <row r="621" ht="15" hidden="1" customHeight="1" x14ac:dyDescent="0.2"/>
    <row r="622" ht="15" hidden="1" customHeight="1" x14ac:dyDescent="0.2"/>
    <row r="623" ht="15" hidden="1" customHeight="1" x14ac:dyDescent="0.2"/>
    <row r="624" ht="15" hidden="1" customHeight="1" x14ac:dyDescent="0.2"/>
    <row r="625" ht="15" hidden="1" customHeight="1" x14ac:dyDescent="0.2"/>
    <row r="626" ht="15" hidden="1" customHeight="1" x14ac:dyDescent="0.2"/>
    <row r="627" ht="15" hidden="1" customHeight="1" x14ac:dyDescent="0.2"/>
    <row r="628" ht="15" hidden="1" customHeight="1" x14ac:dyDescent="0.2"/>
    <row r="629" ht="15" hidden="1" customHeight="1" x14ac:dyDescent="0.2"/>
    <row r="630" ht="15" hidden="1" customHeight="1" x14ac:dyDescent="0.2"/>
    <row r="631" ht="15" hidden="1" customHeight="1" x14ac:dyDescent="0.2"/>
    <row r="632" ht="15" hidden="1" customHeight="1" x14ac:dyDescent="0.2"/>
    <row r="633" ht="15" hidden="1" customHeight="1" x14ac:dyDescent="0.2"/>
    <row r="634" ht="15" hidden="1" customHeight="1" x14ac:dyDescent="0.2"/>
    <row r="635" ht="15" hidden="1" customHeight="1" x14ac:dyDescent="0.2"/>
    <row r="636" ht="15" hidden="1" customHeight="1" x14ac:dyDescent="0.2"/>
    <row r="637" ht="15" hidden="1" customHeight="1" x14ac:dyDescent="0.2"/>
    <row r="638" ht="15" hidden="1" customHeight="1" x14ac:dyDescent="0.2"/>
    <row r="639" ht="15" hidden="1" customHeight="1" x14ac:dyDescent="0.2"/>
    <row r="640" ht="15" hidden="1" customHeight="1" x14ac:dyDescent="0.2"/>
    <row r="641" ht="15" hidden="1" customHeight="1" x14ac:dyDescent="0.2"/>
    <row r="642" ht="15" hidden="1" customHeight="1" x14ac:dyDescent="0.2"/>
    <row r="643" ht="15" hidden="1" customHeight="1" x14ac:dyDescent="0.2"/>
    <row r="644" ht="15" hidden="1" customHeight="1" x14ac:dyDescent="0.2"/>
    <row r="645" ht="15" hidden="1" customHeight="1" x14ac:dyDescent="0.2"/>
    <row r="646" ht="15" hidden="1" customHeight="1" x14ac:dyDescent="0.2"/>
    <row r="647" ht="15" hidden="1" customHeight="1" x14ac:dyDescent="0.2"/>
    <row r="648" ht="15" hidden="1" customHeight="1" x14ac:dyDescent="0.2"/>
    <row r="649" ht="15" hidden="1" customHeight="1" x14ac:dyDescent="0.2"/>
    <row r="650" ht="15" hidden="1" customHeight="1" x14ac:dyDescent="0.2"/>
    <row r="651" ht="15" hidden="1" customHeight="1" x14ac:dyDescent="0.2"/>
    <row r="652" ht="15" hidden="1" customHeight="1" x14ac:dyDescent="0.2"/>
    <row r="653" ht="15" hidden="1" customHeight="1" x14ac:dyDescent="0.2"/>
    <row r="654" ht="15" hidden="1" customHeight="1" x14ac:dyDescent="0.2"/>
    <row r="655" ht="15" hidden="1" customHeight="1" x14ac:dyDescent="0.2"/>
    <row r="656" ht="15" hidden="1" customHeight="1" x14ac:dyDescent="0.2"/>
    <row r="657" ht="15" hidden="1" customHeight="1" x14ac:dyDescent="0.2"/>
    <row r="658" ht="15" hidden="1" customHeight="1" x14ac:dyDescent="0.2"/>
    <row r="659" ht="15" hidden="1" customHeight="1" x14ac:dyDescent="0.2"/>
    <row r="660" ht="15" hidden="1" customHeight="1" x14ac:dyDescent="0.2"/>
    <row r="661" ht="15" hidden="1" customHeight="1" x14ac:dyDescent="0.2"/>
    <row r="662" ht="15" hidden="1" customHeight="1" x14ac:dyDescent="0.2"/>
    <row r="663" ht="15" hidden="1" customHeight="1" x14ac:dyDescent="0.2"/>
    <row r="664" ht="15" hidden="1" customHeight="1" x14ac:dyDescent="0.2"/>
    <row r="665" ht="15" hidden="1" customHeight="1" x14ac:dyDescent="0.2"/>
    <row r="666" ht="15" hidden="1" customHeight="1" x14ac:dyDescent="0.2"/>
    <row r="667" ht="15" hidden="1" customHeight="1" x14ac:dyDescent="0.2"/>
    <row r="668" ht="15" hidden="1" customHeight="1" x14ac:dyDescent="0.2"/>
    <row r="669" ht="15" hidden="1" customHeight="1" x14ac:dyDescent="0.2"/>
    <row r="670" ht="15" hidden="1" customHeight="1" x14ac:dyDescent="0.2"/>
    <row r="671" ht="15" hidden="1" customHeight="1" x14ac:dyDescent="0.2"/>
    <row r="672" ht="15" hidden="1" customHeight="1" x14ac:dyDescent="0.2"/>
    <row r="673" ht="15" hidden="1" customHeight="1" x14ac:dyDescent="0.2"/>
    <row r="674" ht="15" hidden="1" customHeight="1" x14ac:dyDescent="0.2"/>
    <row r="675" ht="15" hidden="1" customHeight="1" x14ac:dyDescent="0.2"/>
    <row r="676" ht="15" hidden="1" customHeight="1" x14ac:dyDescent="0.2"/>
    <row r="677" ht="15" hidden="1" customHeight="1" x14ac:dyDescent="0.2"/>
    <row r="678" ht="15" hidden="1" customHeight="1" x14ac:dyDescent="0.2"/>
    <row r="679" ht="15" hidden="1" customHeight="1" x14ac:dyDescent="0.2"/>
    <row r="680" ht="15" hidden="1" customHeight="1" x14ac:dyDescent="0.2"/>
    <row r="681" ht="15" hidden="1" customHeight="1" x14ac:dyDescent="0.2"/>
    <row r="682" ht="15" hidden="1" customHeight="1" x14ac:dyDescent="0.2"/>
    <row r="683" ht="15" hidden="1" customHeight="1" x14ac:dyDescent="0.2"/>
    <row r="684" ht="15" hidden="1" customHeight="1" x14ac:dyDescent="0.2"/>
    <row r="685" ht="15" hidden="1" customHeight="1" x14ac:dyDescent="0.2"/>
    <row r="686" ht="15" hidden="1" customHeight="1" x14ac:dyDescent="0.2"/>
    <row r="687" ht="15" hidden="1" customHeight="1" x14ac:dyDescent="0.2"/>
    <row r="688" ht="15" hidden="1" customHeight="1" x14ac:dyDescent="0.2"/>
    <row r="689" ht="15" hidden="1" customHeight="1" x14ac:dyDescent="0.2"/>
    <row r="690" ht="15" hidden="1" customHeight="1" x14ac:dyDescent="0.2"/>
    <row r="691" ht="15" hidden="1" customHeight="1" x14ac:dyDescent="0.2"/>
    <row r="692" ht="15" hidden="1" customHeight="1" x14ac:dyDescent="0.2"/>
    <row r="693" ht="15" hidden="1" customHeight="1" x14ac:dyDescent="0.2"/>
    <row r="694" ht="15" hidden="1" customHeight="1" x14ac:dyDescent="0.2"/>
    <row r="695" ht="15" hidden="1" customHeight="1" x14ac:dyDescent="0.2"/>
    <row r="696" ht="15" hidden="1" customHeight="1" x14ac:dyDescent="0.2"/>
    <row r="697" ht="15" hidden="1" customHeight="1" x14ac:dyDescent="0.2"/>
    <row r="698" ht="15" hidden="1" customHeight="1" x14ac:dyDescent="0.2"/>
    <row r="699" ht="15" hidden="1" customHeight="1" x14ac:dyDescent="0.2"/>
    <row r="700" ht="15" hidden="1" customHeight="1" x14ac:dyDescent="0.2"/>
    <row r="701" ht="15" hidden="1" customHeight="1" x14ac:dyDescent="0.2"/>
    <row r="702" ht="15" hidden="1" customHeight="1" x14ac:dyDescent="0.2"/>
    <row r="703" ht="15" hidden="1" customHeight="1" x14ac:dyDescent="0.2"/>
    <row r="704" ht="15" hidden="1" customHeight="1" x14ac:dyDescent="0.2"/>
    <row r="705" ht="15" hidden="1" customHeight="1" x14ac:dyDescent="0.2"/>
    <row r="706" ht="15" hidden="1" customHeight="1" x14ac:dyDescent="0.2"/>
    <row r="707" ht="15" hidden="1" customHeight="1" x14ac:dyDescent="0.2"/>
    <row r="708" ht="15" hidden="1" customHeight="1" x14ac:dyDescent="0.2"/>
    <row r="709" ht="15" hidden="1" customHeight="1" x14ac:dyDescent="0.2"/>
    <row r="710" ht="15" hidden="1" customHeight="1" x14ac:dyDescent="0.2"/>
    <row r="711" ht="15" hidden="1" customHeight="1" x14ac:dyDescent="0.2"/>
    <row r="712" ht="15" hidden="1" customHeight="1" x14ac:dyDescent="0.2"/>
    <row r="713" ht="15" hidden="1" customHeight="1" x14ac:dyDescent="0.2"/>
    <row r="714" ht="15" hidden="1" customHeight="1" x14ac:dyDescent="0.2"/>
    <row r="715" ht="15" hidden="1" customHeight="1" x14ac:dyDescent="0.2"/>
    <row r="716" ht="15" hidden="1" customHeight="1" x14ac:dyDescent="0.2"/>
    <row r="717" ht="15" hidden="1" customHeight="1" x14ac:dyDescent="0.2"/>
    <row r="718" ht="15" hidden="1" customHeight="1" x14ac:dyDescent="0.2"/>
    <row r="719" ht="15" hidden="1" customHeight="1" x14ac:dyDescent="0.2"/>
    <row r="720" ht="15" hidden="1" customHeight="1" x14ac:dyDescent="0.2"/>
    <row r="721" ht="15" hidden="1" customHeight="1" x14ac:dyDescent="0.2"/>
    <row r="722" ht="15" hidden="1" customHeight="1" x14ac:dyDescent="0.2"/>
    <row r="723" ht="15" hidden="1" customHeight="1" x14ac:dyDescent="0.2"/>
    <row r="724" ht="15" hidden="1" customHeight="1" x14ac:dyDescent="0.2"/>
    <row r="725" ht="15" hidden="1" customHeight="1" x14ac:dyDescent="0.2"/>
    <row r="726" ht="15" hidden="1" customHeight="1" x14ac:dyDescent="0.2"/>
    <row r="727" ht="15" hidden="1" customHeight="1" x14ac:dyDescent="0.2"/>
    <row r="728" ht="15" hidden="1" customHeight="1" x14ac:dyDescent="0.2"/>
    <row r="729" ht="15" hidden="1" customHeight="1" x14ac:dyDescent="0.2"/>
    <row r="730" ht="15" hidden="1" customHeight="1" x14ac:dyDescent="0.2"/>
    <row r="731" ht="15" hidden="1" customHeight="1" x14ac:dyDescent="0.2"/>
    <row r="732" ht="15" hidden="1" customHeight="1" x14ac:dyDescent="0.2"/>
    <row r="733" ht="15" hidden="1" customHeight="1" x14ac:dyDescent="0.2"/>
    <row r="734" ht="15" hidden="1" customHeight="1" x14ac:dyDescent="0.2"/>
    <row r="735" ht="15" hidden="1" customHeight="1" x14ac:dyDescent="0.2"/>
    <row r="736" ht="15" hidden="1" customHeight="1" x14ac:dyDescent="0.2"/>
    <row r="737" ht="15" hidden="1" customHeight="1" x14ac:dyDescent="0.2"/>
    <row r="738" ht="15" hidden="1" customHeight="1" x14ac:dyDescent="0.2"/>
    <row r="739" ht="15" hidden="1" customHeight="1" x14ac:dyDescent="0.2"/>
    <row r="740" ht="15" hidden="1" customHeight="1" x14ac:dyDescent="0.2"/>
    <row r="741" ht="15" hidden="1" customHeight="1" x14ac:dyDescent="0.2"/>
    <row r="742" ht="15" hidden="1" customHeight="1" x14ac:dyDescent="0.2"/>
    <row r="743" ht="15" hidden="1" customHeight="1" x14ac:dyDescent="0.2"/>
    <row r="744" ht="15" hidden="1" customHeight="1" x14ac:dyDescent="0.2"/>
    <row r="745" ht="15" hidden="1" customHeight="1" x14ac:dyDescent="0.2"/>
    <row r="746" ht="15" hidden="1" customHeight="1" x14ac:dyDescent="0.2"/>
    <row r="747" ht="15" hidden="1" customHeight="1" x14ac:dyDescent="0.2"/>
    <row r="748" ht="15" hidden="1" customHeight="1" x14ac:dyDescent="0.2"/>
    <row r="749" ht="15" hidden="1" customHeight="1" x14ac:dyDescent="0.2"/>
    <row r="750" ht="15" hidden="1" customHeight="1" x14ac:dyDescent="0.2"/>
    <row r="751" ht="15" hidden="1" customHeight="1" x14ac:dyDescent="0.2"/>
    <row r="752" ht="15" hidden="1" customHeight="1" x14ac:dyDescent="0.2"/>
    <row r="753" ht="15" hidden="1" customHeight="1" x14ac:dyDescent="0.2"/>
    <row r="754" ht="15" hidden="1" customHeight="1" x14ac:dyDescent="0.2"/>
    <row r="755" ht="15" hidden="1" customHeight="1" x14ac:dyDescent="0.2"/>
    <row r="756" ht="15" hidden="1" customHeight="1" x14ac:dyDescent="0.2"/>
    <row r="757" ht="15" hidden="1" customHeight="1" x14ac:dyDescent="0.2"/>
    <row r="758" ht="15" hidden="1" customHeight="1" x14ac:dyDescent="0.2"/>
    <row r="759" ht="15" hidden="1" customHeight="1" x14ac:dyDescent="0.2"/>
    <row r="760" ht="15" hidden="1" customHeight="1" x14ac:dyDescent="0.2"/>
    <row r="761" ht="15" hidden="1" customHeight="1" x14ac:dyDescent="0.2"/>
    <row r="762" ht="15" hidden="1" customHeight="1" x14ac:dyDescent="0.2"/>
    <row r="763" ht="15" hidden="1" customHeight="1" x14ac:dyDescent="0.2"/>
    <row r="764" ht="15" hidden="1" customHeight="1" x14ac:dyDescent="0.2"/>
    <row r="765" ht="15" hidden="1" customHeight="1" x14ac:dyDescent="0.2"/>
    <row r="766" ht="15" hidden="1" customHeight="1" x14ac:dyDescent="0.2"/>
    <row r="767" ht="15" hidden="1" customHeight="1" x14ac:dyDescent="0.2"/>
    <row r="768" ht="15" hidden="1" customHeight="1" x14ac:dyDescent="0.2"/>
    <row r="769" ht="15" hidden="1" customHeight="1" x14ac:dyDescent="0.2"/>
    <row r="770" ht="15" hidden="1" customHeight="1" x14ac:dyDescent="0.2"/>
    <row r="771" ht="15" hidden="1" customHeight="1" x14ac:dyDescent="0.2"/>
    <row r="772" ht="15" hidden="1" customHeight="1" x14ac:dyDescent="0.2"/>
    <row r="773" ht="15" hidden="1" customHeight="1" x14ac:dyDescent="0.2"/>
    <row r="774" ht="15" hidden="1" customHeight="1" x14ac:dyDescent="0.2"/>
    <row r="775" ht="15" hidden="1" customHeight="1" x14ac:dyDescent="0.2"/>
    <row r="776" ht="15" hidden="1" customHeight="1" x14ac:dyDescent="0.2"/>
    <row r="777" ht="15" hidden="1" customHeight="1" x14ac:dyDescent="0.2"/>
    <row r="778" ht="15" hidden="1" customHeight="1" x14ac:dyDescent="0.2"/>
    <row r="779" ht="15" hidden="1" customHeight="1" x14ac:dyDescent="0.2"/>
    <row r="780" ht="15" hidden="1" customHeight="1" x14ac:dyDescent="0.2"/>
    <row r="781" ht="15" hidden="1" customHeight="1" x14ac:dyDescent="0.2"/>
    <row r="782" ht="15" hidden="1" customHeight="1" x14ac:dyDescent="0.2"/>
    <row r="783" ht="15" hidden="1" customHeight="1" x14ac:dyDescent="0.2"/>
    <row r="784" ht="15" hidden="1" customHeight="1" x14ac:dyDescent="0.2"/>
    <row r="785" ht="15" hidden="1" customHeight="1" x14ac:dyDescent="0.2"/>
    <row r="786" ht="15" hidden="1" customHeight="1" x14ac:dyDescent="0.2"/>
    <row r="787" ht="15" hidden="1" customHeight="1" x14ac:dyDescent="0.2"/>
    <row r="788" ht="15" hidden="1" customHeight="1" x14ac:dyDescent="0.2"/>
    <row r="789" ht="15" hidden="1" customHeight="1" x14ac:dyDescent="0.2"/>
    <row r="790" ht="15" hidden="1" customHeight="1" x14ac:dyDescent="0.2"/>
    <row r="791" ht="15" hidden="1" customHeight="1" x14ac:dyDescent="0.2"/>
    <row r="792" ht="15" hidden="1" customHeight="1" x14ac:dyDescent="0.2"/>
    <row r="793" ht="15" hidden="1" customHeight="1" x14ac:dyDescent="0.2"/>
    <row r="794" ht="15" hidden="1" customHeight="1" x14ac:dyDescent="0.2"/>
    <row r="795" ht="15" hidden="1" customHeight="1" x14ac:dyDescent="0.2"/>
    <row r="796" ht="15" hidden="1" customHeight="1" x14ac:dyDescent="0.2"/>
    <row r="797" ht="15" hidden="1" customHeight="1" x14ac:dyDescent="0.2"/>
    <row r="798" ht="15" hidden="1" customHeight="1" x14ac:dyDescent="0.2"/>
    <row r="799" ht="15" hidden="1" customHeight="1" x14ac:dyDescent="0.2"/>
    <row r="800" ht="15" hidden="1" customHeight="1" x14ac:dyDescent="0.2"/>
    <row r="801" ht="15" hidden="1" customHeight="1" x14ac:dyDescent="0.2"/>
    <row r="802" ht="15" hidden="1" customHeight="1" x14ac:dyDescent="0.2"/>
    <row r="803" ht="15" hidden="1" customHeight="1" x14ac:dyDescent="0.2"/>
    <row r="804" ht="15" hidden="1" customHeight="1" x14ac:dyDescent="0.2"/>
    <row r="805" ht="15" hidden="1" customHeight="1" x14ac:dyDescent="0.2"/>
    <row r="806" ht="15" hidden="1" customHeight="1" x14ac:dyDescent="0.2"/>
    <row r="807" ht="15" hidden="1" customHeight="1" x14ac:dyDescent="0.2"/>
    <row r="808" ht="15" hidden="1" customHeight="1" x14ac:dyDescent="0.2"/>
    <row r="809" ht="15" hidden="1" customHeight="1" x14ac:dyDescent="0.2"/>
    <row r="810" ht="15" hidden="1" customHeight="1" x14ac:dyDescent="0.2"/>
    <row r="811" ht="15" hidden="1" customHeight="1" x14ac:dyDescent="0.2"/>
    <row r="812" ht="15" hidden="1" customHeight="1" x14ac:dyDescent="0.2"/>
    <row r="813" ht="15" hidden="1" customHeight="1" x14ac:dyDescent="0.2"/>
    <row r="814" ht="15" hidden="1" customHeight="1" x14ac:dyDescent="0.2"/>
    <row r="815" ht="15" hidden="1" customHeight="1" x14ac:dyDescent="0.2"/>
    <row r="816" ht="15" hidden="1" customHeight="1" x14ac:dyDescent="0.2"/>
    <row r="817" ht="15" hidden="1" customHeight="1" x14ac:dyDescent="0.2"/>
    <row r="818" ht="15" hidden="1" customHeight="1" x14ac:dyDescent="0.2"/>
    <row r="819" ht="15" hidden="1" customHeight="1" x14ac:dyDescent="0.2"/>
    <row r="820" ht="15" hidden="1" customHeight="1" x14ac:dyDescent="0.2"/>
    <row r="821" ht="15" hidden="1" customHeight="1" x14ac:dyDescent="0.2"/>
    <row r="822" ht="15" hidden="1" customHeight="1" x14ac:dyDescent="0.2"/>
    <row r="823" ht="15" hidden="1" customHeight="1" x14ac:dyDescent="0.2"/>
    <row r="824" ht="15" hidden="1" customHeight="1" x14ac:dyDescent="0.2"/>
    <row r="825" ht="15" hidden="1" customHeight="1" x14ac:dyDescent="0.2"/>
    <row r="826" ht="15" hidden="1" customHeight="1" x14ac:dyDescent="0.2"/>
    <row r="827" ht="15" hidden="1" customHeight="1" x14ac:dyDescent="0.2"/>
    <row r="828" ht="15" hidden="1" customHeight="1" x14ac:dyDescent="0.2"/>
    <row r="829" ht="15" hidden="1" customHeight="1" x14ac:dyDescent="0.2"/>
    <row r="830" ht="15" hidden="1" customHeight="1" x14ac:dyDescent="0.2"/>
    <row r="831" ht="15" hidden="1" customHeight="1" x14ac:dyDescent="0.2"/>
    <row r="832" ht="15" hidden="1" customHeight="1" x14ac:dyDescent="0.2"/>
    <row r="833" ht="15" hidden="1" customHeight="1" x14ac:dyDescent="0.2"/>
    <row r="834" ht="15" hidden="1" customHeight="1" x14ac:dyDescent="0.2"/>
    <row r="835" ht="15" hidden="1" customHeight="1" x14ac:dyDescent="0.2"/>
    <row r="836" ht="15" hidden="1" customHeight="1" x14ac:dyDescent="0.2"/>
    <row r="837" ht="15" hidden="1" customHeight="1" x14ac:dyDescent="0.2"/>
    <row r="838" ht="15" hidden="1" customHeight="1" x14ac:dyDescent="0.2"/>
    <row r="839" ht="15" hidden="1" customHeight="1" x14ac:dyDescent="0.2"/>
    <row r="840" ht="15" hidden="1" customHeight="1" x14ac:dyDescent="0.2"/>
    <row r="841" ht="15" hidden="1" customHeight="1" x14ac:dyDescent="0.2"/>
    <row r="842" ht="15" hidden="1" customHeight="1" x14ac:dyDescent="0.2"/>
    <row r="843" ht="15" hidden="1" customHeight="1" x14ac:dyDescent="0.2"/>
    <row r="844" ht="15" hidden="1" customHeight="1" x14ac:dyDescent="0.2"/>
    <row r="845" ht="15" hidden="1" customHeight="1" x14ac:dyDescent="0.2"/>
    <row r="846" ht="15" hidden="1" customHeight="1" x14ac:dyDescent="0.2"/>
    <row r="847" ht="15" hidden="1" customHeight="1" x14ac:dyDescent="0.2"/>
    <row r="848" ht="15" hidden="1" customHeight="1" x14ac:dyDescent="0.2"/>
    <row r="849" ht="15" hidden="1" customHeight="1" x14ac:dyDescent="0.2"/>
    <row r="850" ht="15" hidden="1" customHeight="1" x14ac:dyDescent="0.2"/>
    <row r="851" ht="15" hidden="1" customHeight="1" x14ac:dyDescent="0.2"/>
    <row r="852" ht="15" hidden="1" customHeight="1" x14ac:dyDescent="0.2"/>
    <row r="853" ht="15" hidden="1" customHeight="1" x14ac:dyDescent="0.2"/>
    <row r="854" ht="15" hidden="1" customHeight="1" x14ac:dyDescent="0.2"/>
    <row r="855" ht="15" hidden="1" customHeight="1" x14ac:dyDescent="0.2"/>
    <row r="856" ht="15" hidden="1" customHeight="1" x14ac:dyDescent="0.2"/>
    <row r="857" ht="15" hidden="1" customHeight="1" x14ac:dyDescent="0.2"/>
    <row r="858" ht="15" hidden="1" customHeight="1" x14ac:dyDescent="0.2"/>
    <row r="859" ht="15" hidden="1" customHeight="1" x14ac:dyDescent="0.2"/>
    <row r="860" ht="15" hidden="1" customHeight="1" x14ac:dyDescent="0.2"/>
    <row r="861" ht="15" hidden="1" customHeight="1" x14ac:dyDescent="0.2"/>
    <row r="862" ht="15" hidden="1" customHeight="1" x14ac:dyDescent="0.2"/>
    <row r="863" ht="15" hidden="1" customHeight="1" x14ac:dyDescent="0.2"/>
    <row r="864" ht="15" hidden="1" customHeight="1" x14ac:dyDescent="0.2"/>
    <row r="865" ht="15" hidden="1" customHeight="1" x14ac:dyDescent="0.2"/>
    <row r="866" ht="15" hidden="1" customHeight="1" x14ac:dyDescent="0.2"/>
    <row r="867" ht="15" hidden="1" customHeight="1" x14ac:dyDescent="0.2"/>
    <row r="868" ht="15" hidden="1" customHeight="1" x14ac:dyDescent="0.2"/>
    <row r="869" ht="15" hidden="1" customHeight="1" x14ac:dyDescent="0.2"/>
    <row r="870" ht="15" hidden="1" customHeight="1" x14ac:dyDescent="0.2"/>
    <row r="871" ht="15" hidden="1" customHeight="1" x14ac:dyDescent="0.2"/>
    <row r="872" ht="15" hidden="1" customHeight="1" x14ac:dyDescent="0.2"/>
    <row r="873" ht="15" hidden="1" customHeight="1" x14ac:dyDescent="0.2"/>
    <row r="874" ht="15" hidden="1" customHeight="1" x14ac:dyDescent="0.2"/>
    <row r="875" ht="15" hidden="1" customHeight="1" x14ac:dyDescent="0.2"/>
    <row r="876" ht="15" hidden="1" customHeight="1" x14ac:dyDescent="0.2"/>
    <row r="877" ht="15" hidden="1" customHeight="1" x14ac:dyDescent="0.2"/>
    <row r="878" ht="15" hidden="1" customHeight="1" x14ac:dyDescent="0.2"/>
    <row r="879" ht="15" hidden="1" customHeight="1" x14ac:dyDescent="0.2"/>
    <row r="880" ht="15" hidden="1" customHeight="1" x14ac:dyDescent="0.2"/>
    <row r="881" ht="15" hidden="1" customHeight="1" x14ac:dyDescent="0.2"/>
    <row r="882" ht="15" hidden="1" customHeight="1" x14ac:dyDescent="0.2"/>
    <row r="883" ht="15" hidden="1" customHeight="1" x14ac:dyDescent="0.2"/>
    <row r="884" ht="15" hidden="1" customHeight="1" x14ac:dyDescent="0.2"/>
    <row r="885" ht="15" hidden="1" customHeight="1" x14ac:dyDescent="0.2"/>
    <row r="886" ht="15" hidden="1" customHeight="1" x14ac:dyDescent="0.2"/>
    <row r="887" ht="15" hidden="1" customHeight="1" x14ac:dyDescent="0.2"/>
    <row r="888" ht="15" hidden="1" customHeight="1" x14ac:dyDescent="0.2"/>
    <row r="889" ht="15" hidden="1" customHeight="1" x14ac:dyDescent="0.2"/>
    <row r="890" ht="15" hidden="1" customHeight="1" x14ac:dyDescent="0.2"/>
    <row r="891" ht="15" hidden="1" customHeight="1" x14ac:dyDescent="0.2"/>
    <row r="892" ht="15" hidden="1" customHeight="1" x14ac:dyDescent="0.2"/>
    <row r="893" ht="15" hidden="1" customHeight="1" x14ac:dyDescent="0.2"/>
    <row r="894" ht="15" hidden="1" customHeight="1" x14ac:dyDescent="0.2"/>
    <row r="895" ht="15" hidden="1" customHeight="1" x14ac:dyDescent="0.2"/>
    <row r="896" ht="15" hidden="1" customHeight="1" x14ac:dyDescent="0.2"/>
    <row r="897" ht="15" hidden="1" customHeight="1" x14ac:dyDescent="0.2"/>
    <row r="898" ht="15" hidden="1" customHeight="1" x14ac:dyDescent="0.2"/>
    <row r="899" ht="15" hidden="1" customHeight="1" x14ac:dyDescent="0.2"/>
    <row r="900" ht="15" hidden="1" customHeight="1" x14ac:dyDescent="0.2"/>
    <row r="901" ht="15" hidden="1" customHeight="1" x14ac:dyDescent="0.2"/>
    <row r="902" ht="15" hidden="1" customHeight="1" x14ac:dyDescent="0.2"/>
    <row r="903" ht="15" hidden="1" customHeight="1" x14ac:dyDescent="0.2"/>
    <row r="904" ht="15" hidden="1" customHeight="1" x14ac:dyDescent="0.2"/>
    <row r="905" ht="15" hidden="1" customHeight="1" x14ac:dyDescent="0.2"/>
    <row r="906" ht="15" hidden="1" customHeight="1" x14ac:dyDescent="0.2"/>
    <row r="907" ht="15" hidden="1" customHeight="1" x14ac:dyDescent="0.2"/>
    <row r="908" ht="15" hidden="1" customHeight="1" x14ac:dyDescent="0.2"/>
    <row r="909" ht="15" hidden="1" customHeight="1" x14ac:dyDescent="0.2"/>
    <row r="910" ht="15" hidden="1" customHeight="1" x14ac:dyDescent="0.2"/>
    <row r="911" ht="15" hidden="1" customHeight="1" x14ac:dyDescent="0.2"/>
    <row r="912" ht="15" hidden="1" customHeight="1" x14ac:dyDescent="0.2"/>
    <row r="913" ht="15" hidden="1" customHeight="1" x14ac:dyDescent="0.2"/>
    <row r="914" ht="15" hidden="1" customHeight="1" x14ac:dyDescent="0.2"/>
    <row r="915" ht="15" hidden="1" customHeight="1" x14ac:dyDescent="0.2"/>
    <row r="916" ht="15" hidden="1" customHeight="1" x14ac:dyDescent="0.2"/>
    <row r="917" ht="15" hidden="1" customHeight="1" x14ac:dyDescent="0.2"/>
    <row r="918" ht="15" hidden="1" customHeight="1" x14ac:dyDescent="0.2"/>
    <row r="919" ht="15" hidden="1" customHeight="1" x14ac:dyDescent="0.2"/>
    <row r="920" ht="15" hidden="1" customHeight="1" x14ac:dyDescent="0.2"/>
    <row r="921" ht="15" hidden="1" customHeight="1" x14ac:dyDescent="0.2"/>
    <row r="922" ht="15" hidden="1" customHeight="1" x14ac:dyDescent="0.2"/>
    <row r="923" ht="15" hidden="1" customHeight="1" x14ac:dyDescent="0.2"/>
    <row r="924" ht="15" hidden="1" customHeight="1" x14ac:dyDescent="0.2"/>
    <row r="925" ht="15" hidden="1" customHeight="1" x14ac:dyDescent="0.2"/>
    <row r="926" ht="15" hidden="1" customHeight="1" x14ac:dyDescent="0.2"/>
    <row r="927" ht="15" hidden="1" customHeight="1" x14ac:dyDescent="0.2"/>
    <row r="928" ht="15" hidden="1" customHeight="1" x14ac:dyDescent="0.2"/>
    <row r="929" ht="15" hidden="1" customHeight="1" x14ac:dyDescent="0.2"/>
    <row r="930" ht="15" hidden="1" customHeight="1" x14ac:dyDescent="0.2"/>
    <row r="931" ht="15" hidden="1" customHeight="1" x14ac:dyDescent="0.2"/>
    <row r="932" ht="15" hidden="1" customHeight="1" x14ac:dyDescent="0.2"/>
    <row r="933" ht="15" hidden="1" customHeight="1" x14ac:dyDescent="0.2"/>
    <row r="934" ht="15" hidden="1" customHeight="1" x14ac:dyDescent="0.2"/>
    <row r="935" ht="15" hidden="1" customHeight="1" x14ac:dyDescent="0.2"/>
    <row r="936" ht="15" hidden="1" customHeight="1" x14ac:dyDescent="0.2"/>
    <row r="937" ht="15" hidden="1" customHeight="1" x14ac:dyDescent="0.2"/>
    <row r="938" ht="15" hidden="1" customHeight="1" x14ac:dyDescent="0.2"/>
    <row r="939" ht="15" hidden="1" customHeight="1" x14ac:dyDescent="0.2"/>
    <row r="940" ht="15" hidden="1" customHeight="1" x14ac:dyDescent="0.2"/>
    <row r="941" ht="15" hidden="1" customHeight="1" x14ac:dyDescent="0.2"/>
    <row r="942" ht="15" hidden="1" customHeight="1" x14ac:dyDescent="0.2"/>
    <row r="943" ht="15" hidden="1" customHeight="1" x14ac:dyDescent="0.2"/>
    <row r="944" ht="15" hidden="1" customHeight="1" x14ac:dyDescent="0.2"/>
    <row r="945" ht="15" hidden="1" customHeight="1" x14ac:dyDescent="0.2"/>
    <row r="946" ht="15" hidden="1" customHeight="1" x14ac:dyDescent="0.2"/>
    <row r="947" ht="15" hidden="1" customHeight="1" x14ac:dyDescent="0.2"/>
    <row r="948" ht="15" hidden="1" customHeight="1" x14ac:dyDescent="0.2"/>
    <row r="949" ht="15" hidden="1" customHeight="1" x14ac:dyDescent="0.2"/>
    <row r="950" ht="15" hidden="1" customHeight="1" x14ac:dyDescent="0.2"/>
    <row r="951" ht="15" hidden="1" customHeight="1" x14ac:dyDescent="0.2"/>
    <row r="952" ht="15" hidden="1" customHeight="1" x14ac:dyDescent="0.2"/>
    <row r="953" ht="15" hidden="1" customHeight="1" x14ac:dyDescent="0.2"/>
    <row r="954" ht="15" hidden="1" customHeight="1" x14ac:dyDescent="0.2"/>
    <row r="955" ht="15" hidden="1" customHeight="1" x14ac:dyDescent="0.2"/>
    <row r="956" ht="15" hidden="1" customHeight="1" x14ac:dyDescent="0.2"/>
    <row r="957" ht="15" hidden="1" customHeight="1" x14ac:dyDescent="0.2"/>
    <row r="958" ht="15" hidden="1" customHeight="1" x14ac:dyDescent="0.2"/>
    <row r="959" ht="15" hidden="1" customHeight="1" x14ac:dyDescent="0.2"/>
    <row r="960" ht="15" hidden="1" customHeight="1" x14ac:dyDescent="0.2"/>
    <row r="961" ht="15" hidden="1" customHeight="1" x14ac:dyDescent="0.2"/>
    <row r="962" ht="15" hidden="1" customHeight="1" x14ac:dyDescent="0.2"/>
    <row r="963" ht="15" hidden="1" customHeight="1" x14ac:dyDescent="0.2"/>
    <row r="964" ht="15" hidden="1" customHeight="1" x14ac:dyDescent="0.2"/>
    <row r="965" ht="15" hidden="1" customHeight="1" x14ac:dyDescent="0.2"/>
    <row r="966" ht="15" hidden="1" customHeight="1" x14ac:dyDescent="0.2"/>
    <row r="967" ht="15" hidden="1" customHeight="1" x14ac:dyDescent="0.2"/>
    <row r="968" ht="15" hidden="1" customHeight="1" x14ac:dyDescent="0.2"/>
    <row r="969" ht="15" hidden="1" customHeight="1" x14ac:dyDescent="0.2"/>
    <row r="970" ht="15" hidden="1" customHeight="1" x14ac:dyDescent="0.2"/>
    <row r="971" ht="15" hidden="1" customHeight="1" x14ac:dyDescent="0.2"/>
    <row r="972" ht="15" hidden="1" customHeight="1" x14ac:dyDescent="0.2"/>
    <row r="973" ht="15" hidden="1" customHeight="1" x14ac:dyDescent="0.2"/>
    <row r="974" ht="15" hidden="1" customHeight="1" x14ac:dyDescent="0.2"/>
    <row r="975" ht="15" hidden="1" customHeight="1" x14ac:dyDescent="0.2"/>
    <row r="976" ht="15" hidden="1" customHeight="1" x14ac:dyDescent="0.2"/>
    <row r="977" ht="15" hidden="1" customHeight="1" x14ac:dyDescent="0.2"/>
    <row r="978" ht="15" hidden="1" customHeight="1" x14ac:dyDescent="0.2"/>
    <row r="979" ht="15" hidden="1" customHeight="1" x14ac:dyDescent="0.2"/>
    <row r="980" ht="15" hidden="1" customHeight="1" x14ac:dyDescent="0.2"/>
    <row r="981" ht="15" hidden="1" customHeight="1" x14ac:dyDescent="0.2"/>
    <row r="982" ht="15" hidden="1" customHeight="1" x14ac:dyDescent="0.2"/>
    <row r="983" ht="15" hidden="1" customHeight="1" x14ac:dyDescent="0.2"/>
    <row r="984" ht="15" hidden="1" customHeight="1" x14ac:dyDescent="0.2"/>
    <row r="985" ht="15" hidden="1" customHeight="1" x14ac:dyDescent="0.2"/>
    <row r="986" ht="15" hidden="1" customHeight="1" x14ac:dyDescent="0.2"/>
    <row r="987" ht="15" hidden="1" customHeight="1" x14ac:dyDescent="0.2"/>
    <row r="988" ht="15" hidden="1" customHeight="1" x14ac:dyDescent="0.2"/>
    <row r="989" ht="15" hidden="1" customHeight="1" x14ac:dyDescent="0.2"/>
    <row r="990" ht="15" hidden="1" customHeight="1" x14ac:dyDescent="0.2"/>
    <row r="991" ht="15" hidden="1" customHeight="1" x14ac:dyDescent="0.2"/>
    <row r="992" ht="15" hidden="1" customHeight="1" x14ac:dyDescent="0.2"/>
    <row r="993" ht="15" hidden="1" customHeight="1" x14ac:dyDescent="0.2"/>
    <row r="994" ht="15" hidden="1" customHeight="1" x14ac:dyDescent="0.2"/>
    <row r="995" ht="15" hidden="1" customHeight="1" x14ac:dyDescent="0.2"/>
    <row r="996" ht="15" hidden="1" customHeight="1" x14ac:dyDescent="0.2"/>
    <row r="997" ht="15" hidden="1" customHeight="1" x14ac:dyDescent="0.2"/>
    <row r="998" ht="15" hidden="1" customHeight="1" x14ac:dyDescent="0.2"/>
    <row r="999" ht="15" hidden="1" customHeight="1" x14ac:dyDescent="0.2"/>
    <row r="1000" ht="15" hidden="1" customHeight="1" x14ac:dyDescent="0.2"/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ageMargins left="1.1023622047244095" right="0.70866141732283472" top="0.74803149606299213" bottom="0.74803149606299213" header="0.31496062992125984" footer="0.31496062992125984"/>
  <pageSetup scale="5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</sheetPr>
  <dimension ref="A1:I72"/>
  <sheetViews>
    <sheetView tabSelected="1" zoomScaleNormal="100" workbookViewId="0">
      <selection activeCell="C65" sqref="C65"/>
    </sheetView>
  </sheetViews>
  <sheetFormatPr baseColWidth="10" defaultRowHeight="11.25" x14ac:dyDescent="0.2"/>
  <cols>
    <col min="1" max="1" width="89.5703125" style="74" customWidth="1"/>
    <col min="2" max="2" width="16.42578125" style="74" bestFit="1" customWidth="1"/>
    <col min="3" max="3" width="16.140625" style="74" bestFit="1" customWidth="1"/>
    <col min="4" max="6" width="16.42578125" style="74" bestFit="1" customWidth="1"/>
    <col min="7" max="7" width="15.28515625" style="78" bestFit="1" customWidth="1"/>
    <col min="8" max="16384" width="11.42578125" style="74"/>
  </cols>
  <sheetData>
    <row r="1" spans="1:8" ht="6.75" customHeight="1" x14ac:dyDescent="0.2">
      <c r="A1" s="359" t="s">
        <v>258</v>
      </c>
      <c r="B1" s="359"/>
      <c r="C1" s="359"/>
      <c r="D1" s="359"/>
      <c r="E1" s="359"/>
      <c r="F1" s="359"/>
      <c r="G1" s="359"/>
    </row>
    <row r="2" spans="1:8" ht="12.75" x14ac:dyDescent="0.2">
      <c r="A2" s="369" t="s">
        <v>511</v>
      </c>
      <c r="B2" s="370"/>
      <c r="C2" s="370"/>
      <c r="D2" s="370"/>
      <c r="E2" s="370"/>
      <c r="F2" s="370"/>
      <c r="G2" s="371"/>
    </row>
    <row r="3" spans="1:8" ht="12.75" x14ac:dyDescent="0.2">
      <c r="A3" s="366" t="s">
        <v>259</v>
      </c>
      <c r="B3" s="367"/>
      <c r="C3" s="367"/>
      <c r="D3" s="367"/>
      <c r="E3" s="367"/>
      <c r="F3" s="367"/>
      <c r="G3" s="368"/>
    </row>
    <row r="4" spans="1:8" ht="12.75" x14ac:dyDescent="0.2">
      <c r="A4" s="366" t="s">
        <v>528</v>
      </c>
      <c r="B4" s="367"/>
      <c r="C4" s="367"/>
      <c r="D4" s="367"/>
      <c r="E4" s="367"/>
      <c r="F4" s="367"/>
      <c r="G4" s="368"/>
    </row>
    <row r="5" spans="1:8" ht="12.75" x14ac:dyDescent="0.2">
      <c r="A5" s="363" t="s">
        <v>4</v>
      </c>
      <c r="B5" s="364"/>
      <c r="C5" s="364"/>
      <c r="D5" s="364"/>
      <c r="E5" s="364"/>
      <c r="F5" s="364"/>
      <c r="G5" s="365"/>
    </row>
    <row r="6" spans="1:8" ht="12.75" x14ac:dyDescent="0.2">
      <c r="A6" s="110"/>
      <c r="B6" s="110"/>
      <c r="C6" s="110"/>
      <c r="D6" s="110"/>
      <c r="E6" s="110"/>
      <c r="F6" s="110"/>
      <c r="G6" s="110"/>
    </row>
    <row r="7" spans="1:8" ht="12.75" x14ac:dyDescent="0.2">
      <c r="A7" s="360" t="s">
        <v>260</v>
      </c>
      <c r="B7" s="362" t="s">
        <v>261</v>
      </c>
      <c r="C7" s="362"/>
      <c r="D7" s="362"/>
      <c r="E7" s="362"/>
      <c r="F7" s="362"/>
      <c r="G7" s="361" t="s">
        <v>262</v>
      </c>
    </row>
    <row r="8" spans="1:8" ht="25.5" x14ac:dyDescent="0.2">
      <c r="A8" s="360"/>
      <c r="B8" s="218" t="s">
        <v>263</v>
      </c>
      <c r="C8" s="219" t="s">
        <v>151</v>
      </c>
      <c r="D8" s="218" t="s">
        <v>152</v>
      </c>
      <c r="E8" s="218" t="s">
        <v>153</v>
      </c>
      <c r="F8" s="218" t="s">
        <v>264</v>
      </c>
      <c r="G8" s="361"/>
    </row>
    <row r="9" spans="1:8" x14ac:dyDescent="0.2">
      <c r="A9" s="97" t="s">
        <v>265</v>
      </c>
      <c r="B9" s="98"/>
      <c r="C9" s="98"/>
      <c r="D9" s="98"/>
      <c r="E9" s="98"/>
      <c r="F9" s="98"/>
      <c r="G9" s="98"/>
    </row>
    <row r="10" spans="1:8" x14ac:dyDescent="0.2">
      <c r="A10" s="99" t="s">
        <v>266</v>
      </c>
      <c r="B10" s="100">
        <v>0</v>
      </c>
      <c r="C10" s="100">
        <v>0</v>
      </c>
      <c r="D10" s="100">
        <v>0</v>
      </c>
      <c r="E10" s="100">
        <v>0</v>
      </c>
      <c r="F10" s="100">
        <v>0</v>
      </c>
      <c r="G10" s="100">
        <v>0</v>
      </c>
    </row>
    <row r="11" spans="1:8" x14ac:dyDescent="0.2">
      <c r="A11" s="99" t="s">
        <v>267</v>
      </c>
      <c r="B11" s="100">
        <v>0</v>
      </c>
      <c r="C11" s="100">
        <v>0</v>
      </c>
      <c r="D11" s="100">
        <v>0</v>
      </c>
      <c r="E11" s="100">
        <v>0</v>
      </c>
      <c r="F11" s="100">
        <v>0</v>
      </c>
      <c r="G11" s="100">
        <v>0</v>
      </c>
    </row>
    <row r="12" spans="1:8" x14ac:dyDescent="0.2">
      <c r="A12" s="99" t="s">
        <v>268</v>
      </c>
      <c r="B12" s="100">
        <v>0</v>
      </c>
      <c r="C12" s="100">
        <v>0</v>
      </c>
      <c r="D12" s="100">
        <v>0</v>
      </c>
      <c r="E12" s="100">
        <v>0</v>
      </c>
      <c r="F12" s="100">
        <v>0</v>
      </c>
      <c r="G12" s="100">
        <v>0</v>
      </c>
    </row>
    <row r="13" spans="1:8" x14ac:dyDescent="0.2">
      <c r="A13" s="99" t="s">
        <v>269</v>
      </c>
      <c r="B13" s="100">
        <v>0</v>
      </c>
      <c r="C13" s="100">
        <v>0</v>
      </c>
      <c r="D13" s="100">
        <v>0</v>
      </c>
      <c r="E13" s="100">
        <v>0</v>
      </c>
      <c r="F13" s="100">
        <v>0</v>
      </c>
      <c r="G13" s="100">
        <v>0</v>
      </c>
    </row>
    <row r="14" spans="1:8" x14ac:dyDescent="0.2">
      <c r="A14" s="99" t="s">
        <v>270</v>
      </c>
      <c r="B14" s="100">
        <v>0</v>
      </c>
      <c r="C14" s="100">
        <v>0</v>
      </c>
      <c r="D14" s="100">
        <v>0</v>
      </c>
      <c r="E14" s="220">
        <v>47881.7</v>
      </c>
      <c r="F14" s="220">
        <v>47881.7</v>
      </c>
      <c r="G14" s="220">
        <v>47881.7</v>
      </c>
    </row>
    <row r="15" spans="1:8" x14ac:dyDescent="0.2">
      <c r="A15" s="99" t="s">
        <v>271</v>
      </c>
      <c r="B15" s="100">
        <v>0</v>
      </c>
      <c r="C15" s="100">
        <v>0</v>
      </c>
      <c r="D15" s="100">
        <v>0</v>
      </c>
      <c r="E15" s="100">
        <v>0</v>
      </c>
      <c r="F15" s="100">
        <v>0</v>
      </c>
      <c r="G15" s="100">
        <v>0</v>
      </c>
    </row>
    <row r="16" spans="1:8" x14ac:dyDescent="0.2">
      <c r="A16" s="99" t="s">
        <v>526</v>
      </c>
      <c r="B16" s="220">
        <v>0</v>
      </c>
      <c r="C16" s="220">
        <v>11451137.82</v>
      </c>
      <c r="D16" s="220">
        <v>11451137.82</v>
      </c>
      <c r="E16" s="220">
        <v>11451871.92</v>
      </c>
      <c r="F16" s="220">
        <v>11451871.92</v>
      </c>
      <c r="G16" s="220">
        <v>11451871.92</v>
      </c>
      <c r="H16" s="101"/>
    </row>
    <row r="17" spans="1:9" x14ac:dyDescent="0.2">
      <c r="A17" s="99" t="s">
        <v>272</v>
      </c>
      <c r="B17" s="100">
        <v>0</v>
      </c>
      <c r="C17" s="100">
        <v>0</v>
      </c>
      <c r="D17" s="100">
        <v>0</v>
      </c>
      <c r="E17" s="100">
        <v>0</v>
      </c>
      <c r="F17" s="100">
        <v>0</v>
      </c>
      <c r="G17" s="100">
        <v>0</v>
      </c>
      <c r="H17" s="101"/>
    </row>
    <row r="18" spans="1:9" x14ac:dyDescent="0.2">
      <c r="A18" s="102" t="s">
        <v>273</v>
      </c>
      <c r="B18" s="100">
        <v>0</v>
      </c>
      <c r="C18" s="100">
        <v>0</v>
      </c>
      <c r="D18" s="100">
        <v>0</v>
      </c>
      <c r="E18" s="100">
        <v>0</v>
      </c>
      <c r="F18" s="100">
        <v>0</v>
      </c>
      <c r="G18" s="100">
        <v>0</v>
      </c>
      <c r="H18" s="101"/>
    </row>
    <row r="19" spans="1:9" x14ac:dyDescent="0.2">
      <c r="A19" s="102" t="s">
        <v>274</v>
      </c>
      <c r="B19" s="100">
        <v>0</v>
      </c>
      <c r="C19" s="100">
        <v>0</v>
      </c>
      <c r="D19" s="100">
        <v>0</v>
      </c>
      <c r="E19" s="100">
        <v>0</v>
      </c>
      <c r="F19" s="100">
        <v>0</v>
      </c>
      <c r="G19" s="100">
        <v>0</v>
      </c>
      <c r="H19" s="101"/>
    </row>
    <row r="20" spans="1:9" x14ac:dyDescent="0.2">
      <c r="A20" s="102" t="s">
        <v>275</v>
      </c>
      <c r="B20" s="100">
        <v>0</v>
      </c>
      <c r="C20" s="100">
        <v>0</v>
      </c>
      <c r="D20" s="100">
        <v>0</v>
      </c>
      <c r="E20" s="100">
        <v>0</v>
      </c>
      <c r="F20" s="100">
        <v>0</v>
      </c>
      <c r="G20" s="100">
        <v>0</v>
      </c>
      <c r="H20" s="101"/>
    </row>
    <row r="21" spans="1:9" x14ac:dyDescent="0.2">
      <c r="A21" s="102" t="s">
        <v>276</v>
      </c>
      <c r="B21" s="100">
        <v>0</v>
      </c>
      <c r="C21" s="100">
        <v>0</v>
      </c>
      <c r="D21" s="100">
        <v>0</v>
      </c>
      <c r="E21" s="100">
        <v>0</v>
      </c>
      <c r="F21" s="100">
        <v>0</v>
      </c>
      <c r="G21" s="100">
        <v>0</v>
      </c>
      <c r="H21" s="101"/>
    </row>
    <row r="22" spans="1:9" x14ac:dyDescent="0.2">
      <c r="A22" s="102" t="s">
        <v>277</v>
      </c>
      <c r="B22" s="100">
        <v>0</v>
      </c>
      <c r="C22" s="100">
        <v>0</v>
      </c>
      <c r="D22" s="100">
        <v>0</v>
      </c>
      <c r="E22" s="100">
        <v>0</v>
      </c>
      <c r="F22" s="100">
        <v>0</v>
      </c>
      <c r="G22" s="100">
        <v>0</v>
      </c>
      <c r="H22" s="101"/>
    </row>
    <row r="23" spans="1:9" x14ac:dyDescent="0.2">
      <c r="A23" s="102" t="s">
        <v>278</v>
      </c>
      <c r="B23" s="100">
        <v>0</v>
      </c>
      <c r="C23" s="100">
        <v>0</v>
      </c>
      <c r="D23" s="100">
        <v>0</v>
      </c>
      <c r="E23" s="100">
        <v>0</v>
      </c>
      <c r="F23" s="100">
        <v>0</v>
      </c>
      <c r="G23" s="100">
        <v>0</v>
      </c>
      <c r="H23" s="101"/>
    </row>
    <row r="24" spans="1:9" x14ac:dyDescent="0.2">
      <c r="A24" s="102" t="s">
        <v>279</v>
      </c>
      <c r="B24" s="100">
        <v>0</v>
      </c>
      <c r="C24" s="100">
        <v>0</v>
      </c>
      <c r="D24" s="100">
        <v>0</v>
      </c>
      <c r="E24" s="100">
        <v>0</v>
      </c>
      <c r="F24" s="100">
        <v>0</v>
      </c>
      <c r="G24" s="100">
        <v>0</v>
      </c>
      <c r="H24" s="101"/>
    </row>
    <row r="25" spans="1:9" x14ac:dyDescent="0.2">
      <c r="A25" s="102" t="s">
        <v>280</v>
      </c>
      <c r="B25" s="100">
        <v>0</v>
      </c>
      <c r="C25" s="100">
        <v>0</v>
      </c>
      <c r="D25" s="100">
        <v>0</v>
      </c>
      <c r="E25" s="100">
        <v>0</v>
      </c>
      <c r="F25" s="100">
        <v>0</v>
      </c>
      <c r="G25" s="100">
        <v>0</v>
      </c>
      <c r="H25" s="101"/>
    </row>
    <row r="26" spans="1:9" x14ac:dyDescent="0.2">
      <c r="A26" s="102" t="s">
        <v>281</v>
      </c>
      <c r="B26" s="100">
        <v>0</v>
      </c>
      <c r="C26" s="100">
        <v>0</v>
      </c>
      <c r="D26" s="100">
        <v>0</v>
      </c>
      <c r="E26" s="100">
        <v>0</v>
      </c>
      <c r="F26" s="100">
        <v>0</v>
      </c>
      <c r="G26" s="100">
        <v>0</v>
      </c>
      <c r="H26" s="101"/>
    </row>
    <row r="27" spans="1:9" x14ac:dyDescent="0.2">
      <c r="A27" s="102" t="s">
        <v>282</v>
      </c>
      <c r="B27" s="100">
        <v>0</v>
      </c>
      <c r="C27" s="100">
        <v>0</v>
      </c>
      <c r="D27" s="100">
        <v>0</v>
      </c>
      <c r="E27" s="100">
        <v>0</v>
      </c>
      <c r="F27" s="100">
        <v>0</v>
      </c>
      <c r="G27" s="100">
        <v>0</v>
      </c>
      <c r="H27" s="101"/>
    </row>
    <row r="28" spans="1:9" x14ac:dyDescent="0.2">
      <c r="A28" s="102" t="s">
        <v>283</v>
      </c>
      <c r="B28" s="100">
        <v>0</v>
      </c>
      <c r="C28" s="100">
        <v>0</v>
      </c>
      <c r="D28" s="100">
        <v>0</v>
      </c>
      <c r="E28" s="100">
        <v>0</v>
      </c>
      <c r="F28" s="100">
        <v>0</v>
      </c>
      <c r="G28" s="100">
        <v>0</v>
      </c>
      <c r="H28" s="101"/>
    </row>
    <row r="29" spans="1:9" x14ac:dyDescent="0.2">
      <c r="A29" s="99" t="s">
        <v>284</v>
      </c>
      <c r="B29" s="100">
        <v>0</v>
      </c>
      <c r="C29" s="100">
        <v>0</v>
      </c>
      <c r="D29" s="100">
        <v>0</v>
      </c>
      <c r="E29" s="100">
        <v>0</v>
      </c>
      <c r="F29" s="100">
        <v>0</v>
      </c>
      <c r="G29" s="100">
        <v>0</v>
      </c>
      <c r="H29" s="103"/>
    </row>
    <row r="30" spans="1:9" x14ac:dyDescent="0.2">
      <c r="A30" s="102" t="s">
        <v>285</v>
      </c>
      <c r="B30" s="100">
        <v>0</v>
      </c>
      <c r="C30" s="100">
        <v>0</v>
      </c>
      <c r="D30" s="100">
        <v>0</v>
      </c>
      <c r="E30" s="100">
        <v>0</v>
      </c>
      <c r="F30" s="100">
        <v>0</v>
      </c>
      <c r="G30" s="100">
        <v>0</v>
      </c>
      <c r="H30" s="101"/>
    </row>
    <row r="31" spans="1:9" x14ac:dyDescent="0.2">
      <c r="A31" s="102" t="s">
        <v>286</v>
      </c>
      <c r="B31" s="100">
        <v>0</v>
      </c>
      <c r="C31" s="100">
        <v>0</v>
      </c>
      <c r="D31" s="100">
        <v>0</v>
      </c>
      <c r="E31" s="100">
        <v>0</v>
      </c>
      <c r="F31" s="100">
        <v>0</v>
      </c>
      <c r="G31" s="100">
        <v>0</v>
      </c>
      <c r="H31" s="101"/>
    </row>
    <row r="32" spans="1:9" x14ac:dyDescent="0.2">
      <c r="A32" s="102" t="s">
        <v>287</v>
      </c>
      <c r="B32" s="100">
        <v>0</v>
      </c>
      <c r="C32" s="100">
        <v>0</v>
      </c>
      <c r="D32" s="100">
        <v>0</v>
      </c>
      <c r="E32" s="100">
        <v>0</v>
      </c>
      <c r="F32" s="100">
        <v>0</v>
      </c>
      <c r="G32" s="100">
        <v>0</v>
      </c>
      <c r="H32" s="101"/>
      <c r="I32" s="101"/>
    </row>
    <row r="33" spans="1:9" x14ac:dyDescent="0.2">
      <c r="A33" s="102" t="s">
        <v>288</v>
      </c>
      <c r="B33" s="100">
        <v>0</v>
      </c>
      <c r="C33" s="100">
        <v>0</v>
      </c>
      <c r="D33" s="100">
        <v>0</v>
      </c>
      <c r="E33" s="100">
        <v>0</v>
      </c>
      <c r="F33" s="100">
        <v>0</v>
      </c>
      <c r="G33" s="100">
        <v>0</v>
      </c>
      <c r="H33" s="101"/>
      <c r="I33" s="101"/>
    </row>
    <row r="34" spans="1:9" x14ac:dyDescent="0.2">
      <c r="A34" s="102" t="s">
        <v>289</v>
      </c>
      <c r="B34" s="100">
        <v>0</v>
      </c>
      <c r="C34" s="100">
        <v>0</v>
      </c>
      <c r="D34" s="100">
        <v>0</v>
      </c>
      <c r="E34" s="100">
        <v>0</v>
      </c>
      <c r="F34" s="100">
        <v>0</v>
      </c>
      <c r="G34" s="100">
        <v>0</v>
      </c>
      <c r="H34" s="101"/>
      <c r="I34" s="101"/>
    </row>
    <row r="35" spans="1:9" x14ac:dyDescent="0.2">
      <c r="A35" s="99" t="s">
        <v>527</v>
      </c>
      <c r="B35" s="220">
        <v>5704995</v>
      </c>
      <c r="C35" s="220">
        <v>-502823</v>
      </c>
      <c r="D35" s="220">
        <f>+B35+C35</f>
        <v>5202172</v>
      </c>
      <c r="E35" s="220">
        <v>5202172</v>
      </c>
      <c r="F35" s="220">
        <v>5202172</v>
      </c>
      <c r="G35" s="220">
        <f>+F35-B35</f>
        <v>-502823</v>
      </c>
      <c r="H35" s="101"/>
      <c r="I35" s="101"/>
    </row>
    <row r="36" spans="1:9" x14ac:dyDescent="0.2">
      <c r="A36" s="99" t="s">
        <v>290</v>
      </c>
      <c r="B36" s="220">
        <f>+B37</f>
        <v>0</v>
      </c>
      <c r="C36" s="220">
        <v>0</v>
      </c>
      <c r="D36" s="220">
        <f t="shared" ref="D36:G36" si="0">+D37</f>
        <v>0</v>
      </c>
      <c r="E36" s="220">
        <f t="shared" si="0"/>
        <v>0</v>
      </c>
      <c r="F36" s="220">
        <f t="shared" si="0"/>
        <v>0</v>
      </c>
      <c r="G36" s="220">
        <f t="shared" si="0"/>
        <v>0</v>
      </c>
      <c r="H36" s="101"/>
      <c r="I36" s="101"/>
    </row>
    <row r="37" spans="1:9" x14ac:dyDescent="0.2">
      <c r="A37" s="102" t="s">
        <v>291</v>
      </c>
      <c r="B37" s="220">
        <v>0</v>
      </c>
      <c r="C37" s="220">
        <v>0</v>
      </c>
      <c r="D37" s="220">
        <f>+B37+C37</f>
        <v>0</v>
      </c>
      <c r="E37" s="220">
        <v>0</v>
      </c>
      <c r="F37" s="220">
        <v>0</v>
      </c>
      <c r="G37" s="220">
        <f>+F37-B37</f>
        <v>0</v>
      </c>
      <c r="H37" s="101"/>
      <c r="I37" s="101"/>
    </row>
    <row r="38" spans="1:9" x14ac:dyDescent="0.2">
      <c r="A38" s="99" t="s">
        <v>292</v>
      </c>
      <c r="B38" s="220">
        <f>+B39+B40</f>
        <v>0</v>
      </c>
      <c r="C38" s="220">
        <f t="shared" ref="C38:G38" si="1">+C39+C40</f>
        <v>0</v>
      </c>
      <c r="D38" s="220">
        <f t="shared" si="1"/>
        <v>0</v>
      </c>
      <c r="E38" s="220">
        <f t="shared" si="1"/>
        <v>0</v>
      </c>
      <c r="F38" s="220">
        <f t="shared" si="1"/>
        <v>0</v>
      </c>
      <c r="G38" s="220">
        <f t="shared" si="1"/>
        <v>0</v>
      </c>
      <c r="H38" s="101"/>
      <c r="I38" s="101"/>
    </row>
    <row r="39" spans="1:9" x14ac:dyDescent="0.2">
      <c r="A39" s="102" t="s">
        <v>293</v>
      </c>
      <c r="B39" s="220">
        <v>0</v>
      </c>
      <c r="C39" s="220">
        <v>0</v>
      </c>
      <c r="D39" s="220">
        <v>0</v>
      </c>
      <c r="E39" s="220">
        <v>0</v>
      </c>
      <c r="F39" s="220">
        <v>0</v>
      </c>
      <c r="G39" s="220">
        <f t="shared" ref="G39:G40" si="2">+F39-B39</f>
        <v>0</v>
      </c>
      <c r="H39" s="101"/>
      <c r="I39" s="101"/>
    </row>
    <row r="40" spans="1:9" x14ac:dyDescent="0.2">
      <c r="A40" s="102" t="s">
        <v>294</v>
      </c>
      <c r="B40" s="220">
        <v>0</v>
      </c>
      <c r="C40" s="220">
        <v>0</v>
      </c>
      <c r="D40" s="220">
        <f>+B40+C40</f>
        <v>0</v>
      </c>
      <c r="E40" s="220">
        <v>0</v>
      </c>
      <c r="F40" s="220">
        <v>0</v>
      </c>
      <c r="G40" s="220">
        <f t="shared" si="2"/>
        <v>0</v>
      </c>
      <c r="H40" s="101"/>
      <c r="I40" s="101"/>
    </row>
    <row r="41" spans="1:9" x14ac:dyDescent="0.2">
      <c r="A41" s="104" t="s">
        <v>295</v>
      </c>
      <c r="B41" s="221">
        <f>+B10+B11+B12+B13+B14+B15+B16+B17+B29+B35+B36+B38</f>
        <v>5704995</v>
      </c>
      <c r="C41" s="221">
        <f t="shared" ref="C41:G41" si="3">+C10+C11+C12+C13+C14+C15+C16+C17+C29+C35+C36+C38</f>
        <v>10948314.82</v>
      </c>
      <c r="D41" s="221">
        <f t="shared" si="3"/>
        <v>16653309.82</v>
      </c>
      <c r="E41" s="221">
        <f t="shared" si="3"/>
        <v>16701925.619999999</v>
      </c>
      <c r="F41" s="221">
        <f t="shared" si="3"/>
        <v>16701925.619999999</v>
      </c>
      <c r="G41" s="221">
        <f t="shared" si="3"/>
        <v>10996930.619999999</v>
      </c>
      <c r="H41" s="101"/>
      <c r="I41" s="103"/>
    </row>
    <row r="42" spans="1:9" x14ac:dyDescent="0.2">
      <c r="A42" s="104" t="s">
        <v>296</v>
      </c>
      <c r="B42" s="221"/>
      <c r="C42" s="221"/>
      <c r="D42" s="221"/>
      <c r="E42" s="221"/>
      <c r="F42" s="221"/>
      <c r="G42" s="221"/>
      <c r="H42" s="101"/>
      <c r="I42" s="101"/>
    </row>
    <row r="43" spans="1:9" ht="15.75" customHeight="1" x14ac:dyDescent="0.2">
      <c r="A43" s="104" t="s">
        <v>297</v>
      </c>
      <c r="B43" s="105"/>
      <c r="C43" s="105"/>
      <c r="D43" s="105"/>
      <c r="E43" s="105"/>
      <c r="F43" s="105"/>
      <c r="G43" s="105"/>
      <c r="H43" s="101"/>
      <c r="I43" s="101"/>
    </row>
    <row r="44" spans="1:9" x14ac:dyDescent="0.2">
      <c r="A44" s="99" t="s">
        <v>298</v>
      </c>
      <c r="B44" s="100">
        <f>SUM(B45:B52)</f>
        <v>0</v>
      </c>
      <c r="C44" s="100">
        <f t="shared" ref="C44:G44" si="4">SUM(C45:C52)</f>
        <v>0</v>
      </c>
      <c r="D44" s="100">
        <f t="shared" si="4"/>
        <v>0</v>
      </c>
      <c r="E44" s="100">
        <f t="shared" si="4"/>
        <v>0</v>
      </c>
      <c r="F44" s="100">
        <f t="shared" si="4"/>
        <v>0</v>
      </c>
      <c r="G44" s="100">
        <f t="shared" si="4"/>
        <v>0</v>
      </c>
      <c r="H44" s="101"/>
      <c r="I44" s="101"/>
    </row>
    <row r="45" spans="1:9" x14ac:dyDescent="0.2">
      <c r="A45" s="102" t="s">
        <v>299</v>
      </c>
      <c r="B45" s="100">
        <v>0</v>
      </c>
      <c r="C45" s="100">
        <v>0</v>
      </c>
      <c r="D45" s="100">
        <v>0</v>
      </c>
      <c r="E45" s="100">
        <v>0</v>
      </c>
      <c r="F45" s="100">
        <v>0</v>
      </c>
      <c r="G45" s="100">
        <v>0</v>
      </c>
      <c r="H45" s="101"/>
      <c r="I45" s="101"/>
    </row>
    <row r="46" spans="1:9" x14ac:dyDescent="0.2">
      <c r="A46" s="102" t="s">
        <v>300</v>
      </c>
      <c r="B46" s="100">
        <v>0</v>
      </c>
      <c r="C46" s="100">
        <v>0</v>
      </c>
      <c r="D46" s="100">
        <v>0</v>
      </c>
      <c r="E46" s="100">
        <v>0</v>
      </c>
      <c r="F46" s="100">
        <v>0</v>
      </c>
      <c r="G46" s="100">
        <v>0</v>
      </c>
      <c r="H46" s="101"/>
      <c r="I46" s="101"/>
    </row>
    <row r="47" spans="1:9" x14ac:dyDescent="0.2">
      <c r="A47" s="102" t="s">
        <v>301</v>
      </c>
      <c r="B47" s="100">
        <v>0</v>
      </c>
      <c r="C47" s="100">
        <v>0</v>
      </c>
      <c r="D47" s="100">
        <v>0</v>
      </c>
      <c r="E47" s="100">
        <v>0</v>
      </c>
      <c r="F47" s="100">
        <v>0</v>
      </c>
      <c r="G47" s="100">
        <v>0</v>
      </c>
      <c r="H47" s="101"/>
      <c r="I47" s="101"/>
    </row>
    <row r="48" spans="1:9" ht="22.5" x14ac:dyDescent="0.2">
      <c r="A48" s="106" t="s">
        <v>302</v>
      </c>
      <c r="B48" s="100">
        <v>0</v>
      </c>
      <c r="C48" s="100">
        <v>0</v>
      </c>
      <c r="D48" s="100">
        <v>0</v>
      </c>
      <c r="E48" s="100">
        <v>0</v>
      </c>
      <c r="F48" s="100">
        <v>0</v>
      </c>
      <c r="G48" s="100">
        <v>0</v>
      </c>
      <c r="H48" s="101"/>
      <c r="I48" s="101"/>
    </row>
    <row r="49" spans="1:9" x14ac:dyDescent="0.2">
      <c r="A49" s="102" t="s">
        <v>303</v>
      </c>
      <c r="B49" s="100">
        <v>0</v>
      </c>
      <c r="C49" s="100">
        <v>0</v>
      </c>
      <c r="D49" s="100">
        <v>0</v>
      </c>
      <c r="E49" s="100">
        <v>0</v>
      </c>
      <c r="F49" s="100">
        <v>0</v>
      </c>
      <c r="G49" s="100">
        <v>0</v>
      </c>
      <c r="H49" s="101"/>
      <c r="I49" s="101"/>
    </row>
    <row r="50" spans="1:9" x14ac:dyDescent="0.2">
      <c r="A50" s="102" t="s">
        <v>304</v>
      </c>
      <c r="B50" s="100">
        <v>0</v>
      </c>
      <c r="C50" s="100">
        <v>0</v>
      </c>
      <c r="D50" s="100">
        <v>0</v>
      </c>
      <c r="E50" s="100">
        <v>0</v>
      </c>
      <c r="F50" s="100">
        <v>0</v>
      </c>
      <c r="G50" s="100">
        <v>0</v>
      </c>
      <c r="H50" s="101"/>
      <c r="I50" s="101"/>
    </row>
    <row r="51" spans="1:9" x14ac:dyDescent="0.2">
      <c r="A51" s="102" t="s">
        <v>305</v>
      </c>
      <c r="B51" s="100">
        <v>0</v>
      </c>
      <c r="C51" s="100">
        <v>0</v>
      </c>
      <c r="D51" s="100">
        <v>0</v>
      </c>
      <c r="E51" s="100">
        <v>0</v>
      </c>
      <c r="F51" s="100">
        <v>0</v>
      </c>
      <c r="G51" s="100">
        <v>0</v>
      </c>
      <c r="H51" s="101"/>
      <c r="I51" s="101"/>
    </row>
    <row r="52" spans="1:9" x14ac:dyDescent="0.2">
      <c r="A52" s="102" t="s">
        <v>306</v>
      </c>
      <c r="B52" s="100">
        <v>0</v>
      </c>
      <c r="C52" s="100">
        <v>0</v>
      </c>
      <c r="D52" s="100">
        <v>0</v>
      </c>
      <c r="E52" s="100">
        <v>0</v>
      </c>
      <c r="F52" s="100">
        <v>0</v>
      </c>
      <c r="G52" s="100">
        <v>0</v>
      </c>
      <c r="H52" s="101"/>
      <c r="I52" s="101"/>
    </row>
    <row r="53" spans="1:9" x14ac:dyDescent="0.2">
      <c r="A53" s="99" t="s">
        <v>307</v>
      </c>
      <c r="B53" s="100">
        <f>SUM(B54:B58)</f>
        <v>0</v>
      </c>
      <c r="C53" s="100">
        <f>SUM(C54:C57)</f>
        <v>0</v>
      </c>
      <c r="D53" s="100">
        <f t="shared" ref="D53:G53" si="5">SUM(D54:D57)</f>
        <v>0</v>
      </c>
      <c r="E53" s="100">
        <f t="shared" si="5"/>
        <v>0</v>
      </c>
      <c r="F53" s="100">
        <f t="shared" si="5"/>
        <v>0</v>
      </c>
      <c r="G53" s="100">
        <f t="shared" si="5"/>
        <v>0</v>
      </c>
      <c r="H53" s="101"/>
      <c r="I53" s="101"/>
    </row>
    <row r="54" spans="1:9" x14ac:dyDescent="0.2">
      <c r="A54" s="102" t="s">
        <v>308</v>
      </c>
      <c r="B54" s="100">
        <v>0</v>
      </c>
      <c r="C54" s="100">
        <v>0</v>
      </c>
      <c r="D54" s="100">
        <v>0</v>
      </c>
      <c r="E54" s="100">
        <v>0</v>
      </c>
      <c r="F54" s="100">
        <v>0</v>
      </c>
      <c r="G54" s="100">
        <v>0</v>
      </c>
      <c r="H54" s="101"/>
      <c r="I54" s="101"/>
    </row>
    <row r="55" spans="1:9" x14ac:dyDescent="0.2">
      <c r="A55" s="102" t="s">
        <v>309</v>
      </c>
      <c r="B55" s="100">
        <v>0</v>
      </c>
      <c r="C55" s="100">
        <v>0</v>
      </c>
      <c r="D55" s="100">
        <v>0</v>
      </c>
      <c r="E55" s="100">
        <v>0</v>
      </c>
      <c r="F55" s="100">
        <v>0</v>
      </c>
      <c r="G55" s="100">
        <v>0</v>
      </c>
      <c r="H55" s="101"/>
      <c r="I55" s="101"/>
    </row>
    <row r="56" spans="1:9" x14ac:dyDescent="0.2">
      <c r="A56" s="102" t="s">
        <v>310</v>
      </c>
      <c r="B56" s="100">
        <v>0</v>
      </c>
      <c r="C56" s="100">
        <v>0</v>
      </c>
      <c r="D56" s="100">
        <v>0</v>
      </c>
      <c r="E56" s="100">
        <v>0</v>
      </c>
      <c r="F56" s="100">
        <v>0</v>
      </c>
      <c r="G56" s="100">
        <v>0</v>
      </c>
      <c r="H56" s="101"/>
      <c r="I56" s="101"/>
    </row>
    <row r="57" spans="1:9" x14ac:dyDescent="0.2">
      <c r="A57" s="102" t="s">
        <v>311</v>
      </c>
      <c r="B57" s="100">
        <v>0</v>
      </c>
      <c r="C57" s="100">
        <v>0</v>
      </c>
      <c r="D57" s="100">
        <f>+B57+C57</f>
        <v>0</v>
      </c>
      <c r="E57" s="100">
        <v>0</v>
      </c>
      <c r="F57" s="100">
        <v>0</v>
      </c>
      <c r="G57" s="100">
        <f>+F57-B57</f>
        <v>0</v>
      </c>
      <c r="H57" s="101"/>
      <c r="I57" s="101"/>
    </row>
    <row r="58" spans="1:9" x14ac:dyDescent="0.2">
      <c r="A58" s="99" t="s">
        <v>312</v>
      </c>
      <c r="B58" s="100">
        <f>SUM(B59:B60)</f>
        <v>0</v>
      </c>
      <c r="C58" s="100">
        <f t="shared" ref="C58:G58" si="6">SUM(C59:C60)</f>
        <v>0</v>
      </c>
      <c r="D58" s="100">
        <f t="shared" si="6"/>
        <v>0</v>
      </c>
      <c r="E58" s="100">
        <f t="shared" si="6"/>
        <v>0</v>
      </c>
      <c r="F58" s="100">
        <f t="shared" si="6"/>
        <v>0</v>
      </c>
      <c r="G58" s="100">
        <f t="shared" si="6"/>
        <v>0</v>
      </c>
      <c r="H58" s="101"/>
      <c r="I58" s="101"/>
    </row>
    <row r="59" spans="1:9" x14ac:dyDescent="0.2">
      <c r="A59" s="102" t="s">
        <v>313</v>
      </c>
      <c r="B59" s="100">
        <v>0</v>
      </c>
      <c r="C59" s="100">
        <v>0</v>
      </c>
      <c r="D59" s="100">
        <v>0</v>
      </c>
      <c r="E59" s="100">
        <v>0</v>
      </c>
      <c r="F59" s="100">
        <v>0</v>
      </c>
      <c r="G59" s="100">
        <v>0</v>
      </c>
      <c r="H59" s="101"/>
      <c r="I59" s="101"/>
    </row>
    <row r="60" spans="1:9" x14ac:dyDescent="0.2">
      <c r="A60" s="102" t="s">
        <v>314</v>
      </c>
      <c r="B60" s="100">
        <v>0</v>
      </c>
      <c r="C60" s="100">
        <v>0</v>
      </c>
      <c r="D60" s="100">
        <v>0</v>
      </c>
      <c r="E60" s="100">
        <v>0</v>
      </c>
      <c r="F60" s="100">
        <v>0</v>
      </c>
      <c r="G60" s="100">
        <v>0</v>
      </c>
      <c r="H60" s="101"/>
      <c r="I60" s="101"/>
    </row>
    <row r="61" spans="1:9" x14ac:dyDescent="0.2">
      <c r="A61" s="99" t="s">
        <v>315</v>
      </c>
      <c r="B61" s="100">
        <v>0</v>
      </c>
      <c r="C61" s="100">
        <v>0</v>
      </c>
      <c r="D61" s="100">
        <v>0</v>
      </c>
      <c r="E61" s="100">
        <v>0</v>
      </c>
      <c r="F61" s="100">
        <v>0</v>
      </c>
      <c r="G61" s="100">
        <v>0</v>
      </c>
      <c r="H61" s="101"/>
      <c r="I61" s="101"/>
    </row>
    <row r="62" spans="1:9" x14ac:dyDescent="0.2">
      <c r="A62" s="99" t="s">
        <v>316</v>
      </c>
      <c r="B62" s="100">
        <v>0</v>
      </c>
      <c r="C62" s="100">
        <v>0</v>
      </c>
      <c r="D62" s="100">
        <f>+B62+C62</f>
        <v>0</v>
      </c>
      <c r="E62" s="100">
        <v>0</v>
      </c>
      <c r="F62" s="100">
        <v>0</v>
      </c>
      <c r="G62" s="100">
        <f>+F62-B62</f>
        <v>0</v>
      </c>
      <c r="H62" s="101"/>
      <c r="I62" s="101"/>
    </row>
    <row r="63" spans="1:9" x14ac:dyDescent="0.2">
      <c r="A63" s="104" t="s">
        <v>317</v>
      </c>
      <c r="B63" s="105">
        <f>+B44+B53+B59+B61+B62</f>
        <v>0</v>
      </c>
      <c r="C63" s="105">
        <f t="shared" ref="C63:G63" si="7">+C44+C53+C59+C61+C62</f>
        <v>0</v>
      </c>
      <c r="D63" s="105">
        <f t="shared" si="7"/>
        <v>0</v>
      </c>
      <c r="E63" s="105">
        <f t="shared" si="7"/>
        <v>0</v>
      </c>
      <c r="F63" s="105">
        <f t="shared" si="7"/>
        <v>0</v>
      </c>
      <c r="G63" s="105">
        <f t="shared" si="7"/>
        <v>0</v>
      </c>
      <c r="H63" s="101"/>
      <c r="I63" s="103"/>
    </row>
    <row r="64" spans="1:9" x14ac:dyDescent="0.2">
      <c r="A64" s="104" t="s">
        <v>318</v>
      </c>
      <c r="B64" s="105"/>
      <c r="C64" s="105"/>
      <c r="D64" s="105"/>
      <c r="E64" s="105"/>
      <c r="F64" s="105"/>
      <c r="G64" s="105"/>
      <c r="H64" s="101"/>
      <c r="I64" s="103"/>
    </row>
    <row r="65" spans="1:9" x14ac:dyDescent="0.2">
      <c r="A65" s="99" t="s">
        <v>319</v>
      </c>
      <c r="B65" s="220">
        <v>0</v>
      </c>
      <c r="C65" s="220">
        <v>33554865.210000001</v>
      </c>
      <c r="D65" s="220">
        <v>33554865.210000001</v>
      </c>
      <c r="E65" s="220">
        <v>0</v>
      </c>
      <c r="F65" s="220">
        <v>0</v>
      </c>
      <c r="G65" s="220">
        <v>0</v>
      </c>
      <c r="H65" s="101"/>
      <c r="I65" s="101"/>
    </row>
    <row r="66" spans="1:9" x14ac:dyDescent="0.2">
      <c r="A66" s="104" t="s">
        <v>320</v>
      </c>
      <c r="B66" s="221">
        <f>+B41+B63</f>
        <v>5704995</v>
      </c>
      <c r="C66" s="221">
        <f>+C41+C65</f>
        <v>44503180.030000001</v>
      </c>
      <c r="D66" s="221">
        <f t="shared" ref="D66:G66" si="8">+D41+D65</f>
        <v>50208175.030000001</v>
      </c>
      <c r="E66" s="221">
        <f t="shared" si="8"/>
        <v>16701925.619999999</v>
      </c>
      <c r="F66" s="221">
        <f t="shared" si="8"/>
        <v>16701925.619999999</v>
      </c>
      <c r="G66" s="221">
        <f t="shared" si="8"/>
        <v>10996930.619999999</v>
      </c>
      <c r="H66" s="101"/>
      <c r="I66" s="103"/>
    </row>
    <row r="67" spans="1:9" x14ac:dyDescent="0.2">
      <c r="A67" s="107" t="s">
        <v>321</v>
      </c>
      <c r="B67" s="100"/>
      <c r="C67" s="100"/>
      <c r="D67" s="100"/>
      <c r="E67" s="100"/>
      <c r="F67" s="100"/>
      <c r="G67" s="100"/>
      <c r="H67" s="101"/>
      <c r="I67" s="103"/>
    </row>
    <row r="68" spans="1:9" x14ac:dyDescent="0.2">
      <c r="A68" s="104" t="s">
        <v>322</v>
      </c>
      <c r="B68" s="221"/>
      <c r="C68" s="221">
        <v>33554865.210000001</v>
      </c>
      <c r="D68" s="221">
        <v>33554865.210000001</v>
      </c>
      <c r="E68" s="221"/>
      <c r="F68" s="221"/>
      <c r="G68" s="221"/>
      <c r="H68" s="101"/>
      <c r="I68" s="101"/>
    </row>
    <row r="69" spans="1:9" x14ac:dyDescent="0.2">
      <c r="A69" s="104" t="s">
        <v>323</v>
      </c>
      <c r="B69" s="105"/>
      <c r="C69" s="105"/>
      <c r="D69" s="105"/>
      <c r="E69" s="105"/>
      <c r="F69" s="105"/>
      <c r="G69" s="105"/>
      <c r="H69" s="101"/>
      <c r="I69" s="101"/>
    </row>
    <row r="70" spans="1:9" x14ac:dyDescent="0.2">
      <c r="A70" s="108" t="s">
        <v>324</v>
      </c>
      <c r="B70" s="109"/>
      <c r="C70" s="222">
        <f>+C68+C69</f>
        <v>33554865.210000001</v>
      </c>
      <c r="D70" s="222">
        <f>+D68+D69</f>
        <v>33554865.210000001</v>
      </c>
      <c r="E70" s="109"/>
      <c r="F70" s="109"/>
      <c r="G70" s="109"/>
      <c r="H70" s="101"/>
      <c r="I70" s="101"/>
    </row>
    <row r="71" spans="1:9" x14ac:dyDescent="0.2">
      <c r="A71" s="358" t="s">
        <v>325</v>
      </c>
      <c r="B71" s="358"/>
      <c r="C71" s="358"/>
      <c r="D71" s="358"/>
      <c r="E71" s="358"/>
      <c r="F71" s="358"/>
      <c r="G71" s="358"/>
      <c r="H71" s="101"/>
      <c r="I71" s="101"/>
    </row>
    <row r="72" spans="1:9" x14ac:dyDescent="0.2">
      <c r="A72" s="358" t="s">
        <v>326</v>
      </c>
      <c r="B72" s="358"/>
      <c r="C72" s="358"/>
      <c r="D72" s="358"/>
      <c r="E72" s="358"/>
      <c r="F72" s="358"/>
      <c r="G72" s="358"/>
      <c r="H72" s="101"/>
      <c r="I72" s="101"/>
    </row>
  </sheetData>
  <mergeCells count="10">
    <mergeCell ref="A71:G71"/>
    <mergeCell ref="A72:G72"/>
    <mergeCell ref="A1:G1"/>
    <mergeCell ref="A7:A8"/>
    <mergeCell ref="G7:G8"/>
    <mergeCell ref="B7:F7"/>
    <mergeCell ref="A5:G5"/>
    <mergeCell ref="A4:G4"/>
    <mergeCell ref="A3:G3"/>
    <mergeCell ref="A2:G2"/>
  </mergeCells>
  <pageMargins left="1.1023622047244095" right="0.70866141732283472" top="0.74803149606299213" bottom="0.74803149606299213" header="0.31496062992125984" footer="0.31496062992125984"/>
  <pageSetup scale="5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pageSetUpPr fitToPage="1"/>
  </sheetPr>
  <dimension ref="A1:J177"/>
  <sheetViews>
    <sheetView workbookViewId="0">
      <selection activeCell="B6" sqref="B6"/>
    </sheetView>
  </sheetViews>
  <sheetFormatPr baseColWidth="10" defaultRowHeight="11.25" x14ac:dyDescent="0.2"/>
  <cols>
    <col min="1" max="1" width="1.85546875" style="162" customWidth="1"/>
    <col min="2" max="2" width="6.7109375" style="162" customWidth="1"/>
    <col min="3" max="3" width="75.5703125" style="162" customWidth="1"/>
    <col min="4" max="9" width="17.7109375" style="162" customWidth="1"/>
    <col min="10" max="16384" width="11.42578125" style="162"/>
  </cols>
  <sheetData>
    <row r="1" spans="1:9" ht="9" customHeight="1" x14ac:dyDescent="0.2">
      <c r="A1" s="177"/>
      <c r="B1" s="177"/>
      <c r="C1" s="177"/>
      <c r="D1" s="177"/>
      <c r="E1" s="177"/>
      <c r="F1" s="177"/>
      <c r="G1" s="177"/>
      <c r="H1" s="177"/>
      <c r="I1" s="177"/>
    </row>
    <row r="2" spans="1:9" ht="12.75" x14ac:dyDescent="0.2">
      <c r="A2" s="177"/>
      <c r="B2" s="372" t="s">
        <v>511</v>
      </c>
      <c r="C2" s="373"/>
      <c r="D2" s="373"/>
      <c r="E2" s="373"/>
      <c r="F2" s="373"/>
      <c r="G2" s="373"/>
      <c r="H2" s="373"/>
      <c r="I2" s="374"/>
    </row>
    <row r="3" spans="1:9" ht="12.75" x14ac:dyDescent="0.2">
      <c r="A3" s="177"/>
      <c r="B3" s="375" t="s">
        <v>364</v>
      </c>
      <c r="C3" s="376"/>
      <c r="D3" s="376"/>
      <c r="E3" s="376"/>
      <c r="F3" s="376"/>
      <c r="G3" s="376"/>
      <c r="H3" s="376"/>
      <c r="I3" s="377"/>
    </row>
    <row r="4" spans="1:9" ht="12.75" x14ac:dyDescent="0.2">
      <c r="A4" s="177"/>
      <c r="B4" s="378" t="s">
        <v>365</v>
      </c>
      <c r="C4" s="379"/>
      <c r="D4" s="379"/>
      <c r="E4" s="379"/>
      <c r="F4" s="379"/>
      <c r="G4" s="379"/>
      <c r="H4" s="379"/>
      <c r="I4" s="380"/>
    </row>
    <row r="5" spans="1:9" ht="12.75" x14ac:dyDescent="0.2">
      <c r="A5" s="177"/>
      <c r="B5" s="381" t="s">
        <v>531</v>
      </c>
      <c r="C5" s="382"/>
      <c r="D5" s="382"/>
      <c r="E5" s="382"/>
      <c r="F5" s="382"/>
      <c r="G5" s="382"/>
      <c r="H5" s="382"/>
      <c r="I5" s="383"/>
    </row>
    <row r="6" spans="1:9" ht="7.5" customHeight="1" x14ac:dyDescent="0.2">
      <c r="A6" s="177"/>
      <c r="B6" s="111"/>
      <c r="C6" s="111"/>
      <c r="D6" s="111"/>
      <c r="E6" s="111"/>
      <c r="F6" s="111"/>
      <c r="G6" s="111"/>
      <c r="H6" s="111"/>
      <c r="I6" s="111"/>
    </row>
    <row r="7" spans="1:9" ht="12.75" x14ac:dyDescent="0.2">
      <c r="A7" s="177"/>
      <c r="B7" s="384" t="s">
        <v>128</v>
      </c>
      <c r="C7" s="385"/>
      <c r="D7" s="390"/>
      <c r="E7" s="390"/>
      <c r="F7" s="390"/>
      <c r="G7" s="390"/>
      <c r="H7" s="391"/>
      <c r="I7" s="392" t="s">
        <v>149</v>
      </c>
    </row>
    <row r="8" spans="1:9" ht="25.5" x14ac:dyDescent="0.2">
      <c r="A8" s="177"/>
      <c r="B8" s="386"/>
      <c r="C8" s="387"/>
      <c r="D8" s="223" t="s">
        <v>150</v>
      </c>
      <c r="E8" s="224" t="s">
        <v>151</v>
      </c>
      <c r="F8" s="223" t="s">
        <v>152</v>
      </c>
      <c r="G8" s="223" t="s">
        <v>153</v>
      </c>
      <c r="H8" s="223" t="s">
        <v>154</v>
      </c>
      <c r="I8" s="393"/>
    </row>
    <row r="9" spans="1:9" ht="12.75" x14ac:dyDescent="0.2">
      <c r="A9" s="177"/>
      <c r="B9" s="388"/>
      <c r="C9" s="389"/>
      <c r="D9" s="223">
        <v>1</v>
      </c>
      <c r="E9" s="224">
        <v>2</v>
      </c>
      <c r="F9" s="223" t="s">
        <v>155</v>
      </c>
      <c r="G9" s="223">
        <v>4</v>
      </c>
      <c r="H9" s="223">
        <v>5</v>
      </c>
      <c r="I9" s="225" t="s">
        <v>156</v>
      </c>
    </row>
    <row r="10" spans="1:9" ht="15" x14ac:dyDescent="0.2">
      <c r="A10" s="177"/>
      <c r="B10" s="123" t="s">
        <v>222</v>
      </c>
      <c r="C10" s="124"/>
      <c r="D10" s="193">
        <f>+D11+D19+D29+D39+D49+D59+D63+D71+D75</f>
        <v>5704995</v>
      </c>
      <c r="E10" s="193">
        <f t="shared" ref="E10:H10" si="0">+E11+E19+E29+E39+E49+E59+E63+E71+E75</f>
        <v>44503180.029999994</v>
      </c>
      <c r="F10" s="193">
        <f t="shared" si="0"/>
        <v>50208175.029999994</v>
      </c>
      <c r="G10" s="193">
        <f t="shared" si="0"/>
        <v>18685940.460000001</v>
      </c>
      <c r="H10" s="193">
        <f t="shared" si="0"/>
        <v>18685940.460000001</v>
      </c>
      <c r="I10" s="193">
        <f>+F10-G10</f>
        <v>31522234.569999993</v>
      </c>
    </row>
    <row r="11" spans="1:9" ht="15" x14ac:dyDescent="0.25">
      <c r="A11" s="178"/>
      <c r="B11" s="179" t="s">
        <v>221</v>
      </c>
      <c r="C11" s="180"/>
      <c r="D11" s="253">
        <f>SUM(D12:D18)</f>
        <v>3905320</v>
      </c>
      <c r="E11" s="253">
        <f t="shared" ref="E11:I11" si="1">SUM(E12:E18)</f>
        <v>294476.53999999998</v>
      </c>
      <c r="F11" s="253">
        <f t="shared" si="1"/>
        <v>4199796.54</v>
      </c>
      <c r="G11" s="253">
        <f t="shared" si="1"/>
        <v>4133481.97</v>
      </c>
      <c r="H11" s="253">
        <f t="shared" si="1"/>
        <v>4133481.97</v>
      </c>
      <c r="I11" s="253">
        <f t="shared" si="1"/>
        <v>66314.569999999861</v>
      </c>
    </row>
    <row r="12" spans="1:9" ht="15" x14ac:dyDescent="0.25">
      <c r="A12" s="177"/>
      <c r="B12" s="181" t="s">
        <v>6</v>
      </c>
      <c r="C12" s="182" t="s">
        <v>157</v>
      </c>
      <c r="D12" s="254">
        <v>1665708</v>
      </c>
      <c r="E12" s="254">
        <v>0</v>
      </c>
      <c r="F12" s="254">
        <f>+D12+E12</f>
        <v>1665708</v>
      </c>
      <c r="G12" s="254">
        <v>1661865.81</v>
      </c>
      <c r="H12" s="254">
        <v>1661865.81</v>
      </c>
      <c r="I12" s="254">
        <f>+F12-G12</f>
        <v>3842.1899999999441</v>
      </c>
    </row>
    <row r="13" spans="1:9" ht="15" x14ac:dyDescent="0.25">
      <c r="A13" s="177"/>
      <c r="B13" s="181" t="s">
        <v>7</v>
      </c>
      <c r="C13" s="182" t="s">
        <v>158</v>
      </c>
      <c r="D13" s="254">
        <v>1244745</v>
      </c>
      <c r="E13" s="254">
        <v>-125000</v>
      </c>
      <c r="F13" s="254">
        <f t="shared" ref="F13:F28" si="2">+D13+E13</f>
        <v>1119745</v>
      </c>
      <c r="G13" s="254">
        <v>1119570.31</v>
      </c>
      <c r="H13" s="254">
        <v>1119570.31</v>
      </c>
      <c r="I13" s="254">
        <f t="shared" ref="I13:I30" si="3">+F13-G13</f>
        <v>174.68999999994412</v>
      </c>
    </row>
    <row r="14" spans="1:9" ht="15" x14ac:dyDescent="0.25">
      <c r="A14" s="177"/>
      <c r="B14" s="181" t="s">
        <v>8</v>
      </c>
      <c r="C14" s="182" t="s">
        <v>159</v>
      </c>
      <c r="D14" s="254">
        <v>597687</v>
      </c>
      <c r="E14" s="254">
        <v>-12000</v>
      </c>
      <c r="F14" s="254">
        <f t="shared" si="2"/>
        <v>585687</v>
      </c>
      <c r="G14" s="254">
        <v>578065.78</v>
      </c>
      <c r="H14" s="254">
        <v>578065.78</v>
      </c>
      <c r="I14" s="254">
        <f t="shared" si="3"/>
        <v>7621.2199999999721</v>
      </c>
    </row>
    <row r="15" spans="1:9" ht="15" x14ac:dyDescent="0.25">
      <c r="A15" s="177"/>
      <c r="B15" s="181" t="s">
        <v>9</v>
      </c>
      <c r="C15" s="182" t="s">
        <v>160</v>
      </c>
      <c r="D15" s="254">
        <v>204340</v>
      </c>
      <c r="E15" s="254">
        <v>6000</v>
      </c>
      <c r="F15" s="254">
        <f t="shared" si="2"/>
        <v>210340</v>
      </c>
      <c r="G15" s="254">
        <v>164134.53</v>
      </c>
      <c r="H15" s="254">
        <v>164134.53</v>
      </c>
      <c r="I15" s="254">
        <f t="shared" si="3"/>
        <v>46205.47</v>
      </c>
    </row>
    <row r="16" spans="1:9" ht="15" x14ac:dyDescent="0.25">
      <c r="A16" s="177"/>
      <c r="B16" s="181" t="s">
        <v>10</v>
      </c>
      <c r="C16" s="182" t="s">
        <v>161</v>
      </c>
      <c r="D16" s="254">
        <v>192840</v>
      </c>
      <c r="E16" s="254">
        <v>425476.54</v>
      </c>
      <c r="F16" s="254">
        <f t="shared" si="2"/>
        <v>618316.54</v>
      </c>
      <c r="G16" s="254">
        <v>609845.54</v>
      </c>
      <c r="H16" s="254">
        <v>609845.54</v>
      </c>
      <c r="I16" s="254">
        <f t="shared" si="3"/>
        <v>8471</v>
      </c>
    </row>
    <row r="17" spans="1:10" ht="15" x14ac:dyDescent="0.25">
      <c r="A17" s="177"/>
      <c r="B17" s="181" t="s">
        <v>11</v>
      </c>
      <c r="C17" s="182" t="s">
        <v>162</v>
      </c>
      <c r="D17" s="254">
        <v>0</v>
      </c>
      <c r="E17" s="254">
        <v>0</v>
      </c>
      <c r="F17" s="254">
        <f t="shared" si="2"/>
        <v>0</v>
      </c>
      <c r="G17" s="254">
        <v>0</v>
      </c>
      <c r="H17" s="254">
        <v>0</v>
      </c>
      <c r="I17" s="254">
        <f t="shared" si="3"/>
        <v>0</v>
      </c>
    </row>
    <row r="18" spans="1:10" ht="15" x14ac:dyDescent="0.25">
      <c r="A18" s="177"/>
      <c r="B18" s="181" t="s">
        <v>12</v>
      </c>
      <c r="C18" s="182" t="s">
        <v>163</v>
      </c>
      <c r="D18" s="254">
        <v>0</v>
      </c>
      <c r="E18" s="254">
        <v>0</v>
      </c>
      <c r="F18" s="254">
        <f t="shared" si="2"/>
        <v>0</v>
      </c>
      <c r="G18" s="254">
        <v>0</v>
      </c>
      <c r="H18" s="254">
        <v>0</v>
      </c>
      <c r="I18" s="254">
        <f t="shared" si="3"/>
        <v>0</v>
      </c>
    </row>
    <row r="19" spans="1:10" ht="15" x14ac:dyDescent="0.25">
      <c r="A19" s="178"/>
      <c r="B19" s="183" t="s">
        <v>229</v>
      </c>
      <c r="C19" s="184"/>
      <c r="D19" s="255">
        <f>SUM(D20:D28)</f>
        <v>344322</v>
      </c>
      <c r="E19" s="255">
        <f t="shared" ref="E19:I19" si="4">SUM(E20:E28)</f>
        <v>799139.87</v>
      </c>
      <c r="F19" s="255">
        <f t="shared" si="4"/>
        <v>1143461.8700000001</v>
      </c>
      <c r="G19" s="255">
        <f t="shared" si="4"/>
        <v>1141396.3699999999</v>
      </c>
      <c r="H19" s="255">
        <f t="shared" si="4"/>
        <v>1141396.3699999999</v>
      </c>
      <c r="I19" s="255">
        <f t="shared" si="4"/>
        <v>2065.5000000000709</v>
      </c>
    </row>
    <row r="20" spans="1:10" ht="15" x14ac:dyDescent="0.25">
      <c r="A20" s="177"/>
      <c r="B20" s="181" t="s">
        <v>13</v>
      </c>
      <c r="C20" s="182" t="s">
        <v>164</v>
      </c>
      <c r="D20" s="254">
        <v>112222</v>
      </c>
      <c r="E20" s="254">
        <v>432705.33</v>
      </c>
      <c r="F20" s="254">
        <f t="shared" si="2"/>
        <v>544927.33000000007</v>
      </c>
      <c r="G20" s="254">
        <v>544285.14</v>
      </c>
      <c r="H20" s="254">
        <v>544285.14</v>
      </c>
      <c r="I20" s="254">
        <f t="shared" si="3"/>
        <v>642.19000000006054</v>
      </c>
      <c r="J20" s="163"/>
    </row>
    <row r="21" spans="1:10" ht="15" x14ac:dyDescent="0.25">
      <c r="A21" s="177"/>
      <c r="B21" s="181" t="s">
        <v>14</v>
      </c>
      <c r="C21" s="182" t="s">
        <v>165</v>
      </c>
      <c r="D21" s="254">
        <v>55000</v>
      </c>
      <c r="E21" s="254">
        <v>282045.40999999997</v>
      </c>
      <c r="F21" s="254">
        <f t="shared" si="2"/>
        <v>337045.41</v>
      </c>
      <c r="G21" s="254">
        <v>336796.98</v>
      </c>
      <c r="H21" s="254">
        <v>336796.98</v>
      </c>
      <c r="I21" s="254">
        <f t="shared" si="3"/>
        <v>248.42999999999302</v>
      </c>
    </row>
    <row r="22" spans="1:10" ht="15" x14ac:dyDescent="0.25">
      <c r="A22" s="177"/>
      <c r="B22" s="181" t="s">
        <v>15</v>
      </c>
      <c r="C22" s="182" t="s">
        <v>166</v>
      </c>
      <c r="D22" s="254">
        <v>0</v>
      </c>
      <c r="E22" s="254">
        <v>0</v>
      </c>
      <c r="F22" s="254">
        <f t="shared" si="2"/>
        <v>0</v>
      </c>
      <c r="G22" s="254">
        <v>0</v>
      </c>
      <c r="H22" s="254">
        <v>0</v>
      </c>
      <c r="I22" s="254">
        <f t="shared" si="3"/>
        <v>0</v>
      </c>
    </row>
    <row r="23" spans="1:10" ht="15" x14ac:dyDescent="0.25">
      <c r="A23" s="177"/>
      <c r="B23" s="181" t="s">
        <v>16</v>
      </c>
      <c r="C23" s="182" t="s">
        <v>167</v>
      </c>
      <c r="D23" s="254">
        <v>16500</v>
      </c>
      <c r="E23" s="254">
        <v>-6350</v>
      </c>
      <c r="F23" s="254">
        <f t="shared" si="2"/>
        <v>10150</v>
      </c>
      <c r="G23" s="254">
        <v>10003.219999999999</v>
      </c>
      <c r="H23" s="254">
        <v>10003.219999999999</v>
      </c>
      <c r="I23" s="254">
        <f t="shared" si="3"/>
        <v>146.78000000000065</v>
      </c>
    </row>
    <row r="24" spans="1:10" ht="15" x14ac:dyDescent="0.25">
      <c r="A24" s="177"/>
      <c r="B24" s="181" t="s">
        <v>17</v>
      </c>
      <c r="C24" s="182" t="s">
        <v>168</v>
      </c>
      <c r="D24" s="254">
        <v>0</v>
      </c>
      <c r="E24" s="254">
        <v>0</v>
      </c>
      <c r="F24" s="254">
        <f t="shared" si="2"/>
        <v>0</v>
      </c>
      <c r="G24" s="254">
        <v>0</v>
      </c>
      <c r="H24" s="254">
        <v>0</v>
      </c>
      <c r="I24" s="254">
        <f t="shared" si="3"/>
        <v>0</v>
      </c>
    </row>
    <row r="25" spans="1:10" ht="15" x14ac:dyDescent="0.25">
      <c r="A25" s="177"/>
      <c r="B25" s="181" t="s">
        <v>18</v>
      </c>
      <c r="C25" s="182" t="s">
        <v>169</v>
      </c>
      <c r="D25" s="254">
        <v>99000</v>
      </c>
      <c r="E25" s="254">
        <v>101113.13</v>
      </c>
      <c r="F25" s="254">
        <f t="shared" si="2"/>
        <v>200113.13</v>
      </c>
      <c r="G25" s="254">
        <v>199935.05</v>
      </c>
      <c r="H25" s="254">
        <v>199935.05</v>
      </c>
      <c r="I25" s="254">
        <f t="shared" si="3"/>
        <v>178.0800000000163</v>
      </c>
    </row>
    <row r="26" spans="1:10" ht="15" x14ac:dyDescent="0.25">
      <c r="A26" s="177"/>
      <c r="B26" s="181" t="s">
        <v>61</v>
      </c>
      <c r="C26" s="182" t="s">
        <v>170</v>
      </c>
      <c r="D26" s="254">
        <v>19800</v>
      </c>
      <c r="E26" s="254">
        <v>126</v>
      </c>
      <c r="F26" s="254">
        <f t="shared" si="2"/>
        <v>19926</v>
      </c>
      <c r="G26" s="254">
        <v>19926</v>
      </c>
      <c r="H26" s="254">
        <v>19926</v>
      </c>
      <c r="I26" s="254">
        <f t="shared" si="3"/>
        <v>0</v>
      </c>
    </row>
    <row r="27" spans="1:10" ht="15" x14ac:dyDescent="0.25">
      <c r="A27" s="177"/>
      <c r="B27" s="181" t="s">
        <v>223</v>
      </c>
      <c r="C27" s="182" t="s">
        <v>171</v>
      </c>
      <c r="D27" s="254">
        <v>0</v>
      </c>
      <c r="E27" s="254">
        <v>0</v>
      </c>
      <c r="F27" s="254">
        <f t="shared" si="2"/>
        <v>0</v>
      </c>
      <c r="G27" s="254">
        <v>0</v>
      </c>
      <c r="H27" s="254">
        <v>0</v>
      </c>
      <c r="I27" s="254">
        <f t="shared" si="3"/>
        <v>0</v>
      </c>
    </row>
    <row r="28" spans="1:10" ht="15" x14ac:dyDescent="0.25">
      <c r="A28" s="177"/>
      <c r="B28" s="181" t="s">
        <v>224</v>
      </c>
      <c r="C28" s="182" t="s">
        <v>172</v>
      </c>
      <c r="D28" s="254">
        <v>41800</v>
      </c>
      <c r="E28" s="254">
        <v>-10500</v>
      </c>
      <c r="F28" s="254">
        <f t="shared" si="2"/>
        <v>31300</v>
      </c>
      <c r="G28" s="254">
        <v>30449.98</v>
      </c>
      <c r="H28" s="254">
        <v>30449.98</v>
      </c>
      <c r="I28" s="254">
        <f t="shared" si="3"/>
        <v>850.02000000000044</v>
      </c>
    </row>
    <row r="29" spans="1:10" ht="15" x14ac:dyDescent="0.25">
      <c r="A29" s="178"/>
      <c r="B29" s="183" t="s">
        <v>230</v>
      </c>
      <c r="C29" s="184"/>
      <c r="D29" s="255">
        <f>SUM(D30:D38)</f>
        <v>1281113</v>
      </c>
      <c r="E29" s="255">
        <f t="shared" ref="E29:I29" si="5">SUM(E30:E38)</f>
        <v>1909030.56</v>
      </c>
      <c r="F29" s="255">
        <f t="shared" si="5"/>
        <v>3190143.56</v>
      </c>
      <c r="G29" s="255">
        <f t="shared" si="5"/>
        <v>3169220.4699999997</v>
      </c>
      <c r="H29" s="255">
        <f t="shared" si="5"/>
        <v>3169220.4699999997</v>
      </c>
      <c r="I29" s="255">
        <f t="shared" si="5"/>
        <v>20923.090000000222</v>
      </c>
    </row>
    <row r="30" spans="1:10" ht="15" x14ac:dyDescent="0.25">
      <c r="A30" s="177"/>
      <c r="B30" s="181" t="s">
        <v>21</v>
      </c>
      <c r="C30" s="182" t="s">
        <v>173</v>
      </c>
      <c r="D30" s="254">
        <v>172150</v>
      </c>
      <c r="E30" s="254">
        <v>-54747</v>
      </c>
      <c r="F30" s="254">
        <f>+D30+E30</f>
        <v>117403</v>
      </c>
      <c r="G30" s="254">
        <v>117401.47</v>
      </c>
      <c r="H30" s="254">
        <v>117401.47</v>
      </c>
      <c r="I30" s="254">
        <f t="shared" si="3"/>
        <v>1.5299999999988358</v>
      </c>
    </row>
    <row r="31" spans="1:10" ht="15" x14ac:dyDescent="0.25">
      <c r="A31" s="177"/>
      <c r="B31" s="181" t="s">
        <v>22</v>
      </c>
      <c r="C31" s="182" t="s">
        <v>174</v>
      </c>
      <c r="D31" s="254">
        <v>14300</v>
      </c>
      <c r="E31" s="254">
        <v>373952.31</v>
      </c>
      <c r="F31" s="254">
        <f t="shared" ref="F31:F38" si="6">+D31+E31</f>
        <v>388252.31</v>
      </c>
      <c r="G31" s="254">
        <v>388249.31</v>
      </c>
      <c r="H31" s="254">
        <v>388249.31</v>
      </c>
      <c r="I31" s="254">
        <f t="shared" ref="I31:I37" si="7">+F31-G31</f>
        <v>3</v>
      </c>
    </row>
    <row r="32" spans="1:10" ht="15" x14ac:dyDescent="0.25">
      <c r="A32" s="177"/>
      <c r="B32" s="181" t="s">
        <v>23</v>
      </c>
      <c r="C32" s="182" t="s">
        <v>175</v>
      </c>
      <c r="D32" s="254">
        <v>591083</v>
      </c>
      <c r="E32" s="254">
        <v>1633707.45</v>
      </c>
      <c r="F32" s="254">
        <f t="shared" si="6"/>
        <v>2224790.4500000002</v>
      </c>
      <c r="G32" s="254">
        <v>2204441.44</v>
      </c>
      <c r="H32" s="254">
        <v>2204441.44</v>
      </c>
      <c r="I32" s="254">
        <f t="shared" si="7"/>
        <v>20349.010000000242</v>
      </c>
    </row>
    <row r="33" spans="1:9" ht="15" x14ac:dyDescent="0.25">
      <c r="A33" s="177"/>
      <c r="B33" s="181" t="s">
        <v>24</v>
      </c>
      <c r="C33" s="182" t="s">
        <v>176</v>
      </c>
      <c r="D33" s="254">
        <v>63305</v>
      </c>
      <c r="E33" s="254">
        <v>-21178</v>
      </c>
      <c r="F33" s="254">
        <f t="shared" si="6"/>
        <v>42127</v>
      </c>
      <c r="G33" s="254">
        <v>42121.760000000002</v>
      </c>
      <c r="H33" s="254">
        <v>42121.760000000002</v>
      </c>
      <c r="I33" s="254">
        <f t="shared" si="7"/>
        <v>5.2399999999979627</v>
      </c>
    </row>
    <row r="34" spans="1:9" ht="15" x14ac:dyDescent="0.25">
      <c r="A34" s="177"/>
      <c r="B34" s="181" t="s">
        <v>25</v>
      </c>
      <c r="C34" s="182" t="s">
        <v>177</v>
      </c>
      <c r="D34" s="254">
        <v>184800</v>
      </c>
      <c r="E34" s="254">
        <v>-12865</v>
      </c>
      <c r="F34" s="254">
        <f t="shared" si="6"/>
        <v>171935</v>
      </c>
      <c r="G34" s="254">
        <v>171890.91</v>
      </c>
      <c r="H34" s="254">
        <v>171890.91</v>
      </c>
      <c r="I34" s="254">
        <f t="shared" si="7"/>
        <v>44.089999999996508</v>
      </c>
    </row>
    <row r="35" spans="1:9" ht="15" x14ac:dyDescent="0.25">
      <c r="A35" s="177"/>
      <c r="B35" s="181" t="s">
        <v>225</v>
      </c>
      <c r="C35" s="182" t="s">
        <v>178</v>
      </c>
      <c r="D35" s="254">
        <v>0</v>
      </c>
      <c r="E35" s="254">
        <v>0</v>
      </c>
      <c r="F35" s="254">
        <f t="shared" si="6"/>
        <v>0</v>
      </c>
      <c r="G35" s="254">
        <v>0</v>
      </c>
      <c r="H35" s="254">
        <v>0</v>
      </c>
      <c r="I35" s="254">
        <f t="shared" si="7"/>
        <v>0</v>
      </c>
    </row>
    <row r="36" spans="1:9" ht="15" x14ac:dyDescent="0.25">
      <c r="A36" s="177"/>
      <c r="B36" s="181" t="s">
        <v>226</v>
      </c>
      <c r="C36" s="182" t="s">
        <v>179</v>
      </c>
      <c r="D36" s="254">
        <v>193600</v>
      </c>
      <c r="E36" s="254">
        <v>-17618.2</v>
      </c>
      <c r="F36" s="254">
        <f t="shared" si="6"/>
        <v>175981.8</v>
      </c>
      <c r="G36" s="254">
        <v>175901.6</v>
      </c>
      <c r="H36" s="254">
        <v>175901.6</v>
      </c>
      <c r="I36" s="254">
        <f t="shared" si="7"/>
        <v>80.199999999982538</v>
      </c>
    </row>
    <row r="37" spans="1:9" ht="15" x14ac:dyDescent="0.25">
      <c r="A37" s="177"/>
      <c r="B37" s="181" t="s">
        <v>227</v>
      </c>
      <c r="C37" s="182" t="s">
        <v>180</v>
      </c>
      <c r="D37" s="254">
        <v>0</v>
      </c>
      <c r="E37" s="254">
        <v>0</v>
      </c>
      <c r="F37" s="254">
        <f t="shared" si="6"/>
        <v>0</v>
      </c>
      <c r="G37" s="254">
        <v>0</v>
      </c>
      <c r="H37" s="254">
        <v>0</v>
      </c>
      <c r="I37" s="254">
        <f t="shared" si="7"/>
        <v>0</v>
      </c>
    </row>
    <row r="38" spans="1:9" ht="15" x14ac:dyDescent="0.25">
      <c r="A38" s="177"/>
      <c r="B38" s="181" t="s">
        <v>228</v>
      </c>
      <c r="C38" s="182" t="s">
        <v>181</v>
      </c>
      <c r="D38" s="254">
        <v>61875</v>
      </c>
      <c r="E38" s="254">
        <v>7779</v>
      </c>
      <c r="F38" s="254">
        <f t="shared" si="6"/>
        <v>69654</v>
      </c>
      <c r="G38" s="254">
        <v>69213.98</v>
      </c>
      <c r="H38" s="254">
        <v>69213.98</v>
      </c>
      <c r="I38" s="254">
        <f>+F38-G38</f>
        <v>440.02000000000407</v>
      </c>
    </row>
    <row r="39" spans="1:9" ht="15" x14ac:dyDescent="0.25">
      <c r="A39" s="178"/>
      <c r="B39" s="183" t="s">
        <v>231</v>
      </c>
      <c r="C39" s="184"/>
      <c r="D39" s="255">
        <f>SUM(D40:D48)</f>
        <v>174240</v>
      </c>
      <c r="E39" s="255">
        <f t="shared" ref="E39:I39" si="8">SUM(E40:E48)</f>
        <v>41490694.299999997</v>
      </c>
      <c r="F39" s="255">
        <f t="shared" si="8"/>
        <v>41664934.299999997</v>
      </c>
      <c r="G39" s="255">
        <f t="shared" si="8"/>
        <v>10232002.890000001</v>
      </c>
      <c r="H39" s="255">
        <f t="shared" si="8"/>
        <v>10232002.890000001</v>
      </c>
      <c r="I39" s="255">
        <f t="shared" si="8"/>
        <v>31432931.409999996</v>
      </c>
    </row>
    <row r="40" spans="1:9" ht="15" x14ac:dyDescent="0.25">
      <c r="A40" s="177"/>
      <c r="B40" s="181" t="s">
        <v>26</v>
      </c>
      <c r="C40" s="182" t="s">
        <v>182</v>
      </c>
      <c r="D40" s="254">
        <v>0</v>
      </c>
      <c r="E40" s="254">
        <v>0</v>
      </c>
      <c r="F40" s="254">
        <v>0</v>
      </c>
      <c r="G40" s="254">
        <v>0</v>
      </c>
      <c r="H40" s="254">
        <v>0</v>
      </c>
      <c r="I40" s="254">
        <v>0</v>
      </c>
    </row>
    <row r="41" spans="1:9" ht="15" x14ac:dyDescent="0.25">
      <c r="A41" s="177"/>
      <c r="B41" s="181" t="s">
        <v>27</v>
      </c>
      <c r="C41" s="182" t="s">
        <v>183</v>
      </c>
      <c r="D41" s="254">
        <v>0</v>
      </c>
      <c r="E41" s="254">
        <v>0</v>
      </c>
      <c r="F41" s="254">
        <v>0</v>
      </c>
      <c r="G41" s="254">
        <v>0</v>
      </c>
      <c r="H41" s="254">
        <v>0</v>
      </c>
      <c r="I41" s="254">
        <v>0</v>
      </c>
    </row>
    <row r="42" spans="1:9" ht="15" x14ac:dyDescent="0.25">
      <c r="A42" s="177"/>
      <c r="B42" s="181" t="s">
        <v>28</v>
      </c>
      <c r="C42" s="182" t="s">
        <v>184</v>
      </c>
      <c r="D42" s="254">
        <v>0</v>
      </c>
      <c r="E42" s="254">
        <v>0</v>
      </c>
      <c r="F42" s="254">
        <v>0</v>
      </c>
      <c r="G42" s="254">
        <v>0</v>
      </c>
      <c r="H42" s="254">
        <v>0</v>
      </c>
      <c r="I42" s="254">
        <v>0</v>
      </c>
    </row>
    <row r="43" spans="1:9" ht="15" x14ac:dyDescent="0.25">
      <c r="A43" s="177"/>
      <c r="B43" s="181" t="s">
        <v>29</v>
      </c>
      <c r="C43" s="182" t="s">
        <v>185</v>
      </c>
      <c r="D43" s="254">
        <v>174240</v>
      </c>
      <c r="E43" s="254">
        <v>41490694.299999997</v>
      </c>
      <c r="F43" s="254">
        <f>+D43+E43</f>
        <v>41664934.299999997</v>
      </c>
      <c r="G43" s="254">
        <v>10232002.890000001</v>
      </c>
      <c r="H43" s="254">
        <v>10232002.890000001</v>
      </c>
      <c r="I43" s="254">
        <f>+F43-G43</f>
        <v>31432931.409999996</v>
      </c>
    </row>
    <row r="44" spans="1:9" ht="15" x14ac:dyDescent="0.25">
      <c r="A44" s="177"/>
      <c r="B44" s="181" t="s">
        <v>30</v>
      </c>
      <c r="C44" s="182" t="s">
        <v>186</v>
      </c>
      <c r="D44" s="254">
        <v>0</v>
      </c>
      <c r="E44" s="254">
        <v>0</v>
      </c>
      <c r="F44" s="254">
        <f t="shared" ref="F44:F48" si="9">+D44+E44</f>
        <v>0</v>
      </c>
      <c r="G44" s="254">
        <v>0</v>
      </c>
      <c r="H44" s="254">
        <v>0</v>
      </c>
      <c r="I44" s="254">
        <f t="shared" ref="I44:I48" si="10">+F44-G44</f>
        <v>0</v>
      </c>
    </row>
    <row r="45" spans="1:9" ht="15" x14ac:dyDescent="0.25">
      <c r="A45" s="177"/>
      <c r="B45" s="181" t="s">
        <v>232</v>
      </c>
      <c r="C45" s="182" t="s">
        <v>187</v>
      </c>
      <c r="D45" s="254">
        <v>0</v>
      </c>
      <c r="E45" s="254">
        <v>0</v>
      </c>
      <c r="F45" s="254">
        <f t="shared" si="9"/>
        <v>0</v>
      </c>
      <c r="G45" s="254">
        <v>0</v>
      </c>
      <c r="H45" s="254">
        <v>0</v>
      </c>
      <c r="I45" s="254">
        <f t="shared" si="10"/>
        <v>0</v>
      </c>
    </row>
    <row r="46" spans="1:9" ht="15" x14ac:dyDescent="0.25">
      <c r="A46" s="177"/>
      <c r="B46" s="181" t="s">
        <v>233</v>
      </c>
      <c r="C46" s="182" t="s">
        <v>188</v>
      </c>
      <c r="D46" s="254">
        <v>0</v>
      </c>
      <c r="E46" s="254">
        <v>0</v>
      </c>
      <c r="F46" s="254">
        <f t="shared" si="9"/>
        <v>0</v>
      </c>
      <c r="G46" s="254">
        <v>0</v>
      </c>
      <c r="H46" s="254">
        <v>0</v>
      </c>
      <c r="I46" s="254">
        <f t="shared" si="10"/>
        <v>0</v>
      </c>
    </row>
    <row r="47" spans="1:9" ht="15" x14ac:dyDescent="0.25">
      <c r="A47" s="177"/>
      <c r="B47" s="181" t="s">
        <v>234</v>
      </c>
      <c r="C47" s="182" t="s">
        <v>189</v>
      </c>
      <c r="D47" s="254">
        <v>0</v>
      </c>
      <c r="E47" s="254">
        <v>0</v>
      </c>
      <c r="F47" s="254">
        <f t="shared" si="9"/>
        <v>0</v>
      </c>
      <c r="G47" s="254">
        <v>0</v>
      </c>
      <c r="H47" s="254">
        <v>0</v>
      </c>
      <c r="I47" s="254">
        <f t="shared" si="10"/>
        <v>0</v>
      </c>
    </row>
    <row r="48" spans="1:9" ht="15" x14ac:dyDescent="0.25">
      <c r="A48" s="177"/>
      <c r="B48" s="181" t="s">
        <v>235</v>
      </c>
      <c r="C48" s="182" t="s">
        <v>190</v>
      </c>
      <c r="D48" s="254">
        <v>0</v>
      </c>
      <c r="E48" s="254">
        <v>0</v>
      </c>
      <c r="F48" s="254">
        <f t="shared" si="9"/>
        <v>0</v>
      </c>
      <c r="G48" s="254">
        <v>0</v>
      </c>
      <c r="H48" s="254">
        <v>0</v>
      </c>
      <c r="I48" s="254">
        <f t="shared" si="10"/>
        <v>0</v>
      </c>
    </row>
    <row r="49" spans="1:9" ht="15" x14ac:dyDescent="0.25">
      <c r="A49" s="178"/>
      <c r="B49" s="183" t="s">
        <v>236</v>
      </c>
      <c r="C49" s="184"/>
      <c r="D49" s="255">
        <f>SUM(D50:D58)</f>
        <v>0</v>
      </c>
      <c r="E49" s="255">
        <f t="shared" ref="E49:I49" si="11">SUM(E50:E58)</f>
        <v>9838.76</v>
      </c>
      <c r="F49" s="255">
        <f t="shared" si="11"/>
        <v>9838.76</v>
      </c>
      <c r="G49" s="255">
        <f t="shared" si="11"/>
        <v>9838.76</v>
      </c>
      <c r="H49" s="255">
        <f t="shared" si="11"/>
        <v>9838.76</v>
      </c>
      <c r="I49" s="255">
        <f t="shared" si="11"/>
        <v>0</v>
      </c>
    </row>
    <row r="50" spans="1:9" ht="15" x14ac:dyDescent="0.25">
      <c r="A50" s="177"/>
      <c r="B50" s="181" t="s">
        <v>84</v>
      </c>
      <c r="C50" s="182" t="s">
        <v>191</v>
      </c>
      <c r="D50" s="254">
        <v>0</v>
      </c>
      <c r="E50" s="254">
        <v>0</v>
      </c>
      <c r="F50" s="254">
        <f>+D50+E50</f>
        <v>0</v>
      </c>
      <c r="G50" s="254">
        <v>0</v>
      </c>
      <c r="H50" s="254">
        <v>0</v>
      </c>
      <c r="I50" s="254">
        <f>+F50-G50</f>
        <v>0</v>
      </c>
    </row>
    <row r="51" spans="1:9" ht="15" x14ac:dyDescent="0.25">
      <c r="A51" s="177"/>
      <c r="B51" s="181" t="s">
        <v>85</v>
      </c>
      <c r="C51" s="182" t="s">
        <v>192</v>
      </c>
      <c r="D51" s="254">
        <v>0</v>
      </c>
      <c r="E51" s="254">
        <v>9838.76</v>
      </c>
      <c r="F51" s="254">
        <f t="shared" ref="F51:F58" si="12">+D51+E51</f>
        <v>9838.76</v>
      </c>
      <c r="G51" s="254">
        <v>9838.76</v>
      </c>
      <c r="H51" s="254">
        <v>9838.76</v>
      </c>
      <c r="I51" s="254">
        <f t="shared" ref="I51:I58" si="13">+F51-G51</f>
        <v>0</v>
      </c>
    </row>
    <row r="52" spans="1:9" ht="15" x14ac:dyDescent="0.25">
      <c r="A52" s="177"/>
      <c r="B52" s="181" t="s">
        <v>86</v>
      </c>
      <c r="C52" s="185" t="s">
        <v>193</v>
      </c>
      <c r="D52" s="254">
        <v>0</v>
      </c>
      <c r="E52" s="254">
        <v>0</v>
      </c>
      <c r="F52" s="254">
        <f t="shared" si="12"/>
        <v>0</v>
      </c>
      <c r="G52" s="254">
        <v>0</v>
      </c>
      <c r="H52" s="254">
        <v>0</v>
      </c>
      <c r="I52" s="254">
        <f t="shared" si="13"/>
        <v>0</v>
      </c>
    </row>
    <row r="53" spans="1:9" ht="15" x14ac:dyDescent="0.25">
      <c r="A53" s="177"/>
      <c r="B53" s="181" t="s">
        <v>237</v>
      </c>
      <c r="C53" s="182" t="s">
        <v>194</v>
      </c>
      <c r="D53" s="254">
        <v>0</v>
      </c>
      <c r="E53" s="254">
        <v>0</v>
      </c>
      <c r="F53" s="254">
        <f t="shared" si="12"/>
        <v>0</v>
      </c>
      <c r="G53" s="254">
        <v>0</v>
      </c>
      <c r="H53" s="254">
        <v>0</v>
      </c>
      <c r="I53" s="254">
        <f t="shared" si="13"/>
        <v>0</v>
      </c>
    </row>
    <row r="54" spans="1:9" ht="15" x14ac:dyDescent="0.25">
      <c r="A54" s="177"/>
      <c r="B54" s="181" t="s">
        <v>238</v>
      </c>
      <c r="C54" s="182" t="s">
        <v>195</v>
      </c>
      <c r="D54" s="254">
        <v>0</v>
      </c>
      <c r="E54" s="254">
        <v>0</v>
      </c>
      <c r="F54" s="254">
        <f t="shared" si="12"/>
        <v>0</v>
      </c>
      <c r="G54" s="254">
        <v>0</v>
      </c>
      <c r="H54" s="254">
        <v>0</v>
      </c>
      <c r="I54" s="254">
        <f t="shared" si="13"/>
        <v>0</v>
      </c>
    </row>
    <row r="55" spans="1:9" ht="15" x14ac:dyDescent="0.25">
      <c r="A55" s="177"/>
      <c r="B55" s="181" t="s">
        <v>239</v>
      </c>
      <c r="C55" s="182" t="s">
        <v>196</v>
      </c>
      <c r="D55" s="254">
        <v>0</v>
      </c>
      <c r="E55" s="254">
        <v>0</v>
      </c>
      <c r="F55" s="254">
        <f t="shared" si="12"/>
        <v>0</v>
      </c>
      <c r="G55" s="254">
        <v>0</v>
      </c>
      <c r="H55" s="254">
        <v>0</v>
      </c>
      <c r="I55" s="254">
        <f t="shared" si="13"/>
        <v>0</v>
      </c>
    </row>
    <row r="56" spans="1:9" ht="15" x14ac:dyDescent="0.25">
      <c r="A56" s="177"/>
      <c r="B56" s="181" t="s">
        <v>240</v>
      </c>
      <c r="C56" s="182" t="s">
        <v>197</v>
      </c>
      <c r="D56" s="254">
        <v>0</v>
      </c>
      <c r="E56" s="254">
        <v>0</v>
      </c>
      <c r="F56" s="254">
        <f t="shared" si="12"/>
        <v>0</v>
      </c>
      <c r="G56" s="254">
        <v>0</v>
      </c>
      <c r="H56" s="254">
        <v>0</v>
      </c>
      <c r="I56" s="254">
        <f t="shared" si="13"/>
        <v>0</v>
      </c>
    </row>
    <row r="57" spans="1:9" ht="15" x14ac:dyDescent="0.25">
      <c r="A57" s="177"/>
      <c r="B57" s="181" t="s">
        <v>241</v>
      </c>
      <c r="C57" s="182" t="s">
        <v>198</v>
      </c>
      <c r="D57" s="254">
        <v>0</v>
      </c>
      <c r="E57" s="254">
        <v>0</v>
      </c>
      <c r="F57" s="254">
        <f t="shared" si="12"/>
        <v>0</v>
      </c>
      <c r="G57" s="254">
        <v>0</v>
      </c>
      <c r="H57" s="254">
        <v>0</v>
      </c>
      <c r="I57" s="254">
        <f t="shared" si="13"/>
        <v>0</v>
      </c>
    </row>
    <row r="58" spans="1:9" ht="15" x14ac:dyDescent="0.25">
      <c r="A58" s="177"/>
      <c r="B58" s="181" t="s">
        <v>242</v>
      </c>
      <c r="C58" s="182" t="s">
        <v>199</v>
      </c>
      <c r="D58" s="254">
        <v>0</v>
      </c>
      <c r="E58" s="254">
        <v>0</v>
      </c>
      <c r="F58" s="254">
        <f t="shared" si="12"/>
        <v>0</v>
      </c>
      <c r="G58" s="254">
        <v>0</v>
      </c>
      <c r="H58" s="254">
        <v>0</v>
      </c>
      <c r="I58" s="254">
        <f t="shared" si="13"/>
        <v>0</v>
      </c>
    </row>
    <row r="59" spans="1:9" ht="15" x14ac:dyDescent="0.25">
      <c r="A59" s="178"/>
      <c r="B59" s="183" t="s">
        <v>243</v>
      </c>
      <c r="C59" s="184"/>
      <c r="D59" s="255">
        <f>SUM(D60:D62)</f>
        <v>0</v>
      </c>
      <c r="E59" s="255">
        <f t="shared" ref="E59:I59" si="14">SUM(E60:E62)</f>
        <v>0</v>
      </c>
      <c r="F59" s="255">
        <f t="shared" si="14"/>
        <v>0</v>
      </c>
      <c r="G59" s="255">
        <f t="shared" si="14"/>
        <v>0</v>
      </c>
      <c r="H59" s="255">
        <f t="shared" si="14"/>
        <v>0</v>
      </c>
      <c r="I59" s="255">
        <f t="shared" si="14"/>
        <v>0</v>
      </c>
    </row>
    <row r="60" spans="1:9" ht="15" x14ac:dyDescent="0.25">
      <c r="A60" s="177"/>
      <c r="B60" s="181" t="s">
        <v>32</v>
      </c>
      <c r="C60" s="182" t="s">
        <v>200</v>
      </c>
      <c r="D60" s="254">
        <v>0</v>
      </c>
      <c r="E60" s="254">
        <v>0</v>
      </c>
      <c r="F60" s="254">
        <v>0</v>
      </c>
      <c r="G60" s="254">
        <v>0</v>
      </c>
      <c r="H60" s="254">
        <v>0</v>
      </c>
      <c r="I60" s="254">
        <v>0</v>
      </c>
    </row>
    <row r="61" spans="1:9" ht="15" x14ac:dyDescent="0.25">
      <c r="A61" s="177"/>
      <c r="B61" s="181" t="s">
        <v>33</v>
      </c>
      <c r="C61" s="182" t="s">
        <v>201</v>
      </c>
      <c r="D61" s="254">
        <v>0</v>
      </c>
      <c r="E61" s="254">
        <v>0</v>
      </c>
      <c r="F61" s="254">
        <v>0</v>
      </c>
      <c r="G61" s="254">
        <v>0</v>
      </c>
      <c r="H61" s="254">
        <v>0</v>
      </c>
      <c r="I61" s="254">
        <v>0</v>
      </c>
    </row>
    <row r="62" spans="1:9" ht="15" x14ac:dyDescent="0.25">
      <c r="A62" s="177"/>
      <c r="B62" s="181" t="s">
        <v>90</v>
      </c>
      <c r="C62" s="182" t="s">
        <v>202</v>
      </c>
      <c r="D62" s="254">
        <v>0</v>
      </c>
      <c r="E62" s="254">
        <v>0</v>
      </c>
      <c r="F62" s="254">
        <v>0</v>
      </c>
      <c r="G62" s="254">
        <v>0</v>
      </c>
      <c r="H62" s="254">
        <v>0</v>
      </c>
      <c r="I62" s="254">
        <v>0</v>
      </c>
    </row>
    <row r="63" spans="1:9" ht="15" x14ac:dyDescent="0.25">
      <c r="A63" s="178"/>
      <c r="B63" s="183" t="s">
        <v>244</v>
      </c>
      <c r="C63" s="184"/>
      <c r="D63" s="255">
        <f>SUM(D64:D70)</f>
        <v>0</v>
      </c>
      <c r="E63" s="255">
        <f t="shared" ref="E63:I63" si="15">SUM(E64:E70)</f>
        <v>0</v>
      </c>
      <c r="F63" s="255">
        <f t="shared" si="15"/>
        <v>0</v>
      </c>
      <c r="G63" s="255">
        <f t="shared" si="15"/>
        <v>0</v>
      </c>
      <c r="H63" s="255">
        <f t="shared" si="15"/>
        <v>0</v>
      </c>
      <c r="I63" s="255">
        <f t="shared" si="15"/>
        <v>0</v>
      </c>
    </row>
    <row r="64" spans="1:9" ht="15" x14ac:dyDescent="0.25">
      <c r="A64" s="177"/>
      <c r="B64" s="181" t="s">
        <v>35</v>
      </c>
      <c r="C64" s="182" t="s">
        <v>203</v>
      </c>
      <c r="D64" s="254">
        <v>0</v>
      </c>
      <c r="E64" s="254">
        <v>0</v>
      </c>
      <c r="F64" s="254">
        <v>0</v>
      </c>
      <c r="G64" s="254">
        <v>0</v>
      </c>
      <c r="H64" s="254">
        <v>0</v>
      </c>
      <c r="I64" s="254">
        <v>0</v>
      </c>
    </row>
    <row r="65" spans="1:9" ht="15" x14ac:dyDescent="0.25">
      <c r="A65" s="177"/>
      <c r="B65" s="181" t="s">
        <v>36</v>
      </c>
      <c r="C65" s="182" t="s">
        <v>204</v>
      </c>
      <c r="D65" s="254">
        <v>0</v>
      </c>
      <c r="E65" s="254">
        <v>0</v>
      </c>
      <c r="F65" s="254">
        <v>0</v>
      </c>
      <c r="G65" s="254">
        <v>0</v>
      </c>
      <c r="H65" s="254">
        <v>0</v>
      </c>
      <c r="I65" s="254">
        <v>0</v>
      </c>
    </row>
    <row r="66" spans="1:9" ht="15" x14ac:dyDescent="0.25">
      <c r="A66" s="177"/>
      <c r="B66" s="181" t="s">
        <v>37</v>
      </c>
      <c r="C66" s="182" t="s">
        <v>205</v>
      </c>
      <c r="D66" s="254">
        <v>0</v>
      </c>
      <c r="E66" s="254">
        <v>0</v>
      </c>
      <c r="F66" s="254">
        <v>0</v>
      </c>
      <c r="G66" s="254">
        <v>0</v>
      </c>
      <c r="H66" s="254">
        <v>0</v>
      </c>
      <c r="I66" s="254">
        <v>0</v>
      </c>
    </row>
    <row r="67" spans="1:9" ht="15" x14ac:dyDescent="0.25">
      <c r="A67" s="177"/>
      <c r="B67" s="181" t="s">
        <v>38</v>
      </c>
      <c r="C67" s="182" t="s">
        <v>206</v>
      </c>
      <c r="D67" s="254">
        <v>0</v>
      </c>
      <c r="E67" s="254">
        <v>0</v>
      </c>
      <c r="F67" s="254">
        <v>0</v>
      </c>
      <c r="G67" s="254">
        <v>0</v>
      </c>
      <c r="H67" s="254">
        <v>0</v>
      </c>
      <c r="I67" s="254">
        <v>0</v>
      </c>
    </row>
    <row r="68" spans="1:9" ht="15" x14ac:dyDescent="0.25">
      <c r="A68" s="177"/>
      <c r="B68" s="181" t="s">
        <v>245</v>
      </c>
      <c r="C68" s="182" t="s">
        <v>207</v>
      </c>
      <c r="D68" s="254">
        <v>0</v>
      </c>
      <c r="E68" s="254">
        <v>0</v>
      </c>
      <c r="F68" s="254">
        <v>0</v>
      </c>
      <c r="G68" s="254">
        <v>0</v>
      </c>
      <c r="H68" s="254">
        <v>0</v>
      </c>
      <c r="I68" s="254">
        <v>0</v>
      </c>
    </row>
    <row r="69" spans="1:9" ht="15" x14ac:dyDescent="0.25">
      <c r="A69" s="177"/>
      <c r="B69" s="181" t="s">
        <v>246</v>
      </c>
      <c r="C69" s="182" t="s">
        <v>208</v>
      </c>
      <c r="D69" s="254">
        <v>0</v>
      </c>
      <c r="E69" s="254">
        <v>0</v>
      </c>
      <c r="F69" s="254">
        <v>0</v>
      </c>
      <c r="G69" s="254">
        <v>0</v>
      </c>
      <c r="H69" s="254">
        <v>0</v>
      </c>
      <c r="I69" s="254">
        <v>0</v>
      </c>
    </row>
    <row r="70" spans="1:9" ht="15" x14ac:dyDescent="0.25">
      <c r="A70" s="177"/>
      <c r="B70" s="181" t="s">
        <v>247</v>
      </c>
      <c r="C70" s="182" t="s">
        <v>209</v>
      </c>
      <c r="D70" s="254">
        <v>0</v>
      </c>
      <c r="E70" s="254">
        <v>0</v>
      </c>
      <c r="F70" s="254">
        <v>0</v>
      </c>
      <c r="G70" s="254">
        <v>0</v>
      </c>
      <c r="H70" s="254">
        <v>0</v>
      </c>
      <c r="I70" s="254">
        <v>0</v>
      </c>
    </row>
    <row r="71" spans="1:9" ht="15" x14ac:dyDescent="0.25">
      <c r="A71" s="178"/>
      <c r="B71" s="183" t="s">
        <v>248</v>
      </c>
      <c r="C71" s="184"/>
      <c r="D71" s="255">
        <f>SUM(D72:D74)</f>
        <v>0</v>
      </c>
      <c r="E71" s="255">
        <f t="shared" ref="E71:I71" si="16">SUM(E72:E74)</f>
        <v>0</v>
      </c>
      <c r="F71" s="255">
        <f t="shared" si="16"/>
        <v>0</v>
      </c>
      <c r="G71" s="255">
        <f t="shared" si="16"/>
        <v>0</v>
      </c>
      <c r="H71" s="255">
        <f t="shared" si="16"/>
        <v>0</v>
      </c>
      <c r="I71" s="255">
        <f t="shared" si="16"/>
        <v>0</v>
      </c>
    </row>
    <row r="72" spans="1:9" ht="15" x14ac:dyDescent="0.25">
      <c r="A72" s="177"/>
      <c r="B72" s="181" t="s">
        <v>103</v>
      </c>
      <c r="C72" s="182" t="s">
        <v>210</v>
      </c>
      <c r="D72" s="254">
        <v>0</v>
      </c>
      <c r="E72" s="254">
        <v>0</v>
      </c>
      <c r="F72" s="254">
        <v>0</v>
      </c>
      <c r="G72" s="254">
        <v>0</v>
      </c>
      <c r="H72" s="254">
        <v>0</v>
      </c>
      <c r="I72" s="254">
        <v>0</v>
      </c>
    </row>
    <row r="73" spans="1:9" ht="15" x14ac:dyDescent="0.25">
      <c r="A73" s="177"/>
      <c r="B73" s="181" t="s">
        <v>104</v>
      </c>
      <c r="C73" s="182" t="s">
        <v>211</v>
      </c>
      <c r="D73" s="254">
        <v>0</v>
      </c>
      <c r="E73" s="254">
        <v>0</v>
      </c>
      <c r="F73" s="254">
        <v>0</v>
      </c>
      <c r="G73" s="254">
        <v>0</v>
      </c>
      <c r="H73" s="254">
        <v>0</v>
      </c>
      <c r="I73" s="254">
        <v>0</v>
      </c>
    </row>
    <row r="74" spans="1:9" ht="15" x14ac:dyDescent="0.25">
      <c r="A74" s="177"/>
      <c r="B74" s="181" t="s">
        <v>105</v>
      </c>
      <c r="C74" s="182" t="s">
        <v>212</v>
      </c>
      <c r="D74" s="254">
        <v>0</v>
      </c>
      <c r="E74" s="254">
        <v>0</v>
      </c>
      <c r="F74" s="254">
        <v>0</v>
      </c>
      <c r="G74" s="254">
        <v>0</v>
      </c>
      <c r="H74" s="254">
        <v>0</v>
      </c>
      <c r="I74" s="254">
        <v>0</v>
      </c>
    </row>
    <row r="75" spans="1:9" ht="15" x14ac:dyDescent="0.25">
      <c r="A75" s="178"/>
      <c r="B75" s="183" t="s">
        <v>249</v>
      </c>
      <c r="C75" s="184"/>
      <c r="D75" s="255">
        <f>SUM(D76:D82)</f>
        <v>0</v>
      </c>
      <c r="E75" s="255">
        <f t="shared" ref="E75:I75" si="17">SUM(E76:E82)</f>
        <v>0</v>
      </c>
      <c r="F75" s="255">
        <f t="shared" si="17"/>
        <v>0</v>
      </c>
      <c r="G75" s="255">
        <f t="shared" si="17"/>
        <v>0</v>
      </c>
      <c r="H75" s="255">
        <f t="shared" si="17"/>
        <v>0</v>
      </c>
      <c r="I75" s="255">
        <f t="shared" si="17"/>
        <v>0</v>
      </c>
    </row>
    <row r="76" spans="1:9" ht="15" x14ac:dyDescent="0.25">
      <c r="A76" s="177"/>
      <c r="B76" s="181" t="s">
        <v>250</v>
      </c>
      <c r="C76" s="182" t="s">
        <v>213</v>
      </c>
      <c r="D76" s="254">
        <v>0</v>
      </c>
      <c r="E76" s="254">
        <v>0</v>
      </c>
      <c r="F76" s="254">
        <v>0</v>
      </c>
      <c r="G76" s="254">
        <v>0</v>
      </c>
      <c r="H76" s="254">
        <v>0</v>
      </c>
      <c r="I76" s="254">
        <v>0</v>
      </c>
    </row>
    <row r="77" spans="1:9" ht="15" x14ac:dyDescent="0.25">
      <c r="A77" s="177"/>
      <c r="B77" s="181" t="s">
        <v>251</v>
      </c>
      <c r="C77" s="182" t="s">
        <v>214</v>
      </c>
      <c r="D77" s="254">
        <v>0</v>
      </c>
      <c r="E77" s="254">
        <v>0</v>
      </c>
      <c r="F77" s="254">
        <v>0</v>
      </c>
      <c r="G77" s="254">
        <v>0</v>
      </c>
      <c r="H77" s="254">
        <v>0</v>
      </c>
      <c r="I77" s="254">
        <v>0</v>
      </c>
    </row>
    <row r="78" spans="1:9" ht="15" x14ac:dyDescent="0.25">
      <c r="A78" s="177"/>
      <c r="B78" s="181" t="s">
        <v>252</v>
      </c>
      <c r="C78" s="182" t="s">
        <v>215</v>
      </c>
      <c r="D78" s="254">
        <v>0</v>
      </c>
      <c r="E78" s="254">
        <v>0</v>
      </c>
      <c r="F78" s="254">
        <v>0</v>
      </c>
      <c r="G78" s="254">
        <v>0</v>
      </c>
      <c r="H78" s="254">
        <v>0</v>
      </c>
      <c r="I78" s="254">
        <v>0</v>
      </c>
    </row>
    <row r="79" spans="1:9" ht="15" x14ac:dyDescent="0.25">
      <c r="A79" s="177"/>
      <c r="B79" s="181" t="s">
        <v>253</v>
      </c>
      <c r="C79" s="182" t="s">
        <v>216</v>
      </c>
      <c r="D79" s="254">
        <v>0</v>
      </c>
      <c r="E79" s="254">
        <v>0</v>
      </c>
      <c r="F79" s="254">
        <v>0</v>
      </c>
      <c r="G79" s="254">
        <v>0</v>
      </c>
      <c r="H79" s="254">
        <v>0</v>
      </c>
      <c r="I79" s="254">
        <v>0</v>
      </c>
    </row>
    <row r="80" spans="1:9" ht="15" x14ac:dyDescent="0.25">
      <c r="A80" s="177"/>
      <c r="B80" s="181" t="s">
        <v>254</v>
      </c>
      <c r="C80" s="182" t="s">
        <v>217</v>
      </c>
      <c r="D80" s="254">
        <v>0</v>
      </c>
      <c r="E80" s="254">
        <v>0</v>
      </c>
      <c r="F80" s="254">
        <v>0</v>
      </c>
      <c r="G80" s="254">
        <v>0</v>
      </c>
      <c r="H80" s="254">
        <v>0</v>
      </c>
      <c r="I80" s="254">
        <v>0</v>
      </c>
    </row>
    <row r="81" spans="1:9" ht="15" x14ac:dyDescent="0.25">
      <c r="A81" s="177"/>
      <c r="B81" s="181" t="s">
        <v>255</v>
      </c>
      <c r="C81" s="182" t="s">
        <v>218</v>
      </c>
      <c r="D81" s="254">
        <v>0</v>
      </c>
      <c r="E81" s="254">
        <v>0</v>
      </c>
      <c r="F81" s="254">
        <v>0</v>
      </c>
      <c r="G81" s="254">
        <v>0</v>
      </c>
      <c r="H81" s="254">
        <v>0</v>
      </c>
      <c r="I81" s="254">
        <v>0</v>
      </c>
    </row>
    <row r="82" spans="1:9" ht="15" x14ac:dyDescent="0.25">
      <c r="A82" s="177"/>
      <c r="B82" s="186" t="s">
        <v>256</v>
      </c>
      <c r="C82" s="187" t="s">
        <v>219</v>
      </c>
      <c r="D82" s="254">
        <v>0</v>
      </c>
      <c r="E82" s="254">
        <v>0</v>
      </c>
      <c r="F82" s="254">
        <v>0</v>
      </c>
      <c r="G82" s="254">
        <v>0</v>
      </c>
      <c r="H82" s="254">
        <v>0</v>
      </c>
      <c r="I82" s="254">
        <v>0</v>
      </c>
    </row>
    <row r="83" spans="1:9" ht="15" x14ac:dyDescent="0.2">
      <c r="A83" s="177"/>
      <c r="B83" s="123" t="s">
        <v>257</v>
      </c>
      <c r="C83" s="124"/>
      <c r="D83" s="193">
        <f>+D84+D92+D102+D112+D122+D132+D136+D144+D148</f>
        <v>0</v>
      </c>
      <c r="E83" s="193">
        <f>+E84+E92+E102+E112+E122+E132+E136+E144+E148</f>
        <v>0</v>
      </c>
      <c r="F83" s="193">
        <f t="shared" ref="F83:H83" si="18">+F84+F92+F102+F112+F122+F132+F136+F144+F148</f>
        <v>0</v>
      </c>
      <c r="G83" s="193">
        <f t="shared" si="18"/>
        <v>0</v>
      </c>
      <c r="H83" s="193">
        <f t="shared" si="18"/>
        <v>0</v>
      </c>
      <c r="I83" s="193">
        <f>+F83-G83</f>
        <v>0</v>
      </c>
    </row>
    <row r="84" spans="1:9" ht="15" x14ac:dyDescent="0.25">
      <c r="A84" s="178"/>
      <c r="B84" s="179" t="s">
        <v>221</v>
      </c>
      <c r="C84" s="180"/>
      <c r="D84" s="253">
        <f>SUM(D85:D91)</f>
        <v>0</v>
      </c>
      <c r="E84" s="253">
        <f t="shared" ref="E84:I84" si="19">SUM(E85:E91)</f>
        <v>0</v>
      </c>
      <c r="F84" s="253">
        <f t="shared" si="19"/>
        <v>0</v>
      </c>
      <c r="G84" s="253">
        <f t="shared" si="19"/>
        <v>0</v>
      </c>
      <c r="H84" s="253">
        <f t="shared" si="19"/>
        <v>0</v>
      </c>
      <c r="I84" s="253">
        <f t="shared" si="19"/>
        <v>0</v>
      </c>
    </row>
    <row r="85" spans="1:9" ht="15" x14ac:dyDescent="0.25">
      <c r="A85" s="177"/>
      <c r="B85" s="181" t="s">
        <v>6</v>
      </c>
      <c r="C85" s="182" t="s">
        <v>157</v>
      </c>
      <c r="D85" s="254">
        <v>0</v>
      </c>
      <c r="E85" s="254">
        <v>0</v>
      </c>
      <c r="F85" s="254">
        <v>0</v>
      </c>
      <c r="G85" s="254">
        <v>0</v>
      </c>
      <c r="H85" s="254">
        <v>0</v>
      </c>
      <c r="I85" s="254">
        <v>0</v>
      </c>
    </row>
    <row r="86" spans="1:9" ht="15" x14ac:dyDescent="0.25">
      <c r="A86" s="177"/>
      <c r="B86" s="181" t="s">
        <v>7</v>
      </c>
      <c r="C86" s="182" t="s">
        <v>158</v>
      </c>
      <c r="D86" s="254">
        <v>0</v>
      </c>
      <c r="E86" s="254">
        <v>0</v>
      </c>
      <c r="F86" s="254">
        <v>0</v>
      </c>
      <c r="G86" s="254">
        <v>0</v>
      </c>
      <c r="H86" s="254">
        <v>0</v>
      </c>
      <c r="I86" s="254">
        <v>0</v>
      </c>
    </row>
    <row r="87" spans="1:9" ht="15" x14ac:dyDescent="0.25">
      <c r="A87" s="177"/>
      <c r="B87" s="181" t="s">
        <v>8</v>
      </c>
      <c r="C87" s="182" t="s">
        <v>159</v>
      </c>
      <c r="D87" s="254">
        <v>0</v>
      </c>
      <c r="E87" s="254">
        <v>0</v>
      </c>
      <c r="F87" s="254">
        <v>0</v>
      </c>
      <c r="G87" s="254">
        <v>0</v>
      </c>
      <c r="H87" s="254">
        <v>0</v>
      </c>
      <c r="I87" s="254">
        <v>0</v>
      </c>
    </row>
    <row r="88" spans="1:9" ht="15" x14ac:dyDescent="0.25">
      <c r="A88" s="177"/>
      <c r="B88" s="181" t="s">
        <v>9</v>
      </c>
      <c r="C88" s="182" t="s">
        <v>160</v>
      </c>
      <c r="D88" s="254">
        <v>0</v>
      </c>
      <c r="E88" s="254">
        <v>0</v>
      </c>
      <c r="F88" s="254">
        <v>0</v>
      </c>
      <c r="G88" s="254">
        <v>0</v>
      </c>
      <c r="H88" s="254">
        <v>0</v>
      </c>
      <c r="I88" s="254">
        <v>0</v>
      </c>
    </row>
    <row r="89" spans="1:9" ht="15" x14ac:dyDescent="0.25">
      <c r="A89" s="177"/>
      <c r="B89" s="181" t="s">
        <v>10</v>
      </c>
      <c r="C89" s="182" t="s">
        <v>161</v>
      </c>
      <c r="D89" s="254">
        <v>0</v>
      </c>
      <c r="E89" s="254">
        <v>0</v>
      </c>
      <c r="F89" s="254">
        <v>0</v>
      </c>
      <c r="G89" s="254">
        <v>0</v>
      </c>
      <c r="H89" s="254">
        <v>0</v>
      </c>
      <c r="I89" s="254">
        <v>0</v>
      </c>
    </row>
    <row r="90" spans="1:9" ht="15" x14ac:dyDescent="0.25">
      <c r="A90" s="177"/>
      <c r="B90" s="181" t="s">
        <v>11</v>
      </c>
      <c r="C90" s="182" t="s">
        <v>162</v>
      </c>
      <c r="D90" s="254">
        <v>0</v>
      </c>
      <c r="E90" s="254">
        <v>0</v>
      </c>
      <c r="F90" s="254">
        <v>0</v>
      </c>
      <c r="G90" s="254">
        <v>0</v>
      </c>
      <c r="H90" s="254">
        <v>0</v>
      </c>
      <c r="I90" s="254">
        <v>0</v>
      </c>
    </row>
    <row r="91" spans="1:9" ht="15" x14ac:dyDescent="0.25">
      <c r="A91" s="177"/>
      <c r="B91" s="181" t="s">
        <v>12</v>
      </c>
      <c r="C91" s="182" t="s">
        <v>163</v>
      </c>
      <c r="D91" s="254">
        <v>0</v>
      </c>
      <c r="E91" s="254">
        <v>0</v>
      </c>
      <c r="F91" s="254">
        <v>0</v>
      </c>
      <c r="G91" s="254">
        <v>0</v>
      </c>
      <c r="H91" s="254">
        <v>0</v>
      </c>
      <c r="I91" s="254">
        <v>0</v>
      </c>
    </row>
    <row r="92" spans="1:9" ht="15" x14ac:dyDescent="0.25">
      <c r="A92" s="178"/>
      <c r="B92" s="183" t="s">
        <v>229</v>
      </c>
      <c r="C92" s="184"/>
      <c r="D92" s="255">
        <f>SUM(D93:D101)</f>
        <v>0</v>
      </c>
      <c r="E92" s="255">
        <f t="shared" ref="E92:I92" si="20">SUM(E93:E101)</f>
        <v>0</v>
      </c>
      <c r="F92" s="255">
        <f t="shared" si="20"/>
        <v>0</v>
      </c>
      <c r="G92" s="255">
        <f t="shared" si="20"/>
        <v>0</v>
      </c>
      <c r="H92" s="255">
        <f t="shared" si="20"/>
        <v>0</v>
      </c>
      <c r="I92" s="255">
        <f t="shared" si="20"/>
        <v>0</v>
      </c>
    </row>
    <row r="93" spans="1:9" ht="15" x14ac:dyDescent="0.25">
      <c r="A93" s="177"/>
      <c r="B93" s="181" t="s">
        <v>13</v>
      </c>
      <c r="C93" s="182" t="s">
        <v>164</v>
      </c>
      <c r="D93" s="254">
        <v>0</v>
      </c>
      <c r="E93" s="254">
        <v>0</v>
      </c>
      <c r="F93" s="254">
        <f>+D93+E93</f>
        <v>0</v>
      </c>
      <c r="G93" s="254">
        <v>0</v>
      </c>
      <c r="H93" s="254">
        <v>0</v>
      </c>
      <c r="I93" s="254">
        <f t="shared" ref="I93:I101" si="21">+F93-G93</f>
        <v>0</v>
      </c>
    </row>
    <row r="94" spans="1:9" ht="15" x14ac:dyDescent="0.25">
      <c r="A94" s="177"/>
      <c r="B94" s="181" t="s">
        <v>14</v>
      </c>
      <c r="C94" s="182" t="s">
        <v>165</v>
      </c>
      <c r="D94" s="254">
        <v>0</v>
      </c>
      <c r="E94" s="254">
        <v>0</v>
      </c>
      <c r="F94" s="254">
        <f>+D94+E94</f>
        <v>0</v>
      </c>
      <c r="G94" s="254">
        <v>0</v>
      </c>
      <c r="H94" s="254">
        <v>0</v>
      </c>
      <c r="I94" s="254">
        <f t="shared" si="21"/>
        <v>0</v>
      </c>
    </row>
    <row r="95" spans="1:9" ht="15" x14ac:dyDescent="0.25">
      <c r="A95" s="177"/>
      <c r="B95" s="181" t="s">
        <v>15</v>
      </c>
      <c r="C95" s="182" t="s">
        <v>166</v>
      </c>
      <c r="D95" s="254">
        <v>0</v>
      </c>
      <c r="E95" s="254">
        <v>0</v>
      </c>
      <c r="F95" s="254">
        <v>0</v>
      </c>
      <c r="G95" s="254">
        <v>0</v>
      </c>
      <c r="H95" s="254">
        <v>0</v>
      </c>
      <c r="I95" s="254">
        <f t="shared" si="21"/>
        <v>0</v>
      </c>
    </row>
    <row r="96" spans="1:9" ht="15" x14ac:dyDescent="0.25">
      <c r="A96" s="177"/>
      <c r="B96" s="181" t="s">
        <v>16</v>
      </c>
      <c r="C96" s="182" t="s">
        <v>167</v>
      </c>
      <c r="D96" s="254">
        <v>0</v>
      </c>
      <c r="E96" s="254">
        <v>0</v>
      </c>
      <c r="F96" s="254">
        <v>0</v>
      </c>
      <c r="G96" s="254">
        <v>0</v>
      </c>
      <c r="H96" s="254">
        <v>0</v>
      </c>
      <c r="I96" s="254">
        <f t="shared" si="21"/>
        <v>0</v>
      </c>
    </row>
    <row r="97" spans="1:9" ht="15" x14ac:dyDescent="0.25">
      <c r="A97" s="177"/>
      <c r="B97" s="181" t="s">
        <v>17</v>
      </c>
      <c r="C97" s="182" t="s">
        <v>168</v>
      </c>
      <c r="D97" s="254">
        <v>0</v>
      </c>
      <c r="E97" s="254">
        <v>0</v>
      </c>
      <c r="F97" s="254">
        <f>+D97+E97</f>
        <v>0</v>
      </c>
      <c r="G97" s="254">
        <v>0</v>
      </c>
      <c r="H97" s="254">
        <v>0</v>
      </c>
      <c r="I97" s="254">
        <f t="shared" si="21"/>
        <v>0</v>
      </c>
    </row>
    <row r="98" spans="1:9" ht="15" x14ac:dyDescent="0.25">
      <c r="A98" s="177"/>
      <c r="B98" s="181" t="s">
        <v>18</v>
      </c>
      <c r="C98" s="182" t="s">
        <v>169</v>
      </c>
      <c r="D98" s="254">
        <v>0</v>
      </c>
      <c r="E98" s="254">
        <v>0</v>
      </c>
      <c r="F98" s="254">
        <f>+D98+E98</f>
        <v>0</v>
      </c>
      <c r="G98" s="254">
        <v>0</v>
      </c>
      <c r="H98" s="254">
        <v>0</v>
      </c>
      <c r="I98" s="254">
        <f t="shared" si="21"/>
        <v>0</v>
      </c>
    </row>
    <row r="99" spans="1:9" ht="15" x14ac:dyDescent="0.25">
      <c r="A99" s="177"/>
      <c r="B99" s="181" t="s">
        <v>61</v>
      </c>
      <c r="C99" s="182" t="s">
        <v>170</v>
      </c>
      <c r="D99" s="254">
        <v>0</v>
      </c>
      <c r="E99" s="254">
        <v>0</v>
      </c>
      <c r="F99" s="254">
        <f>+D99+E99</f>
        <v>0</v>
      </c>
      <c r="G99" s="254">
        <v>0</v>
      </c>
      <c r="H99" s="254">
        <v>0</v>
      </c>
      <c r="I99" s="254">
        <f t="shared" si="21"/>
        <v>0</v>
      </c>
    </row>
    <row r="100" spans="1:9" ht="15" x14ac:dyDescent="0.25">
      <c r="A100" s="177"/>
      <c r="B100" s="181" t="s">
        <v>223</v>
      </c>
      <c r="C100" s="182" t="s">
        <v>171</v>
      </c>
      <c r="D100" s="254">
        <v>0</v>
      </c>
      <c r="E100" s="254">
        <v>0</v>
      </c>
      <c r="F100" s="254">
        <v>0</v>
      </c>
      <c r="G100" s="254">
        <v>0</v>
      </c>
      <c r="H100" s="254">
        <v>0</v>
      </c>
      <c r="I100" s="254">
        <f t="shared" si="21"/>
        <v>0</v>
      </c>
    </row>
    <row r="101" spans="1:9" ht="15" x14ac:dyDescent="0.25">
      <c r="A101" s="177"/>
      <c r="B101" s="181" t="s">
        <v>224</v>
      </c>
      <c r="C101" s="182" t="s">
        <v>172</v>
      </c>
      <c r="D101" s="254">
        <v>0</v>
      </c>
      <c r="E101" s="254">
        <v>0</v>
      </c>
      <c r="F101" s="254">
        <v>0</v>
      </c>
      <c r="G101" s="254">
        <v>0</v>
      </c>
      <c r="H101" s="254">
        <v>0</v>
      </c>
      <c r="I101" s="254">
        <f t="shared" si="21"/>
        <v>0</v>
      </c>
    </row>
    <row r="102" spans="1:9" ht="15" x14ac:dyDescent="0.25">
      <c r="A102" s="178"/>
      <c r="B102" s="183" t="s">
        <v>230</v>
      </c>
      <c r="C102" s="184"/>
      <c r="D102" s="255">
        <f>SUM(D103:D111)</f>
        <v>0</v>
      </c>
      <c r="E102" s="255">
        <f t="shared" ref="E102:I102" si="22">SUM(E103:E111)</f>
        <v>0</v>
      </c>
      <c r="F102" s="255">
        <f t="shared" si="22"/>
        <v>0</v>
      </c>
      <c r="G102" s="255">
        <f t="shared" si="22"/>
        <v>0</v>
      </c>
      <c r="H102" s="255">
        <f t="shared" si="22"/>
        <v>0</v>
      </c>
      <c r="I102" s="255">
        <f t="shared" si="22"/>
        <v>0</v>
      </c>
    </row>
    <row r="103" spans="1:9" ht="15" x14ac:dyDescent="0.25">
      <c r="A103" s="177"/>
      <c r="B103" s="181" t="s">
        <v>21</v>
      </c>
      <c r="C103" s="182" t="s">
        <v>173</v>
      </c>
      <c r="D103" s="254">
        <v>0</v>
      </c>
      <c r="E103" s="254">
        <v>0</v>
      </c>
      <c r="F103" s="254">
        <f>+D103+E103</f>
        <v>0</v>
      </c>
      <c r="G103" s="254">
        <v>0</v>
      </c>
      <c r="H103" s="254">
        <v>0</v>
      </c>
      <c r="I103" s="254">
        <f>+F103-G103</f>
        <v>0</v>
      </c>
    </row>
    <row r="104" spans="1:9" ht="15" x14ac:dyDescent="0.25">
      <c r="A104" s="177"/>
      <c r="B104" s="181" t="s">
        <v>22</v>
      </c>
      <c r="C104" s="182" t="s">
        <v>174</v>
      </c>
      <c r="D104" s="254">
        <v>0</v>
      </c>
      <c r="E104" s="254">
        <v>0</v>
      </c>
      <c r="F104" s="254">
        <f>+D104+E104</f>
        <v>0</v>
      </c>
      <c r="G104" s="254">
        <v>0</v>
      </c>
      <c r="H104" s="254">
        <v>0</v>
      </c>
      <c r="I104" s="254">
        <f>+F104-G104</f>
        <v>0</v>
      </c>
    </row>
    <row r="105" spans="1:9" ht="15" x14ac:dyDescent="0.25">
      <c r="A105" s="177"/>
      <c r="B105" s="181" t="s">
        <v>23</v>
      </c>
      <c r="C105" s="182" t="s">
        <v>175</v>
      </c>
      <c r="D105" s="254">
        <v>0</v>
      </c>
      <c r="E105" s="254">
        <v>0</v>
      </c>
      <c r="F105" s="254">
        <f>+D105+E105</f>
        <v>0</v>
      </c>
      <c r="G105" s="254">
        <v>0</v>
      </c>
      <c r="H105" s="254">
        <v>0</v>
      </c>
      <c r="I105" s="254">
        <f t="shared" ref="I105:I111" si="23">+F105-G105</f>
        <v>0</v>
      </c>
    </row>
    <row r="106" spans="1:9" ht="15" x14ac:dyDescent="0.25">
      <c r="A106" s="177"/>
      <c r="B106" s="181" t="s">
        <v>24</v>
      </c>
      <c r="C106" s="182" t="s">
        <v>176</v>
      </c>
      <c r="D106" s="254">
        <v>0</v>
      </c>
      <c r="E106" s="254">
        <v>0</v>
      </c>
      <c r="F106" s="254">
        <f>+D106+E106</f>
        <v>0</v>
      </c>
      <c r="G106" s="254">
        <v>0</v>
      </c>
      <c r="H106" s="254">
        <v>0</v>
      </c>
      <c r="I106" s="254">
        <f t="shared" si="23"/>
        <v>0</v>
      </c>
    </row>
    <row r="107" spans="1:9" ht="15" x14ac:dyDescent="0.25">
      <c r="A107" s="177"/>
      <c r="B107" s="181" t="s">
        <v>25</v>
      </c>
      <c r="C107" s="182" t="s">
        <v>177</v>
      </c>
      <c r="D107" s="254">
        <v>0</v>
      </c>
      <c r="E107" s="254">
        <v>0</v>
      </c>
      <c r="F107" s="254">
        <f>+D107+E107</f>
        <v>0</v>
      </c>
      <c r="G107" s="254">
        <v>0</v>
      </c>
      <c r="H107" s="254">
        <v>0</v>
      </c>
      <c r="I107" s="254">
        <f t="shared" si="23"/>
        <v>0</v>
      </c>
    </row>
    <row r="108" spans="1:9" ht="15" x14ac:dyDescent="0.25">
      <c r="A108" s="177"/>
      <c r="B108" s="181" t="s">
        <v>225</v>
      </c>
      <c r="C108" s="182" t="s">
        <v>178</v>
      </c>
      <c r="D108" s="254">
        <v>0</v>
      </c>
      <c r="E108" s="254">
        <v>0</v>
      </c>
      <c r="F108" s="254">
        <f t="shared" ref="F108:F110" si="24">+D108+E108</f>
        <v>0</v>
      </c>
      <c r="G108" s="254">
        <v>0</v>
      </c>
      <c r="H108" s="254">
        <v>0</v>
      </c>
      <c r="I108" s="254">
        <f t="shared" si="23"/>
        <v>0</v>
      </c>
    </row>
    <row r="109" spans="1:9" ht="15" x14ac:dyDescent="0.25">
      <c r="A109" s="177"/>
      <c r="B109" s="181" t="s">
        <v>226</v>
      </c>
      <c r="C109" s="182" t="s">
        <v>179</v>
      </c>
      <c r="D109" s="254">
        <v>0</v>
      </c>
      <c r="E109" s="254">
        <v>0</v>
      </c>
      <c r="F109" s="254">
        <f>+D109+E109</f>
        <v>0</v>
      </c>
      <c r="G109" s="254">
        <v>0</v>
      </c>
      <c r="H109" s="254">
        <v>0</v>
      </c>
      <c r="I109" s="254">
        <f t="shared" si="23"/>
        <v>0</v>
      </c>
    </row>
    <row r="110" spans="1:9" ht="15" x14ac:dyDescent="0.25">
      <c r="A110" s="177"/>
      <c r="B110" s="181" t="s">
        <v>227</v>
      </c>
      <c r="C110" s="182" t="s">
        <v>180</v>
      </c>
      <c r="D110" s="254">
        <v>0</v>
      </c>
      <c r="E110" s="254">
        <v>0</v>
      </c>
      <c r="F110" s="254">
        <f t="shared" si="24"/>
        <v>0</v>
      </c>
      <c r="G110" s="254">
        <v>0</v>
      </c>
      <c r="H110" s="254">
        <v>0</v>
      </c>
      <c r="I110" s="254">
        <f t="shared" si="23"/>
        <v>0</v>
      </c>
    </row>
    <row r="111" spans="1:9" ht="15" x14ac:dyDescent="0.25">
      <c r="A111" s="177"/>
      <c r="B111" s="181" t="s">
        <v>228</v>
      </c>
      <c r="C111" s="182" t="s">
        <v>181</v>
      </c>
      <c r="D111" s="254">
        <v>0</v>
      </c>
      <c r="E111" s="254">
        <v>0</v>
      </c>
      <c r="F111" s="254">
        <f>+D111+E111</f>
        <v>0</v>
      </c>
      <c r="G111" s="254">
        <v>0</v>
      </c>
      <c r="H111" s="254">
        <v>0</v>
      </c>
      <c r="I111" s="254">
        <f t="shared" si="23"/>
        <v>0</v>
      </c>
    </row>
    <row r="112" spans="1:9" ht="15" x14ac:dyDescent="0.25">
      <c r="A112" s="178"/>
      <c r="B112" s="183" t="s">
        <v>231</v>
      </c>
      <c r="C112" s="184"/>
      <c r="D112" s="255">
        <f>SUM(D113:D121)</f>
        <v>0</v>
      </c>
      <c r="E112" s="255">
        <f t="shared" ref="E112:I112" si="25">SUM(E113:E121)</f>
        <v>0</v>
      </c>
      <c r="F112" s="255">
        <f t="shared" si="25"/>
        <v>0</v>
      </c>
      <c r="G112" s="255">
        <f t="shared" si="25"/>
        <v>0</v>
      </c>
      <c r="H112" s="255">
        <f t="shared" si="25"/>
        <v>0</v>
      </c>
      <c r="I112" s="255">
        <f t="shared" si="25"/>
        <v>0</v>
      </c>
    </row>
    <row r="113" spans="1:9" ht="15" x14ac:dyDescent="0.25">
      <c r="A113" s="177"/>
      <c r="B113" s="181" t="s">
        <v>26</v>
      </c>
      <c r="C113" s="182" t="s">
        <v>182</v>
      </c>
      <c r="D113" s="254">
        <v>0</v>
      </c>
      <c r="E113" s="254">
        <v>0</v>
      </c>
      <c r="F113" s="254">
        <v>0</v>
      </c>
      <c r="G113" s="254">
        <v>0</v>
      </c>
      <c r="H113" s="254">
        <v>0</v>
      </c>
      <c r="I113" s="254">
        <v>0</v>
      </c>
    </row>
    <row r="114" spans="1:9" ht="15" x14ac:dyDescent="0.25">
      <c r="A114" s="177"/>
      <c r="B114" s="181" t="s">
        <v>27</v>
      </c>
      <c r="C114" s="182" t="s">
        <v>183</v>
      </c>
      <c r="D114" s="254">
        <v>0</v>
      </c>
      <c r="E114" s="254">
        <v>0</v>
      </c>
      <c r="F114" s="254">
        <v>0</v>
      </c>
      <c r="G114" s="254">
        <v>0</v>
      </c>
      <c r="H114" s="254">
        <v>0</v>
      </c>
      <c r="I114" s="254">
        <v>0</v>
      </c>
    </row>
    <row r="115" spans="1:9" ht="15" x14ac:dyDescent="0.25">
      <c r="A115" s="177"/>
      <c r="B115" s="181" t="s">
        <v>28</v>
      </c>
      <c r="C115" s="182" t="s">
        <v>184</v>
      </c>
      <c r="D115" s="254">
        <v>0</v>
      </c>
      <c r="E115" s="254">
        <v>0</v>
      </c>
      <c r="F115" s="254">
        <v>0</v>
      </c>
      <c r="G115" s="254">
        <v>0</v>
      </c>
      <c r="H115" s="254">
        <v>0</v>
      </c>
      <c r="I115" s="254">
        <v>0</v>
      </c>
    </row>
    <row r="116" spans="1:9" ht="15" x14ac:dyDescent="0.25">
      <c r="A116" s="177"/>
      <c r="B116" s="181" t="s">
        <v>29</v>
      </c>
      <c r="C116" s="182" t="s">
        <v>185</v>
      </c>
      <c r="D116" s="254">
        <v>0</v>
      </c>
      <c r="E116" s="254">
        <v>0</v>
      </c>
      <c r="F116" s="254">
        <f>+D116+E116</f>
        <v>0</v>
      </c>
      <c r="G116" s="254">
        <v>0</v>
      </c>
      <c r="H116" s="254">
        <v>0</v>
      </c>
      <c r="I116" s="254">
        <f>+F116-G116</f>
        <v>0</v>
      </c>
    </row>
    <row r="117" spans="1:9" ht="15" x14ac:dyDescent="0.25">
      <c r="A117" s="177"/>
      <c r="B117" s="181" t="s">
        <v>30</v>
      </c>
      <c r="C117" s="182" t="s">
        <v>186</v>
      </c>
      <c r="D117" s="254">
        <v>0</v>
      </c>
      <c r="E117" s="254">
        <v>0</v>
      </c>
      <c r="F117" s="254">
        <v>0</v>
      </c>
      <c r="G117" s="254">
        <v>0</v>
      </c>
      <c r="H117" s="254">
        <v>0</v>
      </c>
      <c r="I117" s="254">
        <v>0</v>
      </c>
    </row>
    <row r="118" spans="1:9" ht="15" x14ac:dyDescent="0.25">
      <c r="A118" s="177"/>
      <c r="B118" s="181" t="s">
        <v>232</v>
      </c>
      <c r="C118" s="182" t="s">
        <v>187</v>
      </c>
      <c r="D118" s="254">
        <v>0</v>
      </c>
      <c r="E118" s="254">
        <v>0</v>
      </c>
      <c r="F118" s="254">
        <v>0</v>
      </c>
      <c r="G118" s="254">
        <v>0</v>
      </c>
      <c r="H118" s="254">
        <v>0</v>
      </c>
      <c r="I118" s="254">
        <v>0</v>
      </c>
    </row>
    <row r="119" spans="1:9" ht="15" x14ac:dyDescent="0.25">
      <c r="A119" s="177"/>
      <c r="B119" s="181" t="s">
        <v>233</v>
      </c>
      <c r="C119" s="182" t="s">
        <v>188</v>
      </c>
      <c r="D119" s="254">
        <v>0</v>
      </c>
      <c r="E119" s="254">
        <v>0</v>
      </c>
      <c r="F119" s="254">
        <v>0</v>
      </c>
      <c r="G119" s="254">
        <v>0</v>
      </c>
      <c r="H119" s="254">
        <v>0</v>
      </c>
      <c r="I119" s="254">
        <v>0</v>
      </c>
    </row>
    <row r="120" spans="1:9" ht="15" x14ac:dyDescent="0.25">
      <c r="A120" s="177"/>
      <c r="B120" s="181" t="s">
        <v>234</v>
      </c>
      <c r="C120" s="182" t="s">
        <v>189</v>
      </c>
      <c r="D120" s="254">
        <v>0</v>
      </c>
      <c r="E120" s="254">
        <v>0</v>
      </c>
      <c r="F120" s="254">
        <v>0</v>
      </c>
      <c r="G120" s="254">
        <v>0</v>
      </c>
      <c r="H120" s="254">
        <v>0</v>
      </c>
      <c r="I120" s="254">
        <v>0</v>
      </c>
    </row>
    <row r="121" spans="1:9" ht="15" x14ac:dyDescent="0.25">
      <c r="A121" s="177"/>
      <c r="B121" s="181" t="s">
        <v>235</v>
      </c>
      <c r="C121" s="182" t="s">
        <v>190</v>
      </c>
      <c r="D121" s="254">
        <v>0</v>
      </c>
      <c r="E121" s="254">
        <v>0</v>
      </c>
      <c r="F121" s="254">
        <v>0</v>
      </c>
      <c r="G121" s="254">
        <v>0</v>
      </c>
      <c r="H121" s="254">
        <v>0</v>
      </c>
      <c r="I121" s="254">
        <v>0</v>
      </c>
    </row>
    <row r="122" spans="1:9" ht="15" x14ac:dyDescent="0.25">
      <c r="A122" s="178"/>
      <c r="B122" s="183" t="s">
        <v>236</v>
      </c>
      <c r="C122" s="184"/>
      <c r="D122" s="255">
        <f>SUM(D123:D131)</f>
        <v>0</v>
      </c>
      <c r="E122" s="255">
        <f t="shared" ref="E122:I122" si="26">SUM(E123:E131)</f>
        <v>0</v>
      </c>
      <c r="F122" s="255">
        <f t="shared" si="26"/>
        <v>0</v>
      </c>
      <c r="G122" s="255">
        <f t="shared" si="26"/>
        <v>0</v>
      </c>
      <c r="H122" s="255">
        <f t="shared" si="26"/>
        <v>0</v>
      </c>
      <c r="I122" s="255">
        <f t="shared" si="26"/>
        <v>0</v>
      </c>
    </row>
    <row r="123" spans="1:9" ht="15" x14ac:dyDescent="0.25">
      <c r="A123" s="177"/>
      <c r="B123" s="181" t="s">
        <v>84</v>
      </c>
      <c r="C123" s="182" t="s">
        <v>191</v>
      </c>
      <c r="D123" s="254">
        <v>0</v>
      </c>
      <c r="E123" s="254">
        <v>0</v>
      </c>
      <c r="F123" s="254">
        <f>+D123+E123</f>
        <v>0</v>
      </c>
      <c r="G123" s="254">
        <v>0</v>
      </c>
      <c r="H123" s="254">
        <v>0</v>
      </c>
      <c r="I123" s="254">
        <f>+F123-G123</f>
        <v>0</v>
      </c>
    </row>
    <row r="124" spans="1:9" ht="15" x14ac:dyDescent="0.25">
      <c r="A124" s="177"/>
      <c r="B124" s="181" t="s">
        <v>85</v>
      </c>
      <c r="C124" s="182" t="s">
        <v>192</v>
      </c>
      <c r="D124" s="254">
        <v>0</v>
      </c>
      <c r="E124" s="254">
        <v>0</v>
      </c>
      <c r="F124" s="254">
        <f t="shared" ref="F124:F131" si="27">+D124+E124</f>
        <v>0</v>
      </c>
      <c r="G124" s="254">
        <v>0</v>
      </c>
      <c r="H124" s="254">
        <v>0</v>
      </c>
      <c r="I124" s="254">
        <f>+F124-G124</f>
        <v>0</v>
      </c>
    </row>
    <row r="125" spans="1:9" ht="15" x14ac:dyDescent="0.25">
      <c r="A125" s="177"/>
      <c r="B125" s="181" t="s">
        <v>86</v>
      </c>
      <c r="C125" s="185" t="s">
        <v>193</v>
      </c>
      <c r="D125" s="254">
        <v>0</v>
      </c>
      <c r="E125" s="254">
        <v>0</v>
      </c>
      <c r="F125" s="254">
        <f t="shared" si="27"/>
        <v>0</v>
      </c>
      <c r="G125" s="254">
        <v>0</v>
      </c>
      <c r="H125" s="254">
        <v>0</v>
      </c>
      <c r="I125" s="254">
        <f t="shared" ref="I125:I131" si="28">+F125-G125</f>
        <v>0</v>
      </c>
    </row>
    <row r="126" spans="1:9" ht="15" x14ac:dyDescent="0.25">
      <c r="A126" s="177"/>
      <c r="B126" s="181" t="s">
        <v>237</v>
      </c>
      <c r="C126" s="182" t="s">
        <v>194</v>
      </c>
      <c r="D126" s="254">
        <v>0</v>
      </c>
      <c r="E126" s="254">
        <v>0</v>
      </c>
      <c r="F126" s="254">
        <f t="shared" si="27"/>
        <v>0</v>
      </c>
      <c r="G126" s="254">
        <v>0</v>
      </c>
      <c r="H126" s="254">
        <v>0</v>
      </c>
      <c r="I126" s="254">
        <f t="shared" si="28"/>
        <v>0</v>
      </c>
    </row>
    <row r="127" spans="1:9" ht="15" x14ac:dyDescent="0.25">
      <c r="A127" s="177"/>
      <c r="B127" s="181" t="s">
        <v>238</v>
      </c>
      <c r="C127" s="182" t="s">
        <v>195</v>
      </c>
      <c r="D127" s="254">
        <v>0</v>
      </c>
      <c r="E127" s="254">
        <v>0</v>
      </c>
      <c r="F127" s="254">
        <f t="shared" si="27"/>
        <v>0</v>
      </c>
      <c r="G127" s="254">
        <v>0</v>
      </c>
      <c r="H127" s="254">
        <v>0</v>
      </c>
      <c r="I127" s="254">
        <f t="shared" si="28"/>
        <v>0</v>
      </c>
    </row>
    <row r="128" spans="1:9" ht="15" x14ac:dyDescent="0.25">
      <c r="A128" s="177"/>
      <c r="B128" s="181" t="s">
        <v>239</v>
      </c>
      <c r="C128" s="182" t="s">
        <v>196</v>
      </c>
      <c r="D128" s="254">
        <v>0</v>
      </c>
      <c r="E128" s="254">
        <v>0</v>
      </c>
      <c r="F128" s="254">
        <f t="shared" si="27"/>
        <v>0</v>
      </c>
      <c r="G128" s="254">
        <v>0</v>
      </c>
      <c r="H128" s="254">
        <v>0</v>
      </c>
      <c r="I128" s="254">
        <f t="shared" si="28"/>
        <v>0</v>
      </c>
    </row>
    <row r="129" spans="1:9" ht="15" x14ac:dyDescent="0.25">
      <c r="A129" s="177"/>
      <c r="B129" s="181" t="s">
        <v>240</v>
      </c>
      <c r="C129" s="182" t="s">
        <v>197</v>
      </c>
      <c r="D129" s="254">
        <v>0</v>
      </c>
      <c r="E129" s="254">
        <v>0</v>
      </c>
      <c r="F129" s="254">
        <f t="shared" si="27"/>
        <v>0</v>
      </c>
      <c r="G129" s="254">
        <v>0</v>
      </c>
      <c r="H129" s="254">
        <v>0</v>
      </c>
      <c r="I129" s="254">
        <f t="shared" si="28"/>
        <v>0</v>
      </c>
    </row>
    <row r="130" spans="1:9" ht="15" x14ac:dyDescent="0.25">
      <c r="A130" s="177"/>
      <c r="B130" s="181" t="s">
        <v>241</v>
      </c>
      <c r="C130" s="182" t="s">
        <v>198</v>
      </c>
      <c r="D130" s="254">
        <v>0</v>
      </c>
      <c r="E130" s="254">
        <v>0</v>
      </c>
      <c r="F130" s="254">
        <f t="shared" si="27"/>
        <v>0</v>
      </c>
      <c r="G130" s="254">
        <v>0</v>
      </c>
      <c r="H130" s="254">
        <v>0</v>
      </c>
      <c r="I130" s="254">
        <f t="shared" si="28"/>
        <v>0</v>
      </c>
    </row>
    <row r="131" spans="1:9" ht="15" x14ac:dyDescent="0.25">
      <c r="A131" s="177"/>
      <c r="B131" s="181" t="s">
        <v>242</v>
      </c>
      <c r="C131" s="182" t="s">
        <v>199</v>
      </c>
      <c r="D131" s="254">
        <v>0</v>
      </c>
      <c r="E131" s="254">
        <v>0</v>
      </c>
      <c r="F131" s="254">
        <f t="shared" si="27"/>
        <v>0</v>
      </c>
      <c r="G131" s="254">
        <v>0</v>
      </c>
      <c r="H131" s="254">
        <v>0</v>
      </c>
      <c r="I131" s="254">
        <f t="shared" si="28"/>
        <v>0</v>
      </c>
    </row>
    <row r="132" spans="1:9" ht="15" x14ac:dyDescent="0.25">
      <c r="A132" s="178"/>
      <c r="B132" s="183" t="s">
        <v>243</v>
      </c>
      <c r="C132" s="184"/>
      <c r="D132" s="255">
        <f>SUM(D133:D135)</f>
        <v>0</v>
      </c>
      <c r="E132" s="255">
        <f t="shared" ref="E132:I132" si="29">SUM(E133:E135)</f>
        <v>0</v>
      </c>
      <c r="F132" s="255">
        <f t="shared" si="29"/>
        <v>0</v>
      </c>
      <c r="G132" s="255">
        <f t="shared" si="29"/>
        <v>0</v>
      </c>
      <c r="H132" s="255">
        <f t="shared" si="29"/>
        <v>0</v>
      </c>
      <c r="I132" s="255">
        <f t="shared" si="29"/>
        <v>0</v>
      </c>
    </row>
    <row r="133" spans="1:9" ht="15" x14ac:dyDescent="0.25">
      <c r="A133" s="177"/>
      <c r="B133" s="181" t="s">
        <v>32</v>
      </c>
      <c r="C133" s="182" t="s">
        <v>200</v>
      </c>
      <c r="D133" s="254">
        <v>0</v>
      </c>
      <c r="E133" s="254">
        <v>0</v>
      </c>
      <c r="F133" s="254">
        <v>0</v>
      </c>
      <c r="G133" s="254">
        <v>0</v>
      </c>
      <c r="H133" s="254">
        <v>0</v>
      </c>
      <c r="I133" s="254">
        <v>0</v>
      </c>
    </row>
    <row r="134" spans="1:9" ht="15" x14ac:dyDescent="0.25">
      <c r="A134" s="177"/>
      <c r="B134" s="181" t="s">
        <v>33</v>
      </c>
      <c r="C134" s="182" t="s">
        <v>201</v>
      </c>
      <c r="D134" s="254">
        <v>0</v>
      </c>
      <c r="E134" s="254">
        <v>0</v>
      </c>
      <c r="F134" s="254">
        <v>0</v>
      </c>
      <c r="G134" s="254">
        <v>0</v>
      </c>
      <c r="H134" s="254">
        <v>0</v>
      </c>
      <c r="I134" s="254">
        <v>0</v>
      </c>
    </row>
    <row r="135" spans="1:9" ht="15" x14ac:dyDescent="0.25">
      <c r="A135" s="177"/>
      <c r="B135" s="181" t="s">
        <v>90</v>
      </c>
      <c r="C135" s="182" t="s">
        <v>202</v>
      </c>
      <c r="D135" s="254">
        <v>0</v>
      </c>
      <c r="E135" s="254">
        <v>0</v>
      </c>
      <c r="F135" s="254">
        <v>0</v>
      </c>
      <c r="G135" s="254">
        <v>0</v>
      </c>
      <c r="H135" s="254">
        <v>0</v>
      </c>
      <c r="I135" s="254">
        <v>0</v>
      </c>
    </row>
    <row r="136" spans="1:9" ht="15" x14ac:dyDescent="0.25">
      <c r="A136" s="178"/>
      <c r="B136" s="183" t="s">
        <v>244</v>
      </c>
      <c r="C136" s="184"/>
      <c r="D136" s="255">
        <f>SUM(D137:D143)</f>
        <v>0</v>
      </c>
      <c r="E136" s="255">
        <f t="shared" ref="E136:I136" si="30">SUM(E137:E143)</f>
        <v>0</v>
      </c>
      <c r="F136" s="255">
        <f t="shared" si="30"/>
        <v>0</v>
      </c>
      <c r="G136" s="255">
        <f t="shared" si="30"/>
        <v>0</v>
      </c>
      <c r="H136" s="255">
        <f t="shared" si="30"/>
        <v>0</v>
      </c>
      <c r="I136" s="255">
        <f t="shared" si="30"/>
        <v>0</v>
      </c>
    </row>
    <row r="137" spans="1:9" ht="15" x14ac:dyDescent="0.25">
      <c r="A137" s="177"/>
      <c r="B137" s="181" t="s">
        <v>35</v>
      </c>
      <c r="C137" s="182" t="s">
        <v>203</v>
      </c>
      <c r="D137" s="254">
        <v>0</v>
      </c>
      <c r="E137" s="254">
        <v>0</v>
      </c>
      <c r="F137" s="254">
        <v>0</v>
      </c>
      <c r="G137" s="254">
        <v>0</v>
      </c>
      <c r="H137" s="254">
        <v>0</v>
      </c>
      <c r="I137" s="254">
        <v>0</v>
      </c>
    </row>
    <row r="138" spans="1:9" ht="15" x14ac:dyDescent="0.25">
      <c r="A138" s="177"/>
      <c r="B138" s="181" t="s">
        <v>36</v>
      </c>
      <c r="C138" s="182" t="s">
        <v>204</v>
      </c>
      <c r="D138" s="254">
        <v>0</v>
      </c>
      <c r="E138" s="254">
        <v>0</v>
      </c>
      <c r="F138" s="254">
        <v>0</v>
      </c>
      <c r="G138" s="254">
        <v>0</v>
      </c>
      <c r="H138" s="254">
        <v>0</v>
      </c>
      <c r="I138" s="254">
        <v>0</v>
      </c>
    </row>
    <row r="139" spans="1:9" ht="15" x14ac:dyDescent="0.25">
      <c r="A139" s="177"/>
      <c r="B139" s="181" t="s">
        <v>37</v>
      </c>
      <c r="C139" s="182" t="s">
        <v>205</v>
      </c>
      <c r="D139" s="254">
        <v>0</v>
      </c>
      <c r="E139" s="254">
        <v>0</v>
      </c>
      <c r="F139" s="254">
        <v>0</v>
      </c>
      <c r="G139" s="254">
        <v>0</v>
      </c>
      <c r="H139" s="254">
        <v>0</v>
      </c>
      <c r="I139" s="254">
        <v>0</v>
      </c>
    </row>
    <row r="140" spans="1:9" ht="15" x14ac:dyDescent="0.25">
      <c r="A140" s="177"/>
      <c r="B140" s="181" t="s">
        <v>38</v>
      </c>
      <c r="C140" s="182" t="s">
        <v>206</v>
      </c>
      <c r="D140" s="254">
        <v>0</v>
      </c>
      <c r="E140" s="254">
        <v>0</v>
      </c>
      <c r="F140" s="254">
        <v>0</v>
      </c>
      <c r="G140" s="254">
        <v>0</v>
      </c>
      <c r="H140" s="254">
        <v>0</v>
      </c>
      <c r="I140" s="254">
        <v>0</v>
      </c>
    </row>
    <row r="141" spans="1:9" ht="15" x14ac:dyDescent="0.25">
      <c r="A141" s="177"/>
      <c r="B141" s="181" t="s">
        <v>245</v>
      </c>
      <c r="C141" s="182" t="s">
        <v>207</v>
      </c>
      <c r="D141" s="254">
        <v>0</v>
      </c>
      <c r="E141" s="254">
        <v>0</v>
      </c>
      <c r="F141" s="254">
        <v>0</v>
      </c>
      <c r="G141" s="254">
        <v>0</v>
      </c>
      <c r="H141" s="254">
        <v>0</v>
      </c>
      <c r="I141" s="254">
        <v>0</v>
      </c>
    </row>
    <row r="142" spans="1:9" ht="15" x14ac:dyDescent="0.25">
      <c r="A142" s="177"/>
      <c r="B142" s="181" t="s">
        <v>246</v>
      </c>
      <c r="C142" s="182" t="s">
        <v>208</v>
      </c>
      <c r="D142" s="254">
        <v>0</v>
      </c>
      <c r="E142" s="254">
        <v>0</v>
      </c>
      <c r="F142" s="254">
        <v>0</v>
      </c>
      <c r="G142" s="254">
        <v>0</v>
      </c>
      <c r="H142" s="254">
        <v>0</v>
      </c>
      <c r="I142" s="254">
        <v>0</v>
      </c>
    </row>
    <row r="143" spans="1:9" ht="15" x14ac:dyDescent="0.25">
      <c r="A143" s="177"/>
      <c r="B143" s="181" t="s">
        <v>247</v>
      </c>
      <c r="C143" s="182" t="s">
        <v>209</v>
      </c>
      <c r="D143" s="254">
        <v>0</v>
      </c>
      <c r="E143" s="254">
        <v>0</v>
      </c>
      <c r="F143" s="254">
        <v>0</v>
      </c>
      <c r="G143" s="254">
        <v>0</v>
      </c>
      <c r="H143" s="254">
        <v>0</v>
      </c>
      <c r="I143" s="254">
        <v>0</v>
      </c>
    </row>
    <row r="144" spans="1:9" ht="15" x14ac:dyDescent="0.25">
      <c r="A144" s="178"/>
      <c r="B144" s="183" t="s">
        <v>248</v>
      </c>
      <c r="C144" s="184"/>
      <c r="D144" s="255">
        <f>SUM(D145:D147)</f>
        <v>0</v>
      </c>
      <c r="E144" s="255">
        <f t="shared" ref="E144:I144" si="31">SUM(E145:E147)</f>
        <v>0</v>
      </c>
      <c r="F144" s="255">
        <f t="shared" si="31"/>
        <v>0</v>
      </c>
      <c r="G144" s="255">
        <f t="shared" si="31"/>
        <v>0</v>
      </c>
      <c r="H144" s="255">
        <f t="shared" si="31"/>
        <v>0</v>
      </c>
      <c r="I144" s="255">
        <f t="shared" si="31"/>
        <v>0</v>
      </c>
    </row>
    <row r="145" spans="1:9" ht="15" x14ac:dyDescent="0.25">
      <c r="A145" s="177"/>
      <c r="B145" s="181" t="s">
        <v>103</v>
      </c>
      <c r="C145" s="182" t="s">
        <v>210</v>
      </c>
      <c r="D145" s="254">
        <v>0</v>
      </c>
      <c r="E145" s="254">
        <v>0</v>
      </c>
      <c r="F145" s="254">
        <v>0</v>
      </c>
      <c r="G145" s="254">
        <v>0</v>
      </c>
      <c r="H145" s="254">
        <v>0</v>
      </c>
      <c r="I145" s="254">
        <v>0</v>
      </c>
    </row>
    <row r="146" spans="1:9" ht="15" x14ac:dyDescent="0.25">
      <c r="A146" s="177"/>
      <c r="B146" s="181" t="s">
        <v>104</v>
      </c>
      <c r="C146" s="182" t="s">
        <v>211</v>
      </c>
      <c r="D146" s="254">
        <v>0</v>
      </c>
      <c r="E146" s="254">
        <v>0</v>
      </c>
      <c r="F146" s="254">
        <v>0</v>
      </c>
      <c r="G146" s="254">
        <v>0</v>
      </c>
      <c r="H146" s="254">
        <v>0</v>
      </c>
      <c r="I146" s="254">
        <v>0</v>
      </c>
    </row>
    <row r="147" spans="1:9" ht="15" x14ac:dyDescent="0.25">
      <c r="A147" s="177"/>
      <c r="B147" s="181" t="s">
        <v>105</v>
      </c>
      <c r="C147" s="182" t="s">
        <v>212</v>
      </c>
      <c r="D147" s="254">
        <v>0</v>
      </c>
      <c r="E147" s="254">
        <v>0</v>
      </c>
      <c r="F147" s="254">
        <v>0</v>
      </c>
      <c r="G147" s="254">
        <v>0</v>
      </c>
      <c r="H147" s="254">
        <v>0</v>
      </c>
      <c r="I147" s="254">
        <v>0</v>
      </c>
    </row>
    <row r="148" spans="1:9" ht="15" x14ac:dyDescent="0.25">
      <c r="A148" s="178"/>
      <c r="B148" s="183" t="s">
        <v>249</v>
      </c>
      <c r="C148" s="184"/>
      <c r="D148" s="255">
        <f>SUM(D149:D155)</f>
        <v>0</v>
      </c>
      <c r="E148" s="255">
        <f t="shared" ref="E148:I148" si="32">SUM(E149:E155)</f>
        <v>0</v>
      </c>
      <c r="F148" s="255">
        <f t="shared" si="32"/>
        <v>0</v>
      </c>
      <c r="G148" s="255">
        <f t="shared" si="32"/>
        <v>0</v>
      </c>
      <c r="H148" s="255">
        <f t="shared" si="32"/>
        <v>0</v>
      </c>
      <c r="I148" s="255">
        <f t="shared" si="32"/>
        <v>0</v>
      </c>
    </row>
    <row r="149" spans="1:9" ht="15" x14ac:dyDescent="0.25">
      <c r="A149" s="177"/>
      <c r="B149" s="181" t="s">
        <v>250</v>
      </c>
      <c r="C149" s="182" t="s">
        <v>213</v>
      </c>
      <c r="D149" s="254">
        <v>0</v>
      </c>
      <c r="E149" s="254">
        <v>0</v>
      </c>
      <c r="F149" s="254">
        <v>0</v>
      </c>
      <c r="G149" s="254">
        <v>0</v>
      </c>
      <c r="H149" s="254">
        <v>0</v>
      </c>
      <c r="I149" s="254">
        <v>0</v>
      </c>
    </row>
    <row r="150" spans="1:9" ht="15" x14ac:dyDescent="0.25">
      <c r="A150" s="177"/>
      <c r="B150" s="181" t="s">
        <v>251</v>
      </c>
      <c r="C150" s="182" t="s">
        <v>214</v>
      </c>
      <c r="D150" s="254">
        <v>0</v>
      </c>
      <c r="E150" s="254">
        <v>0</v>
      </c>
      <c r="F150" s="254">
        <v>0</v>
      </c>
      <c r="G150" s="254">
        <v>0</v>
      </c>
      <c r="H150" s="254">
        <v>0</v>
      </c>
      <c r="I150" s="254">
        <v>0</v>
      </c>
    </row>
    <row r="151" spans="1:9" ht="15" x14ac:dyDescent="0.25">
      <c r="A151" s="177"/>
      <c r="B151" s="181" t="s">
        <v>252</v>
      </c>
      <c r="C151" s="182" t="s">
        <v>215</v>
      </c>
      <c r="D151" s="254">
        <v>0</v>
      </c>
      <c r="E151" s="254">
        <v>0</v>
      </c>
      <c r="F151" s="254">
        <v>0</v>
      </c>
      <c r="G151" s="254">
        <v>0</v>
      </c>
      <c r="H151" s="254">
        <v>0</v>
      </c>
      <c r="I151" s="254">
        <v>0</v>
      </c>
    </row>
    <row r="152" spans="1:9" ht="15" x14ac:dyDescent="0.25">
      <c r="A152" s="177"/>
      <c r="B152" s="181" t="s">
        <v>253</v>
      </c>
      <c r="C152" s="182" t="s">
        <v>216</v>
      </c>
      <c r="D152" s="254">
        <v>0</v>
      </c>
      <c r="E152" s="254">
        <v>0</v>
      </c>
      <c r="F152" s="254">
        <v>0</v>
      </c>
      <c r="G152" s="254">
        <v>0</v>
      </c>
      <c r="H152" s="254">
        <v>0</v>
      </c>
      <c r="I152" s="254">
        <v>0</v>
      </c>
    </row>
    <row r="153" spans="1:9" ht="15" x14ac:dyDescent="0.25">
      <c r="A153" s="177"/>
      <c r="B153" s="181" t="s">
        <v>254</v>
      </c>
      <c r="C153" s="182" t="s">
        <v>217</v>
      </c>
      <c r="D153" s="254">
        <v>0</v>
      </c>
      <c r="E153" s="254">
        <v>0</v>
      </c>
      <c r="F153" s="254">
        <v>0</v>
      </c>
      <c r="G153" s="254">
        <v>0</v>
      </c>
      <c r="H153" s="254">
        <v>0</v>
      </c>
      <c r="I153" s="254">
        <v>0</v>
      </c>
    </row>
    <row r="154" spans="1:9" ht="15" x14ac:dyDescent="0.25">
      <c r="A154" s="177"/>
      <c r="B154" s="181" t="s">
        <v>255</v>
      </c>
      <c r="C154" s="182" t="s">
        <v>218</v>
      </c>
      <c r="D154" s="254">
        <v>0</v>
      </c>
      <c r="E154" s="254">
        <v>0</v>
      </c>
      <c r="F154" s="254">
        <v>0</v>
      </c>
      <c r="G154" s="254">
        <v>0</v>
      </c>
      <c r="H154" s="254">
        <v>0</v>
      </c>
      <c r="I154" s="254">
        <v>0</v>
      </c>
    </row>
    <row r="155" spans="1:9" ht="15" x14ac:dyDescent="0.25">
      <c r="A155" s="177"/>
      <c r="B155" s="186" t="s">
        <v>256</v>
      </c>
      <c r="C155" s="187" t="s">
        <v>219</v>
      </c>
      <c r="D155" s="254">
        <v>0</v>
      </c>
      <c r="E155" s="254">
        <v>0</v>
      </c>
      <c r="F155" s="254">
        <v>0</v>
      </c>
      <c r="G155" s="254">
        <v>0</v>
      </c>
      <c r="H155" s="254">
        <v>0</v>
      </c>
      <c r="I155" s="254">
        <v>0</v>
      </c>
    </row>
    <row r="156" spans="1:9" ht="15" x14ac:dyDescent="0.25">
      <c r="A156" s="177"/>
      <c r="B156" s="188" t="s">
        <v>220</v>
      </c>
      <c r="C156" s="189"/>
      <c r="D156" s="256">
        <f>+D11+D19+D29+D39+D49+D84+D92+D102+D112+D122</f>
        <v>5704995</v>
      </c>
      <c r="E156" s="256">
        <f t="shared" ref="E156:H156" si="33">+E11+E19+E29+E39+E49+E84+E92+E102+E112+E122</f>
        <v>44503180.029999994</v>
      </c>
      <c r="F156" s="256">
        <f t="shared" si="33"/>
        <v>50208175.029999994</v>
      </c>
      <c r="G156" s="256">
        <f t="shared" si="33"/>
        <v>18685940.460000001</v>
      </c>
      <c r="H156" s="256">
        <f t="shared" si="33"/>
        <v>18685940.460000001</v>
      </c>
      <c r="I156" s="256">
        <f>+I10+I83</f>
        <v>31522234.569999993</v>
      </c>
    </row>
    <row r="157" spans="1:9" ht="15" x14ac:dyDescent="0.25">
      <c r="B157" s="190"/>
      <c r="C157" s="190"/>
      <c r="D157" s="190"/>
      <c r="E157" s="190"/>
      <c r="F157" s="190"/>
      <c r="G157" s="191"/>
      <c r="H157" s="190"/>
      <c r="I157" s="190"/>
    </row>
    <row r="158" spans="1:9" ht="15" x14ac:dyDescent="0.25">
      <c r="B158" s="190"/>
      <c r="C158" s="190"/>
      <c r="D158" s="190"/>
      <c r="E158" s="190"/>
      <c r="F158" s="190"/>
      <c r="G158" s="191"/>
      <c r="H158" s="190"/>
      <c r="I158" s="190"/>
    </row>
    <row r="159" spans="1:9" ht="15" x14ac:dyDescent="0.25">
      <c r="B159" s="190"/>
      <c r="C159" s="190"/>
      <c r="D159" s="190"/>
      <c r="E159" s="190"/>
      <c r="F159" s="190"/>
      <c r="G159" s="190"/>
      <c r="H159" s="190"/>
      <c r="I159" s="190"/>
    </row>
    <row r="160" spans="1:9" ht="15" x14ac:dyDescent="0.25">
      <c r="B160" s="190"/>
      <c r="C160" s="190"/>
      <c r="D160" s="190"/>
      <c r="E160" s="190"/>
      <c r="F160" s="190"/>
      <c r="G160" s="190"/>
      <c r="H160" s="190"/>
      <c r="I160" s="190"/>
    </row>
    <row r="161" spans="2:9" ht="15" x14ac:dyDescent="0.25">
      <c r="B161" s="190"/>
      <c r="C161" s="190"/>
      <c r="D161" s="190"/>
      <c r="E161" s="190"/>
      <c r="F161" s="190"/>
      <c r="G161" s="190"/>
      <c r="H161" s="190"/>
      <c r="I161" s="190"/>
    </row>
    <row r="162" spans="2:9" ht="15" x14ac:dyDescent="0.25">
      <c r="B162" s="190"/>
      <c r="C162" s="190"/>
      <c r="D162" s="190"/>
      <c r="E162" s="190"/>
      <c r="F162" s="190"/>
      <c r="G162" s="190"/>
      <c r="H162" s="190"/>
      <c r="I162" s="190"/>
    </row>
    <row r="163" spans="2:9" ht="15" x14ac:dyDescent="0.25">
      <c r="B163" s="190"/>
      <c r="C163" s="190"/>
      <c r="D163" s="190"/>
      <c r="E163" s="190"/>
      <c r="F163" s="190"/>
      <c r="G163" s="190"/>
      <c r="H163" s="190"/>
      <c r="I163" s="190"/>
    </row>
    <row r="164" spans="2:9" ht="15" x14ac:dyDescent="0.25">
      <c r="B164" s="190"/>
      <c r="C164" s="190"/>
      <c r="D164" s="190"/>
      <c r="E164" s="190"/>
      <c r="F164" s="190"/>
      <c r="G164" s="190"/>
      <c r="H164" s="190"/>
      <c r="I164" s="190"/>
    </row>
    <row r="165" spans="2:9" ht="15" x14ac:dyDescent="0.25">
      <c r="B165" s="190"/>
      <c r="C165" s="190"/>
      <c r="D165" s="190"/>
      <c r="E165" s="190"/>
      <c r="F165" s="190"/>
      <c r="G165" s="190"/>
      <c r="H165" s="190"/>
      <c r="I165" s="190"/>
    </row>
    <row r="166" spans="2:9" ht="15" x14ac:dyDescent="0.25">
      <c r="B166" s="190"/>
      <c r="C166" s="190"/>
      <c r="D166" s="190"/>
      <c r="E166" s="190"/>
      <c r="F166" s="190"/>
      <c r="G166" s="190"/>
      <c r="H166" s="190"/>
      <c r="I166" s="190"/>
    </row>
    <row r="167" spans="2:9" ht="15" x14ac:dyDescent="0.25">
      <c r="B167" s="190"/>
      <c r="C167" s="190"/>
      <c r="D167" s="190"/>
      <c r="E167" s="190"/>
      <c r="F167" s="190"/>
      <c r="G167" s="190"/>
      <c r="H167" s="190"/>
      <c r="I167" s="190"/>
    </row>
    <row r="168" spans="2:9" ht="15" x14ac:dyDescent="0.25">
      <c r="B168" s="190"/>
      <c r="C168" s="190"/>
      <c r="D168" s="190"/>
      <c r="E168" s="190"/>
      <c r="F168" s="190"/>
      <c r="G168" s="190"/>
      <c r="H168" s="190"/>
      <c r="I168" s="190"/>
    </row>
    <row r="169" spans="2:9" ht="15" x14ac:dyDescent="0.25">
      <c r="B169" s="190"/>
      <c r="C169" s="190"/>
      <c r="D169" s="190"/>
      <c r="E169" s="190"/>
      <c r="F169" s="190"/>
      <c r="G169" s="190"/>
      <c r="H169" s="190"/>
      <c r="I169" s="190"/>
    </row>
    <row r="170" spans="2:9" ht="15" x14ac:dyDescent="0.25">
      <c r="B170" s="190"/>
      <c r="C170" s="190"/>
      <c r="D170" s="190"/>
      <c r="E170" s="190"/>
      <c r="F170" s="190"/>
      <c r="G170" s="190"/>
      <c r="H170" s="190"/>
      <c r="I170" s="190"/>
    </row>
    <row r="171" spans="2:9" ht="15" x14ac:dyDescent="0.25">
      <c r="B171" s="190"/>
      <c r="C171" s="190"/>
      <c r="D171" s="190"/>
      <c r="E171" s="190"/>
      <c r="F171" s="190"/>
      <c r="G171" s="190"/>
      <c r="H171" s="190"/>
      <c r="I171" s="190"/>
    </row>
    <row r="172" spans="2:9" ht="15" x14ac:dyDescent="0.25">
      <c r="B172" s="190"/>
      <c r="C172" s="190"/>
      <c r="D172" s="190"/>
      <c r="E172" s="190"/>
      <c r="F172" s="190"/>
      <c r="G172" s="190"/>
      <c r="H172" s="190"/>
      <c r="I172" s="190"/>
    </row>
    <row r="173" spans="2:9" ht="15" x14ac:dyDescent="0.25">
      <c r="B173" s="190"/>
      <c r="C173" s="190"/>
      <c r="D173" s="190"/>
      <c r="E173" s="190"/>
      <c r="F173" s="190"/>
      <c r="G173" s="190"/>
      <c r="H173" s="190"/>
      <c r="I173" s="190"/>
    </row>
    <row r="174" spans="2:9" ht="15" x14ac:dyDescent="0.25">
      <c r="B174" s="190"/>
      <c r="C174" s="190"/>
      <c r="D174" s="190"/>
      <c r="E174" s="190"/>
      <c r="F174" s="190"/>
      <c r="G174" s="190"/>
      <c r="H174" s="190"/>
      <c r="I174" s="190"/>
    </row>
    <row r="175" spans="2:9" ht="15" x14ac:dyDescent="0.25">
      <c r="B175" s="190"/>
      <c r="C175" s="190"/>
      <c r="D175" s="190"/>
      <c r="E175" s="190"/>
      <c r="F175" s="190"/>
      <c r="G175" s="190"/>
      <c r="H175" s="190"/>
      <c r="I175" s="190"/>
    </row>
    <row r="176" spans="2:9" ht="15" x14ac:dyDescent="0.25">
      <c r="B176" s="190"/>
      <c r="C176" s="190"/>
      <c r="D176" s="190"/>
      <c r="E176" s="190"/>
      <c r="F176" s="190"/>
      <c r="G176" s="190"/>
      <c r="H176" s="190"/>
      <c r="I176" s="190"/>
    </row>
    <row r="177" spans="2:9" ht="15" x14ac:dyDescent="0.25">
      <c r="B177" s="190"/>
      <c r="C177" s="190"/>
      <c r="D177" s="190"/>
      <c r="E177" s="190"/>
      <c r="F177" s="190"/>
      <c r="G177" s="190"/>
      <c r="H177" s="190"/>
      <c r="I177" s="190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2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  <pageSetUpPr fitToPage="1"/>
  </sheetPr>
  <dimension ref="A1:H68"/>
  <sheetViews>
    <sheetView workbookViewId="0">
      <selection activeCell="F12" sqref="F12"/>
    </sheetView>
  </sheetViews>
  <sheetFormatPr baseColWidth="10" defaultColWidth="12.5703125" defaultRowHeight="11.25" x14ac:dyDescent="0.2"/>
  <cols>
    <col min="1" max="1" width="68.140625" style="117" customWidth="1"/>
    <col min="2" max="2" width="20.5703125" style="117" customWidth="1"/>
    <col min="3" max="3" width="18.5703125" style="117" customWidth="1"/>
    <col min="4" max="5" width="19.140625" style="117" customWidth="1"/>
    <col min="6" max="6" width="19.28515625" style="117" customWidth="1"/>
    <col min="7" max="7" width="18.42578125" style="117" customWidth="1"/>
    <col min="8" max="8" width="1.5703125" style="117" customWidth="1"/>
    <col min="9" max="20" width="12.5703125" style="117" customWidth="1"/>
    <col min="21" max="16384" width="12.5703125" style="117"/>
  </cols>
  <sheetData>
    <row r="1" spans="1:8" s="112" customFormat="1" ht="12.75" x14ac:dyDescent="0.2">
      <c r="A1" s="397" t="s">
        <v>511</v>
      </c>
      <c r="B1" s="398"/>
      <c r="C1" s="398"/>
      <c r="D1" s="398"/>
      <c r="E1" s="398"/>
      <c r="F1" s="398"/>
      <c r="G1" s="399"/>
    </row>
    <row r="2" spans="1:8" s="112" customFormat="1" ht="12.75" x14ac:dyDescent="0.2">
      <c r="A2" s="400" t="s">
        <v>469</v>
      </c>
      <c r="B2" s="376"/>
      <c r="C2" s="376"/>
      <c r="D2" s="376"/>
      <c r="E2" s="376"/>
      <c r="F2" s="376"/>
      <c r="G2" s="401"/>
    </row>
    <row r="3" spans="1:8" s="112" customFormat="1" ht="12.75" x14ac:dyDescent="0.2">
      <c r="A3" s="402" t="s">
        <v>470</v>
      </c>
      <c r="B3" s="379"/>
      <c r="C3" s="379"/>
      <c r="D3" s="379"/>
      <c r="E3" s="379"/>
      <c r="F3" s="379"/>
      <c r="G3" s="403"/>
    </row>
    <row r="4" spans="1:8" s="112" customFormat="1" ht="12.75" x14ac:dyDescent="0.2">
      <c r="A4" s="402" t="s">
        <v>516</v>
      </c>
      <c r="B4" s="379"/>
      <c r="C4" s="379"/>
      <c r="D4" s="379"/>
      <c r="E4" s="379"/>
      <c r="F4" s="379"/>
      <c r="G4" s="403"/>
    </row>
    <row r="5" spans="1:8" s="112" customFormat="1" ht="13.5" thickBot="1" x14ac:dyDescent="0.25">
      <c r="A5" s="404" t="s">
        <v>4</v>
      </c>
      <c r="B5" s="405"/>
      <c r="C5" s="405"/>
      <c r="D5" s="405"/>
      <c r="E5" s="405"/>
      <c r="F5" s="405"/>
      <c r="G5" s="406"/>
    </row>
    <row r="6" spans="1:8" s="112" customFormat="1" ht="7.5" customHeight="1" thickBot="1" x14ac:dyDescent="0.25">
      <c r="A6" s="111"/>
      <c r="B6" s="111"/>
      <c r="C6" s="111"/>
      <c r="D6" s="111"/>
      <c r="E6" s="111"/>
      <c r="F6" s="111"/>
      <c r="G6" s="111"/>
    </row>
    <row r="7" spans="1:8" s="112" customFormat="1" ht="13.5" thickBot="1" x14ac:dyDescent="0.25">
      <c r="A7" s="394" t="s">
        <v>128</v>
      </c>
      <c r="B7" s="396" t="s">
        <v>455</v>
      </c>
      <c r="C7" s="396"/>
      <c r="D7" s="396"/>
      <c r="E7" s="396"/>
      <c r="F7" s="396"/>
      <c r="G7" s="394" t="s">
        <v>149</v>
      </c>
    </row>
    <row r="8" spans="1:8" s="112" customFormat="1" ht="26.25" thickBot="1" x14ac:dyDescent="0.25">
      <c r="A8" s="395"/>
      <c r="B8" s="227" t="s">
        <v>150</v>
      </c>
      <c r="C8" s="228" t="s">
        <v>151</v>
      </c>
      <c r="D8" s="227" t="s">
        <v>152</v>
      </c>
      <c r="E8" s="227" t="s">
        <v>153</v>
      </c>
      <c r="F8" s="227" t="s">
        <v>154</v>
      </c>
      <c r="G8" s="395"/>
    </row>
    <row r="9" spans="1:8" s="113" customFormat="1" ht="15" x14ac:dyDescent="0.2">
      <c r="A9" s="126" t="s">
        <v>456</v>
      </c>
      <c r="B9" s="233">
        <f>+B11</f>
        <v>5704995</v>
      </c>
      <c r="C9" s="233">
        <f t="shared" ref="C9:D9" si="0">+C11</f>
        <v>44503180.030000001</v>
      </c>
      <c r="D9" s="233">
        <f t="shared" si="0"/>
        <v>50208175.030000001</v>
      </c>
      <c r="E9" s="233">
        <f>+E10+E11</f>
        <v>18685940.460000001</v>
      </c>
      <c r="F9" s="233">
        <f t="shared" ref="F9:G9" si="1">+F10+F11</f>
        <v>18685940.460000001</v>
      </c>
      <c r="G9" s="233">
        <f t="shared" si="1"/>
        <v>31522234.57</v>
      </c>
      <c r="H9" s="234"/>
    </row>
    <row r="10" spans="1:8" s="113" customFormat="1" ht="15" x14ac:dyDescent="0.2">
      <c r="A10" s="232" t="s">
        <v>530</v>
      </c>
      <c r="B10" s="233"/>
      <c r="C10" s="233"/>
      <c r="D10" s="233"/>
      <c r="E10" s="245">
        <v>674</v>
      </c>
      <c r="F10" s="233">
        <v>674</v>
      </c>
      <c r="G10" s="235">
        <f>+D10-E10</f>
        <v>-674</v>
      </c>
      <c r="H10" s="234"/>
    </row>
    <row r="11" spans="1:8" s="113" customFormat="1" ht="15" x14ac:dyDescent="0.2">
      <c r="A11" s="232" t="s">
        <v>529</v>
      </c>
      <c r="B11" s="235">
        <v>5704995</v>
      </c>
      <c r="C11" s="235">
        <v>44503180.030000001</v>
      </c>
      <c r="D11" s="235">
        <f>+B11+C11</f>
        <v>50208175.030000001</v>
      </c>
      <c r="E11" s="235">
        <v>18685266.460000001</v>
      </c>
      <c r="F11" s="235">
        <v>18685266.460000001</v>
      </c>
      <c r="G11" s="235">
        <f>+D11-E11</f>
        <v>31522908.57</v>
      </c>
      <c r="H11" s="236"/>
    </row>
    <row r="12" spans="1:8" s="114" customFormat="1" ht="15" x14ac:dyDescent="0.2">
      <c r="A12" s="127"/>
      <c r="B12" s="233"/>
      <c r="C12" s="233"/>
      <c r="D12" s="233"/>
      <c r="E12" s="237"/>
      <c r="F12" s="237"/>
      <c r="G12" s="233"/>
      <c r="H12" s="238"/>
    </row>
    <row r="13" spans="1:8" s="115" customFormat="1" ht="15" x14ac:dyDescent="0.2">
      <c r="A13" s="128" t="s">
        <v>512</v>
      </c>
      <c r="B13" s="239">
        <f>+B14</f>
        <v>0</v>
      </c>
      <c r="C13" s="239">
        <f t="shared" ref="C13:G13" si="2">+C14</f>
        <v>0</v>
      </c>
      <c r="D13" s="239">
        <f t="shared" si="2"/>
        <v>0</v>
      </c>
      <c r="E13" s="239">
        <f t="shared" si="2"/>
        <v>0</v>
      </c>
      <c r="F13" s="239">
        <f t="shared" si="2"/>
        <v>0</v>
      </c>
      <c r="G13" s="239">
        <f t="shared" si="2"/>
        <v>0</v>
      </c>
      <c r="H13" s="240"/>
    </row>
    <row r="14" spans="1:8" s="116" customFormat="1" ht="15" x14ac:dyDescent="0.2">
      <c r="A14" s="232" t="s">
        <v>529</v>
      </c>
      <c r="B14" s="241">
        <v>0</v>
      </c>
      <c r="C14" s="241">
        <v>0</v>
      </c>
      <c r="D14" s="235">
        <f>+B14+C14</f>
        <v>0</v>
      </c>
      <c r="E14" s="241">
        <v>0</v>
      </c>
      <c r="F14" s="241">
        <v>0</v>
      </c>
      <c r="G14" s="241">
        <f>+D14-E14</f>
        <v>0</v>
      </c>
      <c r="H14" s="242"/>
    </row>
    <row r="15" spans="1:8" s="116" customFormat="1" ht="15" x14ac:dyDescent="0.2">
      <c r="A15" s="130"/>
      <c r="B15" s="241"/>
      <c r="C15" s="241"/>
      <c r="D15" s="241"/>
      <c r="E15" s="241"/>
      <c r="F15" s="241"/>
      <c r="G15" s="241"/>
      <c r="H15" s="242"/>
    </row>
    <row r="16" spans="1:8" s="116" customFormat="1" ht="15.75" thickBot="1" x14ac:dyDescent="0.25">
      <c r="A16" s="131"/>
      <c r="B16" s="243"/>
      <c r="C16" s="243"/>
      <c r="D16" s="243"/>
      <c r="E16" s="243"/>
      <c r="F16" s="243"/>
      <c r="G16" s="243"/>
      <c r="H16" s="242"/>
    </row>
    <row r="17" spans="1:8" ht="15.75" thickBot="1" x14ac:dyDescent="0.3">
      <c r="A17" s="132" t="s">
        <v>471</v>
      </c>
      <c r="B17" s="244">
        <f>+B9+B13</f>
        <v>5704995</v>
      </c>
      <c r="C17" s="244">
        <f t="shared" ref="C17:G17" si="3">+C9+C13</f>
        <v>44503180.030000001</v>
      </c>
      <c r="D17" s="244">
        <f t="shared" si="3"/>
        <v>50208175.030000001</v>
      </c>
      <c r="E17" s="244">
        <f t="shared" si="3"/>
        <v>18685940.460000001</v>
      </c>
      <c r="F17" s="244">
        <f t="shared" si="3"/>
        <v>18685940.460000001</v>
      </c>
      <c r="G17" s="244">
        <f t="shared" si="3"/>
        <v>31522234.57</v>
      </c>
      <c r="H17" s="118"/>
    </row>
    <row r="18" spans="1:8" x14ac:dyDescent="0.2">
      <c r="B18" s="118"/>
      <c r="C18" s="118"/>
      <c r="D18" s="118"/>
      <c r="E18" s="118"/>
      <c r="F18" s="118"/>
      <c r="G18" s="118"/>
    </row>
    <row r="19" spans="1:8" x14ac:dyDescent="0.2">
      <c r="B19" s="118"/>
      <c r="C19" s="118"/>
      <c r="D19" s="118"/>
      <c r="E19" s="118"/>
      <c r="F19" s="118"/>
      <c r="G19" s="118"/>
    </row>
    <row r="20" spans="1:8" x14ac:dyDescent="0.2">
      <c r="B20" s="118"/>
      <c r="C20" s="118"/>
      <c r="D20" s="118"/>
      <c r="E20" s="118"/>
      <c r="F20" s="118"/>
      <c r="G20" s="118"/>
    </row>
    <row r="21" spans="1:8" x14ac:dyDescent="0.2">
      <c r="E21" s="119"/>
    </row>
    <row r="29" spans="1:8" x14ac:dyDescent="0.2">
      <c r="B29" s="118"/>
      <c r="C29" s="118"/>
      <c r="D29" s="118"/>
      <c r="E29" s="118"/>
      <c r="F29" s="118"/>
      <c r="G29" s="118"/>
      <c r="H29" s="118"/>
    </row>
    <row r="30" spans="1:8" x14ac:dyDescent="0.2">
      <c r="B30" s="118"/>
      <c r="C30" s="118"/>
      <c r="D30" s="118"/>
      <c r="E30" s="118"/>
      <c r="F30" s="118"/>
      <c r="G30" s="118"/>
      <c r="H30" s="118"/>
    </row>
    <row r="31" spans="1:8" x14ac:dyDescent="0.2">
      <c r="B31" s="118"/>
      <c r="C31" s="118"/>
      <c r="D31" s="118"/>
      <c r="E31" s="118"/>
      <c r="F31" s="118"/>
      <c r="G31" s="118"/>
      <c r="H31" s="118"/>
    </row>
    <row r="45" spans="2:7" x14ac:dyDescent="0.2">
      <c r="B45" s="118"/>
      <c r="C45" s="118"/>
      <c r="D45" s="118"/>
      <c r="E45" s="118"/>
      <c r="F45" s="118"/>
      <c r="G45" s="118"/>
    </row>
    <row r="46" spans="2:7" x14ac:dyDescent="0.2">
      <c r="B46" s="118"/>
      <c r="C46" s="118"/>
      <c r="D46" s="118"/>
      <c r="E46" s="118"/>
      <c r="F46" s="118"/>
      <c r="G46" s="118"/>
    </row>
    <row r="47" spans="2:7" x14ac:dyDescent="0.2">
      <c r="B47" s="118"/>
      <c r="C47" s="118"/>
      <c r="D47" s="118"/>
      <c r="E47" s="118"/>
      <c r="F47" s="118"/>
      <c r="G47" s="118"/>
    </row>
    <row r="48" spans="2:7" x14ac:dyDescent="0.2">
      <c r="B48" s="118"/>
      <c r="C48" s="118"/>
      <c r="D48" s="118"/>
      <c r="E48" s="118"/>
      <c r="F48" s="118"/>
      <c r="G48" s="118"/>
    </row>
    <row r="49" spans="2:7" x14ac:dyDescent="0.2">
      <c r="B49" s="118"/>
      <c r="C49" s="118"/>
      <c r="D49" s="118"/>
      <c r="E49" s="118"/>
      <c r="F49" s="118"/>
      <c r="G49" s="118"/>
    </row>
    <row r="50" spans="2:7" x14ac:dyDescent="0.2">
      <c r="B50" s="118"/>
      <c r="C50" s="118"/>
      <c r="D50" s="118"/>
      <c r="E50" s="118"/>
      <c r="F50" s="118"/>
      <c r="G50" s="118"/>
    </row>
    <row r="51" spans="2:7" x14ac:dyDescent="0.2">
      <c r="B51" s="118"/>
      <c r="C51" s="118"/>
      <c r="D51" s="118"/>
      <c r="E51" s="118"/>
      <c r="F51" s="118"/>
      <c r="G51" s="118"/>
    </row>
    <row r="52" spans="2:7" x14ac:dyDescent="0.2">
      <c r="B52" s="118"/>
      <c r="C52" s="118"/>
      <c r="D52" s="118"/>
      <c r="E52" s="118"/>
      <c r="F52" s="118"/>
      <c r="G52" s="118"/>
    </row>
    <row r="53" spans="2:7" x14ac:dyDescent="0.2">
      <c r="B53" s="118"/>
      <c r="C53" s="118"/>
      <c r="D53" s="118"/>
      <c r="E53" s="118"/>
      <c r="F53" s="118"/>
      <c r="G53" s="118"/>
    </row>
    <row r="54" spans="2:7" x14ac:dyDescent="0.2">
      <c r="B54" s="118"/>
      <c r="C54" s="118"/>
      <c r="D54" s="118"/>
      <c r="E54" s="118"/>
      <c r="F54" s="118"/>
      <c r="G54" s="118"/>
    </row>
    <row r="55" spans="2:7" x14ac:dyDescent="0.2">
      <c r="B55" s="118"/>
      <c r="C55" s="118"/>
      <c r="D55" s="118"/>
      <c r="E55" s="118"/>
      <c r="F55" s="118"/>
      <c r="G55" s="118"/>
    </row>
    <row r="56" spans="2:7" x14ac:dyDescent="0.2">
      <c r="B56" s="118"/>
      <c r="C56" s="118"/>
      <c r="D56" s="118"/>
      <c r="E56" s="118"/>
      <c r="F56" s="118"/>
      <c r="G56" s="118"/>
    </row>
    <row r="57" spans="2:7" x14ac:dyDescent="0.2">
      <c r="B57" s="118"/>
      <c r="C57" s="118"/>
      <c r="D57" s="118"/>
      <c r="E57" s="118"/>
      <c r="F57" s="118"/>
      <c r="G57" s="118"/>
    </row>
    <row r="58" spans="2:7" x14ac:dyDescent="0.2">
      <c r="B58" s="118"/>
      <c r="C58" s="118"/>
      <c r="D58" s="118"/>
      <c r="E58" s="118"/>
      <c r="F58" s="118"/>
      <c r="G58" s="118"/>
    </row>
    <row r="59" spans="2:7" x14ac:dyDescent="0.2">
      <c r="B59" s="118"/>
      <c r="C59" s="118"/>
      <c r="D59" s="118"/>
      <c r="E59" s="118"/>
      <c r="F59" s="118"/>
      <c r="G59" s="118"/>
    </row>
    <row r="60" spans="2:7" x14ac:dyDescent="0.2">
      <c r="B60" s="118"/>
      <c r="C60" s="118"/>
      <c r="D60" s="118"/>
      <c r="E60" s="118"/>
      <c r="F60" s="118"/>
      <c r="G60" s="118"/>
    </row>
    <row r="61" spans="2:7" x14ac:dyDescent="0.2">
      <c r="B61" s="118"/>
      <c r="C61" s="118"/>
      <c r="D61" s="118"/>
      <c r="E61" s="118"/>
      <c r="F61" s="118"/>
      <c r="G61" s="118"/>
    </row>
    <row r="62" spans="2:7" x14ac:dyDescent="0.2">
      <c r="B62" s="118"/>
      <c r="C62" s="118"/>
      <c r="D62" s="118"/>
      <c r="E62" s="118"/>
      <c r="F62" s="118"/>
      <c r="G62" s="118"/>
    </row>
    <row r="63" spans="2:7" x14ac:dyDescent="0.2">
      <c r="B63" s="118"/>
      <c r="C63" s="118"/>
      <c r="D63" s="118"/>
      <c r="E63" s="118"/>
      <c r="F63" s="118"/>
      <c r="G63" s="118"/>
    </row>
    <row r="64" spans="2:7" x14ac:dyDescent="0.2">
      <c r="B64" s="118"/>
      <c r="C64" s="118"/>
      <c r="D64" s="118"/>
      <c r="E64" s="118"/>
      <c r="F64" s="118"/>
      <c r="G64" s="118"/>
    </row>
    <row r="65" spans="2:7" x14ac:dyDescent="0.2">
      <c r="B65" s="118"/>
      <c r="C65" s="118"/>
      <c r="D65" s="118"/>
      <c r="E65" s="118"/>
      <c r="F65" s="118"/>
      <c r="G65" s="118"/>
    </row>
    <row r="66" spans="2:7" x14ac:dyDescent="0.2">
      <c r="B66" s="118"/>
      <c r="C66" s="118"/>
      <c r="D66" s="118"/>
      <c r="E66" s="118"/>
      <c r="F66" s="118"/>
      <c r="G66" s="118"/>
    </row>
    <row r="67" spans="2:7" x14ac:dyDescent="0.2">
      <c r="B67" s="118"/>
      <c r="C67" s="118"/>
      <c r="D67" s="118"/>
      <c r="E67" s="118"/>
      <c r="F67" s="118"/>
      <c r="G67" s="118"/>
    </row>
    <row r="68" spans="2:7" x14ac:dyDescent="0.2">
      <c r="B68" s="118"/>
      <c r="C68" s="118"/>
      <c r="D68" s="118"/>
      <c r="E68" s="118"/>
      <c r="F68" s="118"/>
      <c r="G68" s="118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0866141732283472" right="0.70866141732283472" top="0.74803149606299213" bottom="0.74803149606299213" header="0.31496062992125984" footer="0.31496062992125984"/>
  <pageSetup scale="7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B1:I88"/>
  <sheetViews>
    <sheetView topLeftCell="A46" workbookViewId="0">
      <selection activeCell="J78" sqref="J78"/>
    </sheetView>
  </sheetViews>
  <sheetFormatPr baseColWidth="10" defaultRowHeight="11.25" x14ac:dyDescent="0.2"/>
  <cols>
    <col min="1" max="1" width="1.5703125" style="74" customWidth="1"/>
    <col min="2" max="2" width="2.140625" style="74" customWidth="1"/>
    <col min="3" max="3" width="79.42578125" style="74" customWidth="1"/>
    <col min="4" max="4" width="12.42578125" style="74" customWidth="1"/>
    <col min="5" max="5" width="14.140625" style="74" customWidth="1"/>
    <col min="6" max="7" width="13.85546875" style="74" customWidth="1"/>
    <col min="8" max="8" width="12.85546875" style="74" customWidth="1"/>
    <col min="9" max="9" width="15.140625" style="74" customWidth="1"/>
    <col min="10" max="16384" width="11.42578125" style="74"/>
  </cols>
  <sheetData>
    <row r="1" spans="2:9" ht="12.75" x14ac:dyDescent="0.2">
      <c r="B1" s="409" t="s">
        <v>511</v>
      </c>
      <c r="C1" s="410"/>
      <c r="D1" s="410"/>
      <c r="E1" s="410"/>
      <c r="F1" s="410"/>
      <c r="G1" s="410"/>
      <c r="H1" s="410"/>
      <c r="I1" s="411"/>
    </row>
    <row r="2" spans="2:9" ht="12.75" x14ac:dyDescent="0.2">
      <c r="B2" s="412" t="s">
        <v>364</v>
      </c>
      <c r="C2" s="413"/>
      <c r="D2" s="413"/>
      <c r="E2" s="413"/>
      <c r="F2" s="413"/>
      <c r="G2" s="413"/>
      <c r="H2" s="413"/>
      <c r="I2" s="414"/>
    </row>
    <row r="3" spans="2:9" ht="12.75" x14ac:dyDescent="0.2">
      <c r="B3" s="412" t="s">
        <v>472</v>
      </c>
      <c r="C3" s="413"/>
      <c r="D3" s="413"/>
      <c r="E3" s="413"/>
      <c r="F3" s="413"/>
      <c r="G3" s="413"/>
      <c r="H3" s="413"/>
      <c r="I3" s="414"/>
    </row>
    <row r="4" spans="2:9" ht="12.75" x14ac:dyDescent="0.2">
      <c r="B4" s="412" t="s">
        <v>531</v>
      </c>
      <c r="C4" s="413"/>
      <c r="D4" s="413"/>
      <c r="E4" s="413"/>
      <c r="F4" s="413"/>
      <c r="G4" s="413"/>
      <c r="H4" s="413"/>
      <c r="I4" s="414"/>
    </row>
    <row r="5" spans="2:9" ht="13.5" thickBot="1" x14ac:dyDescent="0.25">
      <c r="B5" s="415" t="s">
        <v>4</v>
      </c>
      <c r="C5" s="416"/>
      <c r="D5" s="416"/>
      <c r="E5" s="416"/>
      <c r="F5" s="416"/>
      <c r="G5" s="416"/>
      <c r="H5" s="416"/>
      <c r="I5" s="417"/>
    </row>
    <row r="6" spans="2:9" ht="7.5" customHeight="1" thickBot="1" x14ac:dyDescent="0.25">
      <c r="B6" s="120"/>
      <c r="C6" s="120"/>
      <c r="D6" s="121"/>
      <c r="E6" s="121"/>
      <c r="F6" s="121"/>
      <c r="G6" s="121"/>
      <c r="H6" s="121"/>
      <c r="I6" s="120"/>
    </row>
    <row r="7" spans="2:9" ht="12.75" thickBot="1" x14ac:dyDescent="0.25">
      <c r="B7" s="418" t="s">
        <v>128</v>
      </c>
      <c r="C7" s="419"/>
      <c r="D7" s="422" t="s">
        <v>455</v>
      </c>
      <c r="E7" s="423"/>
      <c r="F7" s="423"/>
      <c r="G7" s="423"/>
      <c r="H7" s="424"/>
      <c r="I7" s="425" t="s">
        <v>149</v>
      </c>
    </row>
    <row r="8" spans="2:9" ht="24.75" thickBot="1" x14ac:dyDescent="0.25">
      <c r="B8" s="420"/>
      <c r="C8" s="421"/>
      <c r="D8" s="229" t="s">
        <v>473</v>
      </c>
      <c r="E8" s="230" t="s">
        <v>474</v>
      </c>
      <c r="F8" s="230" t="s">
        <v>475</v>
      </c>
      <c r="G8" s="230" t="s">
        <v>153</v>
      </c>
      <c r="H8" s="230" t="s">
        <v>154</v>
      </c>
      <c r="I8" s="426"/>
    </row>
    <row r="9" spans="2:9" ht="7.9" customHeight="1" x14ac:dyDescent="0.2">
      <c r="B9" s="407"/>
      <c r="C9" s="408"/>
      <c r="D9" s="133"/>
      <c r="E9" s="134"/>
      <c r="F9" s="134"/>
      <c r="G9" s="134"/>
      <c r="H9" s="134"/>
      <c r="I9" s="134"/>
    </row>
    <row r="10" spans="2:9" ht="14.45" customHeight="1" x14ac:dyDescent="0.2">
      <c r="B10" s="135" t="s">
        <v>476</v>
      </c>
      <c r="C10" s="136"/>
      <c r="D10" s="156">
        <f>+D28+D11+D20+D38</f>
        <v>5704995</v>
      </c>
      <c r="E10" s="156">
        <f t="shared" ref="E10:I10" si="0">+E28+E11+E20+E38</f>
        <v>44503180.030000001</v>
      </c>
      <c r="F10" s="156">
        <f t="shared" si="0"/>
        <v>50208175.030000001</v>
      </c>
      <c r="G10" s="156">
        <f t="shared" si="0"/>
        <v>18685940.460000001</v>
      </c>
      <c r="H10" s="156">
        <f t="shared" si="0"/>
        <v>18685940.460000001</v>
      </c>
      <c r="I10" s="156">
        <f t="shared" si="0"/>
        <v>31522234.57</v>
      </c>
    </row>
    <row r="11" spans="2:9" ht="15" x14ac:dyDescent="0.2">
      <c r="B11" s="135" t="s">
        <v>477</v>
      </c>
      <c r="C11" s="136"/>
      <c r="D11" s="246">
        <v>0</v>
      </c>
      <c r="E11" s="246">
        <f t="shared" ref="E11:I11" si="1">SUM(E12:E19)</f>
        <v>0</v>
      </c>
      <c r="F11" s="246">
        <f t="shared" si="1"/>
        <v>0</v>
      </c>
      <c r="G11" s="246">
        <f t="shared" si="1"/>
        <v>0</v>
      </c>
      <c r="H11" s="246">
        <f t="shared" si="1"/>
        <v>0</v>
      </c>
      <c r="I11" s="246">
        <f t="shared" si="1"/>
        <v>0</v>
      </c>
    </row>
    <row r="12" spans="2:9" ht="15" x14ac:dyDescent="0.25">
      <c r="B12" s="138"/>
      <c r="C12" s="139" t="s">
        <v>478</v>
      </c>
      <c r="D12" s="247">
        <v>0</v>
      </c>
      <c r="E12" s="247">
        <v>0</v>
      </c>
      <c r="F12" s="247">
        <v>0</v>
      </c>
      <c r="G12" s="247">
        <v>0</v>
      </c>
      <c r="H12" s="247">
        <v>0</v>
      </c>
      <c r="I12" s="247">
        <v>0</v>
      </c>
    </row>
    <row r="13" spans="2:9" ht="15" x14ac:dyDescent="0.25">
      <c r="B13" s="138"/>
      <c r="C13" s="139" t="s">
        <v>479</v>
      </c>
      <c r="D13" s="247">
        <v>0</v>
      </c>
      <c r="E13" s="247">
        <v>0</v>
      </c>
      <c r="F13" s="247">
        <v>0</v>
      </c>
      <c r="G13" s="247">
        <v>0</v>
      </c>
      <c r="H13" s="247">
        <v>0</v>
      </c>
      <c r="I13" s="247">
        <v>0</v>
      </c>
    </row>
    <row r="14" spans="2:9" ht="15" x14ac:dyDescent="0.25">
      <c r="B14" s="138"/>
      <c r="C14" s="139" t="s">
        <v>480</v>
      </c>
      <c r="D14" s="247">
        <v>0</v>
      </c>
      <c r="E14" s="247">
        <v>0</v>
      </c>
      <c r="F14" s="247">
        <v>0</v>
      </c>
      <c r="G14" s="247">
        <v>0</v>
      </c>
      <c r="H14" s="247">
        <v>0</v>
      </c>
      <c r="I14" s="247">
        <v>0</v>
      </c>
    </row>
    <row r="15" spans="2:9" ht="15" x14ac:dyDescent="0.25">
      <c r="B15" s="138"/>
      <c r="C15" s="139" t="s">
        <v>481</v>
      </c>
      <c r="D15" s="247">
        <v>0</v>
      </c>
      <c r="E15" s="247">
        <v>0</v>
      </c>
      <c r="F15" s="247">
        <v>0</v>
      </c>
      <c r="G15" s="247">
        <v>0</v>
      </c>
      <c r="H15" s="247">
        <v>0</v>
      </c>
      <c r="I15" s="247">
        <v>0</v>
      </c>
    </row>
    <row r="16" spans="2:9" ht="15" x14ac:dyDescent="0.25">
      <c r="B16" s="138"/>
      <c r="C16" s="139" t="s">
        <v>482</v>
      </c>
      <c r="D16" s="247">
        <v>0</v>
      </c>
      <c r="E16" s="247">
        <v>0</v>
      </c>
      <c r="F16" s="247">
        <v>0</v>
      </c>
      <c r="G16" s="247">
        <v>0</v>
      </c>
      <c r="H16" s="247">
        <v>0</v>
      </c>
      <c r="I16" s="247">
        <v>0</v>
      </c>
    </row>
    <row r="17" spans="2:9" ht="15" x14ac:dyDescent="0.25">
      <c r="B17" s="138"/>
      <c r="C17" s="139" t="s">
        <v>483</v>
      </c>
      <c r="D17" s="247">
        <v>0</v>
      </c>
      <c r="E17" s="247">
        <v>0</v>
      </c>
      <c r="F17" s="247">
        <v>0</v>
      </c>
      <c r="G17" s="247">
        <v>0</v>
      </c>
      <c r="H17" s="247">
        <v>0</v>
      </c>
      <c r="I17" s="247">
        <v>0</v>
      </c>
    </row>
    <row r="18" spans="2:9" ht="15" x14ac:dyDescent="0.25">
      <c r="B18" s="138"/>
      <c r="C18" s="139" t="s">
        <v>484</v>
      </c>
      <c r="D18" s="247">
        <v>0</v>
      </c>
      <c r="E18" s="247">
        <v>0</v>
      </c>
      <c r="F18" s="247">
        <v>0</v>
      </c>
      <c r="G18" s="247">
        <v>0</v>
      </c>
      <c r="H18" s="247">
        <v>0</v>
      </c>
      <c r="I18" s="247">
        <v>0</v>
      </c>
    </row>
    <row r="19" spans="2:9" ht="15" x14ac:dyDescent="0.25">
      <c r="B19" s="138"/>
      <c r="C19" s="139" t="s">
        <v>485</v>
      </c>
      <c r="D19" s="247">
        <v>0</v>
      </c>
      <c r="E19" s="247">
        <v>0</v>
      </c>
      <c r="F19" s="247">
        <v>0</v>
      </c>
      <c r="G19" s="247">
        <v>0</v>
      </c>
      <c r="H19" s="247">
        <v>0</v>
      </c>
      <c r="I19" s="247">
        <v>0</v>
      </c>
    </row>
    <row r="20" spans="2:9" ht="15" x14ac:dyDescent="0.2">
      <c r="B20" s="135" t="s">
        <v>486</v>
      </c>
      <c r="C20" s="136"/>
      <c r="D20" s="246">
        <f>SUM(D21:D27)</f>
        <v>0</v>
      </c>
      <c r="E20" s="246">
        <f t="shared" ref="E20:I20" si="2">SUM(E21:E27)</f>
        <v>0</v>
      </c>
      <c r="F20" s="246">
        <f t="shared" si="2"/>
        <v>0</v>
      </c>
      <c r="G20" s="246">
        <f t="shared" si="2"/>
        <v>0</v>
      </c>
      <c r="H20" s="246">
        <f t="shared" si="2"/>
        <v>0</v>
      </c>
      <c r="I20" s="246">
        <f t="shared" si="2"/>
        <v>0</v>
      </c>
    </row>
    <row r="21" spans="2:9" ht="15" x14ac:dyDescent="0.25">
      <c r="B21" s="138"/>
      <c r="C21" s="139" t="s">
        <v>487</v>
      </c>
      <c r="D21" s="247">
        <v>0</v>
      </c>
      <c r="E21" s="247">
        <v>0</v>
      </c>
      <c r="F21" s="247">
        <v>0</v>
      </c>
      <c r="G21" s="247">
        <v>0</v>
      </c>
      <c r="H21" s="247">
        <v>0</v>
      </c>
      <c r="I21" s="247">
        <v>0</v>
      </c>
    </row>
    <row r="22" spans="2:9" ht="15" x14ac:dyDescent="0.25">
      <c r="B22" s="138"/>
      <c r="C22" s="139" t="s">
        <v>488</v>
      </c>
      <c r="D22" s="247">
        <v>0</v>
      </c>
      <c r="E22" s="247">
        <v>0</v>
      </c>
      <c r="F22" s="247">
        <v>0</v>
      </c>
      <c r="G22" s="247">
        <v>0</v>
      </c>
      <c r="H22" s="247">
        <v>0</v>
      </c>
      <c r="I22" s="247">
        <v>0</v>
      </c>
    </row>
    <row r="23" spans="2:9" ht="15" x14ac:dyDescent="0.25">
      <c r="B23" s="138"/>
      <c r="C23" s="139" t="s">
        <v>489</v>
      </c>
      <c r="D23" s="247">
        <v>0</v>
      </c>
      <c r="E23" s="247">
        <v>0</v>
      </c>
      <c r="F23" s="247">
        <v>0</v>
      </c>
      <c r="G23" s="247">
        <v>0</v>
      </c>
      <c r="H23" s="247">
        <v>0</v>
      </c>
      <c r="I23" s="247">
        <v>0</v>
      </c>
    </row>
    <row r="24" spans="2:9" ht="15" x14ac:dyDescent="0.25">
      <c r="B24" s="138"/>
      <c r="C24" s="139" t="s">
        <v>490</v>
      </c>
      <c r="D24" s="247">
        <v>0</v>
      </c>
      <c r="E24" s="247">
        <v>0</v>
      </c>
      <c r="F24" s="247">
        <v>0</v>
      </c>
      <c r="G24" s="247">
        <v>0</v>
      </c>
      <c r="H24" s="247">
        <v>0</v>
      </c>
      <c r="I24" s="247">
        <v>0</v>
      </c>
    </row>
    <row r="25" spans="2:9" ht="15" x14ac:dyDescent="0.25">
      <c r="B25" s="138"/>
      <c r="C25" s="139" t="s">
        <v>491</v>
      </c>
      <c r="D25" s="247">
        <v>0</v>
      </c>
      <c r="E25" s="247">
        <v>0</v>
      </c>
      <c r="F25" s="247">
        <v>0</v>
      </c>
      <c r="G25" s="247">
        <v>0</v>
      </c>
      <c r="H25" s="247">
        <v>0</v>
      </c>
      <c r="I25" s="247">
        <v>0</v>
      </c>
    </row>
    <row r="26" spans="2:9" ht="15" x14ac:dyDescent="0.25">
      <c r="B26" s="138"/>
      <c r="C26" s="139" t="s">
        <v>492</v>
      </c>
      <c r="D26" s="247">
        <v>0</v>
      </c>
      <c r="E26" s="247">
        <v>0</v>
      </c>
      <c r="F26" s="247">
        <v>0</v>
      </c>
      <c r="G26" s="247">
        <v>0</v>
      </c>
      <c r="H26" s="247">
        <v>0</v>
      </c>
      <c r="I26" s="247">
        <v>0</v>
      </c>
    </row>
    <row r="27" spans="2:9" ht="15" x14ac:dyDescent="0.25">
      <c r="B27" s="138"/>
      <c r="C27" s="139" t="s">
        <v>493</v>
      </c>
      <c r="D27" s="247">
        <v>0</v>
      </c>
      <c r="E27" s="247">
        <v>0</v>
      </c>
      <c r="F27" s="247">
        <v>0</v>
      </c>
      <c r="G27" s="247">
        <v>0</v>
      </c>
      <c r="H27" s="247">
        <v>0</v>
      </c>
      <c r="I27" s="247">
        <v>0</v>
      </c>
    </row>
    <row r="28" spans="2:9" ht="15" x14ac:dyDescent="0.2">
      <c r="B28" s="140" t="s">
        <v>494</v>
      </c>
      <c r="C28" s="141"/>
      <c r="D28" s="246">
        <f>SUM(D29:D37)</f>
        <v>5704995</v>
      </c>
      <c r="E28" s="246">
        <f t="shared" ref="E28:I28" si="3">SUM(E29:E37)</f>
        <v>44503180.030000001</v>
      </c>
      <c r="F28" s="246">
        <f t="shared" si="3"/>
        <v>50208175.030000001</v>
      </c>
      <c r="G28" s="246">
        <f t="shared" si="3"/>
        <v>18685940.460000001</v>
      </c>
      <c r="H28" s="246">
        <f t="shared" si="3"/>
        <v>18685940.460000001</v>
      </c>
      <c r="I28" s="246">
        <f t="shared" si="3"/>
        <v>31522234.57</v>
      </c>
    </row>
    <row r="29" spans="2:9" ht="15" x14ac:dyDescent="0.25">
      <c r="B29" s="138"/>
      <c r="C29" s="139" t="s">
        <v>495</v>
      </c>
      <c r="D29" s="247">
        <v>0</v>
      </c>
      <c r="E29" s="247">
        <v>0</v>
      </c>
      <c r="F29" s="247">
        <v>0</v>
      </c>
      <c r="G29" s="247">
        <v>0</v>
      </c>
      <c r="H29" s="247">
        <v>0</v>
      </c>
      <c r="I29" s="247">
        <v>0</v>
      </c>
    </row>
    <row r="30" spans="2:9" ht="15" x14ac:dyDescent="0.25">
      <c r="B30" s="138"/>
      <c r="C30" s="139" t="s">
        <v>496</v>
      </c>
      <c r="D30" s="247">
        <v>0</v>
      </c>
      <c r="E30" s="247">
        <v>0</v>
      </c>
      <c r="F30" s="247">
        <v>0</v>
      </c>
      <c r="G30" s="247">
        <v>0</v>
      </c>
      <c r="H30" s="247">
        <v>0</v>
      </c>
      <c r="I30" s="247">
        <v>0</v>
      </c>
    </row>
    <row r="31" spans="2:9" ht="15" x14ac:dyDescent="0.25">
      <c r="B31" s="138"/>
      <c r="C31" s="139" t="s">
        <v>497</v>
      </c>
      <c r="D31" s="247">
        <v>0</v>
      </c>
      <c r="E31" s="247">
        <v>0</v>
      </c>
      <c r="F31" s="247">
        <v>0</v>
      </c>
      <c r="G31" s="247">
        <v>0</v>
      </c>
      <c r="H31" s="247">
        <v>0</v>
      </c>
      <c r="I31" s="247">
        <v>0</v>
      </c>
    </row>
    <row r="32" spans="2:9" ht="15" x14ac:dyDescent="0.25">
      <c r="B32" s="138"/>
      <c r="C32" s="139" t="s">
        <v>498</v>
      </c>
      <c r="D32" s="247">
        <v>0</v>
      </c>
      <c r="E32" s="247">
        <v>0</v>
      </c>
      <c r="F32" s="247">
        <v>0</v>
      </c>
      <c r="G32" s="247">
        <v>0</v>
      </c>
      <c r="H32" s="247">
        <v>0</v>
      </c>
      <c r="I32" s="247">
        <v>0</v>
      </c>
    </row>
    <row r="33" spans="2:9" ht="15" x14ac:dyDescent="0.25">
      <c r="B33" s="138"/>
      <c r="C33" s="139" t="s">
        <v>499</v>
      </c>
      <c r="D33" s="247">
        <v>0</v>
      </c>
      <c r="E33" s="247">
        <v>0</v>
      </c>
      <c r="F33" s="247">
        <v>0</v>
      </c>
      <c r="G33" s="247">
        <v>0</v>
      </c>
      <c r="H33" s="247">
        <v>0</v>
      </c>
      <c r="I33" s="247">
        <v>0</v>
      </c>
    </row>
    <row r="34" spans="2:9" ht="15" x14ac:dyDescent="0.25">
      <c r="B34" s="138"/>
      <c r="C34" s="139" t="s">
        <v>500</v>
      </c>
      <c r="D34" s="247">
        <v>0</v>
      </c>
      <c r="E34" s="247">
        <v>0</v>
      </c>
      <c r="F34" s="247">
        <v>0</v>
      </c>
      <c r="G34" s="247">
        <v>0</v>
      </c>
      <c r="H34" s="247">
        <v>0</v>
      </c>
      <c r="I34" s="247">
        <v>0</v>
      </c>
    </row>
    <row r="35" spans="2:9" ht="15" x14ac:dyDescent="0.25">
      <c r="B35" s="138"/>
      <c r="C35" s="139" t="s">
        <v>501</v>
      </c>
      <c r="D35" s="247">
        <v>0</v>
      </c>
      <c r="E35" s="247">
        <v>0</v>
      </c>
      <c r="F35" s="247">
        <v>0</v>
      </c>
      <c r="G35" s="247">
        <v>0</v>
      </c>
      <c r="H35" s="247">
        <v>0</v>
      </c>
      <c r="I35" s="247">
        <v>0</v>
      </c>
    </row>
    <row r="36" spans="2:9" ht="15" x14ac:dyDescent="0.25">
      <c r="B36" s="138"/>
      <c r="C36" s="139" t="s">
        <v>502</v>
      </c>
      <c r="D36" s="247">
        <v>5704995</v>
      </c>
      <c r="E36" s="248">
        <v>44503180.030000001</v>
      </c>
      <c r="F36" s="249">
        <f>+D36+E36</f>
        <v>50208175.030000001</v>
      </c>
      <c r="G36" s="249">
        <v>18685940.460000001</v>
      </c>
      <c r="H36" s="249">
        <v>18685940.460000001</v>
      </c>
      <c r="I36" s="249">
        <f>+F36-G36</f>
        <v>31522234.57</v>
      </c>
    </row>
    <row r="37" spans="2:9" ht="15" x14ac:dyDescent="0.25">
      <c r="B37" s="138"/>
      <c r="C37" s="139" t="s">
        <v>503</v>
      </c>
      <c r="D37" s="247">
        <v>0</v>
      </c>
      <c r="E37" s="248">
        <v>0</v>
      </c>
      <c r="F37" s="249">
        <v>0</v>
      </c>
      <c r="G37" s="249">
        <v>0</v>
      </c>
      <c r="H37" s="249">
        <v>0</v>
      </c>
      <c r="I37" s="249">
        <v>0</v>
      </c>
    </row>
    <row r="38" spans="2:9" ht="15" x14ac:dyDescent="0.2">
      <c r="B38" s="140" t="s">
        <v>504</v>
      </c>
      <c r="C38" s="141"/>
      <c r="D38" s="246">
        <f>SUM(D39:D42)</f>
        <v>0</v>
      </c>
      <c r="E38" s="246">
        <f t="shared" ref="E38:I38" si="4">SUM(E39:E42)</f>
        <v>0</v>
      </c>
      <c r="F38" s="246">
        <f t="shared" si="4"/>
        <v>0</v>
      </c>
      <c r="G38" s="246">
        <f t="shared" si="4"/>
        <v>0</v>
      </c>
      <c r="H38" s="246">
        <f t="shared" si="4"/>
        <v>0</v>
      </c>
      <c r="I38" s="246">
        <f t="shared" si="4"/>
        <v>0</v>
      </c>
    </row>
    <row r="39" spans="2:9" ht="15" x14ac:dyDescent="0.25">
      <c r="B39" s="138"/>
      <c r="C39" s="142" t="s">
        <v>505</v>
      </c>
      <c r="D39" s="247">
        <v>0</v>
      </c>
      <c r="E39" s="247">
        <v>0</v>
      </c>
      <c r="F39" s="247">
        <v>0</v>
      </c>
      <c r="G39" s="247">
        <v>0</v>
      </c>
      <c r="H39" s="247">
        <v>0</v>
      </c>
      <c r="I39" s="247">
        <v>0</v>
      </c>
    </row>
    <row r="40" spans="2:9" ht="30" x14ac:dyDescent="0.25">
      <c r="B40" s="138"/>
      <c r="C40" s="143" t="s">
        <v>506</v>
      </c>
      <c r="D40" s="247">
        <v>0</v>
      </c>
      <c r="E40" s="247">
        <v>0</v>
      </c>
      <c r="F40" s="247">
        <v>0</v>
      </c>
      <c r="G40" s="247">
        <v>0</v>
      </c>
      <c r="H40" s="247">
        <v>0</v>
      </c>
      <c r="I40" s="247">
        <v>0</v>
      </c>
    </row>
    <row r="41" spans="2:9" ht="15" x14ac:dyDescent="0.25">
      <c r="B41" s="138"/>
      <c r="C41" s="142" t="s">
        <v>507</v>
      </c>
      <c r="D41" s="247">
        <v>0</v>
      </c>
      <c r="E41" s="247">
        <v>0</v>
      </c>
      <c r="F41" s="247">
        <v>0</v>
      </c>
      <c r="G41" s="247">
        <v>0</v>
      </c>
      <c r="H41" s="247">
        <v>0</v>
      </c>
      <c r="I41" s="247">
        <v>0</v>
      </c>
    </row>
    <row r="42" spans="2:9" ht="15" x14ac:dyDescent="0.25">
      <c r="B42" s="138"/>
      <c r="C42" s="142" t="s">
        <v>508</v>
      </c>
      <c r="D42" s="247">
        <v>0</v>
      </c>
      <c r="E42" s="247">
        <v>0</v>
      </c>
      <c r="F42" s="247">
        <v>0</v>
      </c>
      <c r="G42" s="247">
        <v>0</v>
      </c>
      <c r="H42" s="247">
        <v>0</v>
      </c>
      <c r="I42" s="247">
        <v>0</v>
      </c>
    </row>
    <row r="43" spans="2:9" ht="15" x14ac:dyDescent="0.2">
      <c r="B43" s="135" t="s">
        <v>509</v>
      </c>
      <c r="C43" s="136"/>
      <c r="D43" s="156">
        <f>+D44+D53+D61+D71</f>
        <v>0</v>
      </c>
      <c r="E43" s="156">
        <f t="shared" ref="E43:I43" si="5">+E44+E53+E61+E71</f>
        <v>0</v>
      </c>
      <c r="F43" s="156">
        <f t="shared" si="5"/>
        <v>0</v>
      </c>
      <c r="G43" s="156">
        <f t="shared" si="5"/>
        <v>0</v>
      </c>
      <c r="H43" s="156">
        <f t="shared" si="5"/>
        <v>0</v>
      </c>
      <c r="I43" s="156">
        <f t="shared" si="5"/>
        <v>0</v>
      </c>
    </row>
    <row r="44" spans="2:9" ht="15" x14ac:dyDescent="0.2">
      <c r="B44" s="144" t="s">
        <v>477</v>
      </c>
      <c r="C44" s="145"/>
      <c r="D44" s="246">
        <f>SUM(D45:D52)</f>
        <v>0</v>
      </c>
      <c r="E44" s="246">
        <f t="shared" ref="E44:I44" si="6">SUM(E45:E52)</f>
        <v>0</v>
      </c>
      <c r="F44" s="246">
        <f t="shared" si="6"/>
        <v>0</v>
      </c>
      <c r="G44" s="246">
        <f t="shared" si="6"/>
        <v>0</v>
      </c>
      <c r="H44" s="246">
        <f t="shared" si="6"/>
        <v>0</v>
      </c>
      <c r="I44" s="246">
        <f t="shared" si="6"/>
        <v>0</v>
      </c>
    </row>
    <row r="45" spans="2:9" ht="15" x14ac:dyDescent="0.25">
      <c r="B45" s="138"/>
      <c r="C45" s="142" t="s">
        <v>478</v>
      </c>
      <c r="D45" s="247">
        <v>0</v>
      </c>
      <c r="E45" s="247">
        <v>0</v>
      </c>
      <c r="F45" s="247">
        <v>0</v>
      </c>
      <c r="G45" s="247">
        <v>0</v>
      </c>
      <c r="H45" s="247">
        <v>0</v>
      </c>
      <c r="I45" s="247">
        <v>0</v>
      </c>
    </row>
    <row r="46" spans="2:9" ht="15" x14ac:dyDescent="0.25">
      <c r="B46" s="138"/>
      <c r="C46" s="142" t="s">
        <v>479</v>
      </c>
      <c r="D46" s="247">
        <v>0</v>
      </c>
      <c r="E46" s="247">
        <v>0</v>
      </c>
      <c r="F46" s="247">
        <v>0</v>
      </c>
      <c r="G46" s="247">
        <v>0</v>
      </c>
      <c r="H46" s="247">
        <v>0</v>
      </c>
      <c r="I46" s="247">
        <v>0</v>
      </c>
    </row>
    <row r="47" spans="2:9" ht="15" x14ac:dyDescent="0.25">
      <c r="B47" s="138"/>
      <c r="C47" s="142" t="s">
        <v>480</v>
      </c>
      <c r="D47" s="247">
        <v>0</v>
      </c>
      <c r="E47" s="247">
        <v>0</v>
      </c>
      <c r="F47" s="247">
        <v>0</v>
      </c>
      <c r="G47" s="247">
        <v>0</v>
      </c>
      <c r="H47" s="247">
        <v>0</v>
      </c>
      <c r="I47" s="247">
        <v>0</v>
      </c>
    </row>
    <row r="48" spans="2:9" ht="15" x14ac:dyDescent="0.25">
      <c r="B48" s="138"/>
      <c r="C48" s="142" t="s">
        <v>481</v>
      </c>
      <c r="D48" s="247">
        <v>0</v>
      </c>
      <c r="E48" s="247">
        <v>0</v>
      </c>
      <c r="F48" s="247">
        <v>0</v>
      </c>
      <c r="G48" s="247">
        <v>0</v>
      </c>
      <c r="H48" s="247">
        <v>0</v>
      </c>
      <c r="I48" s="247">
        <v>0</v>
      </c>
    </row>
    <row r="49" spans="2:9" ht="15" x14ac:dyDescent="0.25">
      <c r="B49" s="138"/>
      <c r="C49" s="142" t="s">
        <v>482</v>
      </c>
      <c r="D49" s="247">
        <v>0</v>
      </c>
      <c r="E49" s="247">
        <v>0</v>
      </c>
      <c r="F49" s="247">
        <v>0</v>
      </c>
      <c r="G49" s="247">
        <v>0</v>
      </c>
      <c r="H49" s="247">
        <v>0</v>
      </c>
      <c r="I49" s="247">
        <v>0</v>
      </c>
    </row>
    <row r="50" spans="2:9" ht="15" x14ac:dyDescent="0.25">
      <c r="B50" s="138"/>
      <c r="C50" s="142" t="s">
        <v>483</v>
      </c>
      <c r="D50" s="247">
        <v>0</v>
      </c>
      <c r="E50" s="247">
        <v>0</v>
      </c>
      <c r="F50" s="247">
        <v>0</v>
      </c>
      <c r="G50" s="247">
        <v>0</v>
      </c>
      <c r="H50" s="247">
        <v>0</v>
      </c>
      <c r="I50" s="247">
        <v>0</v>
      </c>
    </row>
    <row r="51" spans="2:9" ht="15" x14ac:dyDescent="0.25">
      <c r="B51" s="138"/>
      <c r="C51" s="142" t="s">
        <v>484</v>
      </c>
      <c r="D51" s="247">
        <v>0</v>
      </c>
      <c r="E51" s="247">
        <v>0</v>
      </c>
      <c r="F51" s="247">
        <v>0</v>
      </c>
      <c r="G51" s="247">
        <v>0</v>
      </c>
      <c r="H51" s="247">
        <v>0</v>
      </c>
      <c r="I51" s="247">
        <v>0</v>
      </c>
    </row>
    <row r="52" spans="2:9" ht="15" x14ac:dyDescent="0.25">
      <c r="B52" s="138"/>
      <c r="C52" s="142" t="s">
        <v>485</v>
      </c>
      <c r="D52" s="247">
        <v>0</v>
      </c>
      <c r="E52" s="247">
        <v>0</v>
      </c>
      <c r="F52" s="247">
        <v>0</v>
      </c>
      <c r="G52" s="247">
        <v>0</v>
      </c>
      <c r="H52" s="247">
        <v>0</v>
      </c>
      <c r="I52" s="247">
        <v>0</v>
      </c>
    </row>
    <row r="53" spans="2:9" ht="15" x14ac:dyDescent="0.2">
      <c r="B53" s="135" t="s">
        <v>486</v>
      </c>
      <c r="C53" s="136"/>
      <c r="D53" s="246">
        <f>SUM(D54:D60)</f>
        <v>0</v>
      </c>
      <c r="E53" s="246">
        <f t="shared" ref="E53:I53" si="7">SUM(E54:E60)</f>
        <v>0</v>
      </c>
      <c r="F53" s="246">
        <f t="shared" si="7"/>
        <v>0</v>
      </c>
      <c r="G53" s="246">
        <f t="shared" si="7"/>
        <v>0</v>
      </c>
      <c r="H53" s="246">
        <f t="shared" si="7"/>
        <v>0</v>
      </c>
      <c r="I53" s="246">
        <f t="shared" si="7"/>
        <v>0</v>
      </c>
    </row>
    <row r="54" spans="2:9" ht="15" x14ac:dyDescent="0.25">
      <c r="B54" s="138"/>
      <c r="C54" s="139" t="s">
        <v>487</v>
      </c>
      <c r="D54" s="247">
        <v>0</v>
      </c>
      <c r="E54" s="247">
        <v>0</v>
      </c>
      <c r="F54" s="247">
        <v>0</v>
      </c>
      <c r="G54" s="247">
        <v>0</v>
      </c>
      <c r="H54" s="247">
        <v>0</v>
      </c>
      <c r="I54" s="247">
        <v>0</v>
      </c>
    </row>
    <row r="55" spans="2:9" ht="15" x14ac:dyDescent="0.25">
      <c r="B55" s="138"/>
      <c r="C55" s="139" t="s">
        <v>488</v>
      </c>
      <c r="D55" s="247">
        <v>0</v>
      </c>
      <c r="E55" s="247">
        <v>0</v>
      </c>
      <c r="F55" s="247">
        <v>0</v>
      </c>
      <c r="G55" s="247">
        <v>0</v>
      </c>
      <c r="H55" s="247">
        <v>0</v>
      </c>
      <c r="I55" s="247">
        <v>0</v>
      </c>
    </row>
    <row r="56" spans="2:9" ht="15" x14ac:dyDescent="0.25">
      <c r="B56" s="138"/>
      <c r="C56" s="139" t="s">
        <v>489</v>
      </c>
      <c r="D56" s="247">
        <v>0</v>
      </c>
      <c r="E56" s="247">
        <v>0</v>
      </c>
      <c r="F56" s="247">
        <v>0</v>
      </c>
      <c r="G56" s="247">
        <v>0</v>
      </c>
      <c r="H56" s="247">
        <v>0</v>
      </c>
      <c r="I56" s="247">
        <v>0</v>
      </c>
    </row>
    <row r="57" spans="2:9" ht="15" x14ac:dyDescent="0.25">
      <c r="B57" s="138"/>
      <c r="C57" s="139" t="s">
        <v>490</v>
      </c>
      <c r="D57" s="247">
        <v>0</v>
      </c>
      <c r="E57" s="247">
        <v>0</v>
      </c>
      <c r="F57" s="247">
        <v>0</v>
      </c>
      <c r="G57" s="247">
        <v>0</v>
      </c>
      <c r="H57" s="247">
        <v>0</v>
      </c>
      <c r="I57" s="247">
        <v>0</v>
      </c>
    </row>
    <row r="58" spans="2:9" ht="15" x14ac:dyDescent="0.25">
      <c r="B58" s="138"/>
      <c r="C58" s="139" t="s">
        <v>491</v>
      </c>
      <c r="D58" s="247">
        <v>0</v>
      </c>
      <c r="E58" s="247">
        <v>0</v>
      </c>
      <c r="F58" s="247">
        <v>0</v>
      </c>
      <c r="G58" s="247">
        <v>0</v>
      </c>
      <c r="H58" s="247">
        <v>0</v>
      </c>
      <c r="I58" s="247">
        <v>0</v>
      </c>
    </row>
    <row r="59" spans="2:9" ht="15" x14ac:dyDescent="0.25">
      <c r="B59" s="138"/>
      <c r="C59" s="139" t="s">
        <v>492</v>
      </c>
      <c r="D59" s="247">
        <v>0</v>
      </c>
      <c r="E59" s="247">
        <v>0</v>
      </c>
      <c r="F59" s="247">
        <v>0</v>
      </c>
      <c r="G59" s="247">
        <v>0</v>
      </c>
      <c r="H59" s="247">
        <v>0</v>
      </c>
      <c r="I59" s="247">
        <v>0</v>
      </c>
    </row>
    <row r="60" spans="2:9" ht="15" x14ac:dyDescent="0.25">
      <c r="B60" s="138"/>
      <c r="C60" s="139" t="s">
        <v>493</v>
      </c>
      <c r="D60" s="247">
        <v>0</v>
      </c>
      <c r="E60" s="247">
        <v>0</v>
      </c>
      <c r="F60" s="247">
        <v>0</v>
      </c>
      <c r="G60" s="247">
        <v>0</v>
      </c>
      <c r="H60" s="247">
        <v>0</v>
      </c>
      <c r="I60" s="247">
        <v>0</v>
      </c>
    </row>
    <row r="61" spans="2:9" ht="15" x14ac:dyDescent="0.2">
      <c r="B61" s="140" t="s">
        <v>494</v>
      </c>
      <c r="C61" s="141"/>
      <c r="D61" s="246">
        <f>SUM(D62:D69)</f>
        <v>0</v>
      </c>
      <c r="E61" s="246">
        <f t="shared" ref="E61:I61" si="8">SUM(E62:E69)</f>
        <v>0</v>
      </c>
      <c r="F61" s="246">
        <f t="shared" si="8"/>
        <v>0</v>
      </c>
      <c r="G61" s="246">
        <f t="shared" si="8"/>
        <v>0</v>
      </c>
      <c r="H61" s="246">
        <f t="shared" si="8"/>
        <v>0</v>
      </c>
      <c r="I61" s="246">
        <f t="shared" si="8"/>
        <v>0</v>
      </c>
    </row>
    <row r="62" spans="2:9" ht="15" x14ac:dyDescent="0.25">
      <c r="B62" s="138"/>
      <c r="C62" s="139" t="s">
        <v>495</v>
      </c>
      <c r="D62" s="247">
        <v>0</v>
      </c>
      <c r="E62" s="247">
        <v>0</v>
      </c>
      <c r="F62" s="247">
        <v>0</v>
      </c>
      <c r="G62" s="247">
        <v>0</v>
      </c>
      <c r="H62" s="247">
        <v>0</v>
      </c>
      <c r="I62" s="247">
        <v>0</v>
      </c>
    </row>
    <row r="63" spans="2:9" ht="15" x14ac:dyDescent="0.25">
      <c r="B63" s="138"/>
      <c r="C63" s="139" t="s">
        <v>496</v>
      </c>
      <c r="D63" s="247">
        <v>0</v>
      </c>
      <c r="E63" s="247">
        <v>0</v>
      </c>
      <c r="F63" s="247">
        <v>0</v>
      </c>
      <c r="G63" s="247">
        <v>0</v>
      </c>
      <c r="H63" s="247">
        <v>0</v>
      </c>
      <c r="I63" s="247">
        <v>0</v>
      </c>
    </row>
    <row r="64" spans="2:9" ht="15" x14ac:dyDescent="0.25">
      <c r="B64" s="138"/>
      <c r="C64" s="139" t="s">
        <v>497</v>
      </c>
      <c r="D64" s="247">
        <v>0</v>
      </c>
      <c r="E64" s="247">
        <v>0</v>
      </c>
      <c r="F64" s="247">
        <v>0</v>
      </c>
      <c r="G64" s="247">
        <v>0</v>
      </c>
      <c r="H64" s="247">
        <v>0</v>
      </c>
      <c r="I64" s="247">
        <v>0</v>
      </c>
    </row>
    <row r="65" spans="2:9" ht="15" x14ac:dyDescent="0.25">
      <c r="B65" s="138"/>
      <c r="C65" s="139" t="s">
        <v>498</v>
      </c>
      <c r="D65" s="247">
        <v>0</v>
      </c>
      <c r="E65" s="247">
        <v>0</v>
      </c>
      <c r="F65" s="247">
        <v>0</v>
      </c>
      <c r="G65" s="247">
        <v>0</v>
      </c>
      <c r="H65" s="247">
        <v>0</v>
      </c>
      <c r="I65" s="247">
        <v>0</v>
      </c>
    </row>
    <row r="66" spans="2:9" ht="15" x14ac:dyDescent="0.25">
      <c r="B66" s="138"/>
      <c r="C66" s="139" t="s">
        <v>499</v>
      </c>
      <c r="D66" s="247">
        <v>0</v>
      </c>
      <c r="E66" s="247">
        <v>0</v>
      </c>
      <c r="F66" s="247">
        <v>0</v>
      </c>
      <c r="G66" s="247">
        <v>0</v>
      </c>
      <c r="H66" s="247">
        <v>0</v>
      </c>
      <c r="I66" s="247">
        <v>0</v>
      </c>
    </row>
    <row r="67" spans="2:9" ht="15" x14ac:dyDescent="0.25">
      <c r="B67" s="138"/>
      <c r="C67" s="139" t="s">
        <v>500</v>
      </c>
      <c r="D67" s="247">
        <v>0</v>
      </c>
      <c r="E67" s="247">
        <v>0</v>
      </c>
      <c r="F67" s="247">
        <v>0</v>
      </c>
      <c r="G67" s="247">
        <v>0</v>
      </c>
      <c r="H67" s="247">
        <v>0</v>
      </c>
      <c r="I67" s="247">
        <v>0</v>
      </c>
    </row>
    <row r="68" spans="2:9" ht="15" x14ac:dyDescent="0.25">
      <c r="B68" s="138"/>
      <c r="C68" s="139" t="s">
        <v>501</v>
      </c>
      <c r="D68" s="247">
        <v>0</v>
      </c>
      <c r="E68" s="247">
        <v>0</v>
      </c>
      <c r="F68" s="247">
        <v>0</v>
      </c>
      <c r="G68" s="247">
        <v>0</v>
      </c>
      <c r="H68" s="247">
        <v>0</v>
      </c>
      <c r="I68" s="247">
        <v>0</v>
      </c>
    </row>
    <row r="69" spans="2:9" ht="15" x14ac:dyDescent="0.25">
      <c r="B69" s="138"/>
      <c r="C69" s="139" t="s">
        <v>502</v>
      </c>
      <c r="D69" s="247">
        <v>0</v>
      </c>
      <c r="E69" s="248">
        <v>0</v>
      </c>
      <c r="F69" s="248">
        <f>+D69+E69</f>
        <v>0</v>
      </c>
      <c r="G69" s="248">
        <v>0</v>
      </c>
      <c r="H69" s="248">
        <v>0</v>
      </c>
      <c r="I69" s="248">
        <f>+F69-G69</f>
        <v>0</v>
      </c>
    </row>
    <row r="70" spans="2:9" ht="15" x14ac:dyDescent="0.25">
      <c r="B70" s="138"/>
      <c r="C70" s="139" t="s">
        <v>503</v>
      </c>
      <c r="D70" s="247">
        <v>0</v>
      </c>
      <c r="E70" s="248">
        <v>0</v>
      </c>
      <c r="F70" s="248">
        <v>0</v>
      </c>
      <c r="G70" s="248">
        <v>0</v>
      </c>
      <c r="H70" s="248">
        <v>0</v>
      </c>
      <c r="I70" s="248">
        <v>0</v>
      </c>
    </row>
    <row r="71" spans="2:9" ht="15" x14ac:dyDescent="0.2">
      <c r="B71" s="140" t="s">
        <v>504</v>
      </c>
      <c r="C71" s="141"/>
      <c r="D71" s="246">
        <f>SUM(D72:D75)</f>
        <v>0</v>
      </c>
      <c r="E71" s="246">
        <f t="shared" ref="E71:I71" si="9">SUM(E72:E75)</f>
        <v>0</v>
      </c>
      <c r="F71" s="246">
        <f t="shared" si="9"/>
        <v>0</v>
      </c>
      <c r="G71" s="246">
        <f t="shared" si="9"/>
        <v>0</v>
      </c>
      <c r="H71" s="246">
        <f t="shared" si="9"/>
        <v>0</v>
      </c>
      <c r="I71" s="246">
        <f t="shared" si="9"/>
        <v>0</v>
      </c>
    </row>
    <row r="72" spans="2:9" ht="15" x14ac:dyDescent="0.25">
      <c r="B72" s="138"/>
      <c r="C72" s="139" t="s">
        <v>505</v>
      </c>
      <c r="D72" s="247">
        <v>0</v>
      </c>
      <c r="E72" s="247">
        <v>0</v>
      </c>
      <c r="F72" s="247">
        <v>0</v>
      </c>
      <c r="G72" s="247">
        <v>0</v>
      </c>
      <c r="H72" s="247">
        <v>0</v>
      </c>
      <c r="I72" s="247">
        <v>0</v>
      </c>
    </row>
    <row r="73" spans="2:9" ht="30" x14ac:dyDescent="0.25">
      <c r="B73" s="138"/>
      <c r="C73" s="146" t="s">
        <v>506</v>
      </c>
      <c r="D73" s="247">
        <v>0</v>
      </c>
      <c r="E73" s="247">
        <v>0</v>
      </c>
      <c r="F73" s="247">
        <v>0</v>
      </c>
      <c r="G73" s="247">
        <v>0</v>
      </c>
      <c r="H73" s="247">
        <v>0</v>
      </c>
      <c r="I73" s="247">
        <v>0</v>
      </c>
    </row>
    <row r="74" spans="2:9" ht="15" x14ac:dyDescent="0.25">
      <c r="B74" s="138"/>
      <c r="C74" s="139" t="s">
        <v>507</v>
      </c>
      <c r="D74" s="247">
        <v>0</v>
      </c>
      <c r="E74" s="247">
        <v>0</v>
      </c>
      <c r="F74" s="247">
        <v>0</v>
      </c>
      <c r="G74" s="247">
        <v>0</v>
      </c>
      <c r="H74" s="247">
        <v>0</v>
      </c>
      <c r="I74" s="247">
        <v>0</v>
      </c>
    </row>
    <row r="75" spans="2:9" ht="15.75" thickBot="1" x14ac:dyDescent="0.3">
      <c r="B75" s="138"/>
      <c r="C75" s="139" t="s">
        <v>508</v>
      </c>
      <c r="D75" s="250">
        <v>0</v>
      </c>
      <c r="E75" s="250">
        <v>0</v>
      </c>
      <c r="F75" s="250">
        <v>0</v>
      </c>
      <c r="G75" s="250">
        <v>0</v>
      </c>
      <c r="H75" s="250">
        <v>0</v>
      </c>
      <c r="I75" s="250">
        <v>0</v>
      </c>
    </row>
    <row r="76" spans="2:9" ht="15.75" thickBot="1" x14ac:dyDescent="0.25">
      <c r="B76" s="147" t="s">
        <v>510</v>
      </c>
      <c r="C76" s="148"/>
      <c r="D76" s="251">
        <f>+D10+D43</f>
        <v>5704995</v>
      </c>
      <c r="E76" s="251">
        <f t="shared" ref="E76:I76" si="10">+E10+E43</f>
        <v>44503180.030000001</v>
      </c>
      <c r="F76" s="251">
        <f t="shared" si="10"/>
        <v>50208175.030000001</v>
      </c>
      <c r="G76" s="251">
        <f t="shared" si="10"/>
        <v>18685940.460000001</v>
      </c>
      <c r="H76" s="251">
        <f t="shared" si="10"/>
        <v>18685940.460000001</v>
      </c>
      <c r="I76" s="251">
        <f t="shared" si="10"/>
        <v>31522234.57</v>
      </c>
    </row>
    <row r="77" spans="2:9" ht="15" x14ac:dyDescent="0.25">
      <c r="B77" s="125"/>
      <c r="C77" s="125"/>
      <c r="D77" s="252"/>
      <c r="E77" s="252"/>
      <c r="F77" s="252"/>
      <c r="G77" s="252"/>
      <c r="H77" s="252"/>
      <c r="I77" s="252"/>
    </row>
    <row r="78" spans="2:9" x14ac:dyDescent="0.2">
      <c r="D78" s="79"/>
      <c r="E78" s="79"/>
      <c r="F78" s="79"/>
      <c r="G78" s="79"/>
      <c r="H78" s="79"/>
      <c r="I78" s="79"/>
    </row>
    <row r="79" spans="2:9" x14ac:dyDescent="0.2">
      <c r="D79" s="79"/>
      <c r="E79" s="79"/>
      <c r="F79" s="79"/>
      <c r="G79" s="79"/>
      <c r="H79" s="79"/>
      <c r="I79" s="79"/>
    </row>
    <row r="80" spans="2:9" x14ac:dyDescent="0.2">
      <c r="D80" s="79"/>
      <c r="E80" s="79"/>
      <c r="F80" s="79"/>
      <c r="G80" s="79"/>
      <c r="H80" s="79"/>
      <c r="I80" s="79"/>
    </row>
    <row r="81" spans="4:9" x14ac:dyDescent="0.2">
      <c r="D81" s="79"/>
      <c r="E81" s="79"/>
      <c r="F81" s="79"/>
      <c r="G81" s="79"/>
      <c r="H81" s="79"/>
      <c r="I81" s="79"/>
    </row>
    <row r="82" spans="4:9" x14ac:dyDescent="0.2">
      <c r="D82" s="79"/>
      <c r="E82" s="79"/>
      <c r="F82" s="79"/>
      <c r="G82" s="79"/>
      <c r="H82" s="79"/>
      <c r="I82" s="79"/>
    </row>
    <row r="83" spans="4:9" x14ac:dyDescent="0.2">
      <c r="D83" s="79"/>
      <c r="E83" s="79"/>
      <c r="F83" s="79"/>
      <c r="G83" s="79"/>
      <c r="H83" s="79"/>
      <c r="I83" s="79"/>
    </row>
    <row r="84" spans="4:9" x14ac:dyDescent="0.2">
      <c r="D84" s="79"/>
      <c r="E84" s="79"/>
      <c r="F84" s="79"/>
      <c r="G84" s="79"/>
      <c r="H84" s="79"/>
      <c r="I84" s="79"/>
    </row>
    <row r="85" spans="4:9" x14ac:dyDescent="0.2">
      <c r="D85" s="79"/>
      <c r="E85" s="79"/>
      <c r="F85" s="79"/>
      <c r="G85" s="79"/>
      <c r="H85" s="79"/>
      <c r="I85" s="79"/>
    </row>
    <row r="86" spans="4:9" x14ac:dyDescent="0.2">
      <c r="D86" s="79"/>
      <c r="E86" s="79"/>
      <c r="F86" s="79"/>
      <c r="G86" s="79"/>
      <c r="H86" s="79"/>
      <c r="I86" s="79"/>
    </row>
    <row r="87" spans="4:9" x14ac:dyDescent="0.2">
      <c r="D87" s="79"/>
      <c r="E87" s="79"/>
      <c r="F87" s="79"/>
      <c r="G87" s="79"/>
      <c r="H87" s="79"/>
      <c r="I87" s="79"/>
    </row>
    <row r="88" spans="4:9" x14ac:dyDescent="0.2">
      <c r="D88" s="79"/>
      <c r="E88" s="79"/>
      <c r="F88" s="79"/>
      <c r="G88" s="79"/>
      <c r="H88" s="79"/>
      <c r="I88" s="79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82677165354330717" right="0.23622047244094491" top="0.74803149606299213" bottom="0.74803149606299213" header="0.31496062992125984" footer="0.31496062992125984"/>
  <pageSetup scale="5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50"/>
    <pageSetUpPr fitToPage="1"/>
  </sheetPr>
  <dimension ref="B1:H36"/>
  <sheetViews>
    <sheetView workbookViewId="0">
      <selection activeCell="H11" sqref="H11"/>
    </sheetView>
  </sheetViews>
  <sheetFormatPr baseColWidth="10" defaultColWidth="12.5703125" defaultRowHeight="11.25" x14ac:dyDescent="0.2"/>
  <cols>
    <col min="1" max="1" width="1.7109375" style="101" customWidth="1"/>
    <col min="2" max="2" width="53" style="101" customWidth="1"/>
    <col min="3" max="3" width="14.7109375" style="101" customWidth="1"/>
    <col min="4" max="4" width="16.5703125" style="101" customWidth="1"/>
    <col min="5" max="5" width="14.85546875" style="101" customWidth="1"/>
    <col min="6" max="6" width="14.7109375" style="101" customWidth="1"/>
    <col min="7" max="7" width="13.140625" style="101" customWidth="1"/>
    <col min="8" max="8" width="15.7109375" style="101" customWidth="1"/>
    <col min="9" max="16384" width="12.5703125" style="101"/>
  </cols>
  <sheetData>
    <row r="1" spans="2:8" ht="6.75" customHeight="1" thickBot="1" x14ac:dyDescent="0.25"/>
    <row r="2" spans="2:8" ht="12.75" x14ac:dyDescent="0.2">
      <c r="B2" s="409" t="s">
        <v>511</v>
      </c>
      <c r="C2" s="410"/>
      <c r="D2" s="410"/>
      <c r="E2" s="410"/>
      <c r="F2" s="410"/>
      <c r="G2" s="410"/>
      <c r="H2" s="429"/>
    </row>
    <row r="3" spans="2:8" ht="12.75" x14ac:dyDescent="0.2">
      <c r="B3" s="412" t="s">
        <v>364</v>
      </c>
      <c r="C3" s="413"/>
      <c r="D3" s="413"/>
      <c r="E3" s="413"/>
      <c r="F3" s="413"/>
      <c r="G3" s="413"/>
      <c r="H3" s="430"/>
    </row>
    <row r="4" spans="2:8" ht="12.75" x14ac:dyDescent="0.2">
      <c r="B4" s="412" t="s">
        <v>454</v>
      </c>
      <c r="C4" s="413"/>
      <c r="D4" s="413"/>
      <c r="E4" s="413"/>
      <c r="F4" s="413"/>
      <c r="G4" s="413"/>
      <c r="H4" s="430"/>
    </row>
    <row r="5" spans="2:8" ht="12.75" x14ac:dyDescent="0.2">
      <c r="B5" s="412" t="s">
        <v>516</v>
      </c>
      <c r="C5" s="413"/>
      <c r="D5" s="413"/>
      <c r="E5" s="413"/>
      <c r="F5" s="413"/>
      <c r="G5" s="413"/>
      <c r="H5" s="430"/>
    </row>
    <row r="6" spans="2:8" ht="13.5" thickBot="1" x14ac:dyDescent="0.25">
      <c r="B6" s="415" t="s">
        <v>4</v>
      </c>
      <c r="C6" s="416"/>
      <c r="D6" s="416"/>
      <c r="E6" s="416"/>
      <c r="F6" s="416"/>
      <c r="G6" s="416"/>
      <c r="H6" s="431"/>
    </row>
    <row r="7" spans="2:8" ht="6" customHeight="1" thickBot="1" x14ac:dyDescent="0.25">
      <c r="B7" s="120"/>
      <c r="C7" s="120"/>
      <c r="D7" s="120"/>
      <c r="E7" s="120"/>
      <c r="F7" s="120"/>
      <c r="G7" s="120"/>
      <c r="H7" s="120"/>
    </row>
    <row r="8" spans="2:8" ht="13.5" thickBot="1" x14ac:dyDescent="0.25">
      <c r="B8" s="427" t="s">
        <v>128</v>
      </c>
      <c r="C8" s="396" t="s">
        <v>455</v>
      </c>
      <c r="D8" s="396"/>
      <c r="E8" s="396"/>
      <c r="F8" s="396"/>
      <c r="G8" s="396"/>
      <c r="H8" s="396" t="s">
        <v>149</v>
      </c>
    </row>
    <row r="9" spans="2:8" ht="26.25" thickBot="1" x14ac:dyDescent="0.25">
      <c r="B9" s="428"/>
      <c r="C9" s="226" t="s">
        <v>150</v>
      </c>
      <c r="D9" s="231" t="s">
        <v>151</v>
      </c>
      <c r="E9" s="226" t="s">
        <v>152</v>
      </c>
      <c r="F9" s="226" t="s">
        <v>153</v>
      </c>
      <c r="G9" s="226" t="s">
        <v>154</v>
      </c>
      <c r="H9" s="396"/>
    </row>
    <row r="10" spans="2:8" ht="15" x14ac:dyDescent="0.2">
      <c r="B10" s="126" t="s">
        <v>456</v>
      </c>
      <c r="C10" s="194">
        <f>+C11+C12+C13+C16+C17+C20</f>
        <v>0</v>
      </c>
      <c r="D10" s="194">
        <f t="shared" ref="D10:H10" si="0">+D11+D12+D13+D16+D17+D20</f>
        <v>0</v>
      </c>
      <c r="E10" s="194">
        <f t="shared" si="0"/>
        <v>0</v>
      </c>
      <c r="F10" s="194">
        <f t="shared" si="0"/>
        <v>0</v>
      </c>
      <c r="G10" s="194">
        <f t="shared" si="0"/>
        <v>0</v>
      </c>
      <c r="H10" s="194">
        <f t="shared" si="0"/>
        <v>0</v>
      </c>
    </row>
    <row r="11" spans="2:8" ht="15" x14ac:dyDescent="0.2">
      <c r="B11" s="149" t="s">
        <v>457</v>
      </c>
      <c r="C11" s="150">
        <v>0</v>
      </c>
      <c r="D11" s="150">
        <v>0</v>
      </c>
      <c r="E11" s="150">
        <f>+C11+D11</f>
        <v>0</v>
      </c>
      <c r="F11" s="129">
        <v>0</v>
      </c>
      <c r="G11" s="129">
        <v>0</v>
      </c>
      <c r="H11" s="129">
        <f>+E11-F11</f>
        <v>0</v>
      </c>
    </row>
    <row r="12" spans="2:8" ht="15" x14ac:dyDescent="0.25">
      <c r="B12" s="149" t="s">
        <v>458</v>
      </c>
      <c r="C12" s="150">
        <v>0</v>
      </c>
      <c r="D12" s="150">
        <v>0</v>
      </c>
      <c r="E12" s="150">
        <v>0</v>
      </c>
      <c r="F12" s="129">
        <v>0</v>
      </c>
      <c r="G12" s="151">
        <v>0</v>
      </c>
      <c r="H12" s="129">
        <v>0</v>
      </c>
    </row>
    <row r="13" spans="2:8" ht="15" x14ac:dyDescent="0.25">
      <c r="B13" s="149" t="s">
        <v>459</v>
      </c>
      <c r="C13" s="150">
        <v>0</v>
      </c>
      <c r="D13" s="150">
        <v>0</v>
      </c>
      <c r="E13" s="150">
        <v>0</v>
      </c>
      <c r="F13" s="150">
        <v>0</v>
      </c>
      <c r="G13" s="151">
        <v>0</v>
      </c>
      <c r="H13" s="151">
        <v>0</v>
      </c>
    </row>
    <row r="14" spans="2:8" ht="15" x14ac:dyDescent="0.25">
      <c r="B14" s="152" t="s">
        <v>460</v>
      </c>
      <c r="C14" s="150">
        <v>0</v>
      </c>
      <c r="D14" s="150">
        <v>0</v>
      </c>
      <c r="E14" s="150">
        <v>0</v>
      </c>
      <c r="F14" s="129">
        <v>0</v>
      </c>
      <c r="G14" s="151">
        <v>0</v>
      </c>
      <c r="H14" s="129">
        <v>0</v>
      </c>
    </row>
    <row r="15" spans="2:8" ht="15" x14ac:dyDescent="0.25">
      <c r="B15" s="152" t="s">
        <v>461</v>
      </c>
      <c r="C15" s="150">
        <v>0</v>
      </c>
      <c r="D15" s="150">
        <v>0</v>
      </c>
      <c r="E15" s="150">
        <v>0</v>
      </c>
      <c r="F15" s="150">
        <v>0</v>
      </c>
      <c r="G15" s="151">
        <v>0</v>
      </c>
      <c r="H15" s="151">
        <v>0</v>
      </c>
    </row>
    <row r="16" spans="2:8" ht="15" x14ac:dyDescent="0.2">
      <c r="B16" s="149" t="s">
        <v>462</v>
      </c>
      <c r="C16" s="150">
        <v>0</v>
      </c>
      <c r="D16" s="150">
        <v>0</v>
      </c>
      <c r="E16" s="150">
        <v>0</v>
      </c>
      <c r="F16" s="150">
        <v>0</v>
      </c>
      <c r="G16" s="150">
        <v>0</v>
      </c>
      <c r="H16" s="150">
        <v>0</v>
      </c>
    </row>
    <row r="17" spans="2:8" ht="30" x14ac:dyDescent="0.2">
      <c r="B17" s="149" t="s">
        <v>463</v>
      </c>
      <c r="C17" s="150">
        <v>0</v>
      </c>
      <c r="D17" s="150">
        <v>0</v>
      </c>
      <c r="E17" s="150">
        <v>0</v>
      </c>
      <c r="F17" s="150">
        <v>0</v>
      </c>
      <c r="G17" s="150">
        <v>0</v>
      </c>
      <c r="H17" s="150">
        <v>0</v>
      </c>
    </row>
    <row r="18" spans="2:8" ht="15" x14ac:dyDescent="0.2">
      <c r="B18" s="152" t="s">
        <v>464</v>
      </c>
      <c r="C18" s="150">
        <v>0</v>
      </c>
      <c r="D18" s="150">
        <v>0</v>
      </c>
      <c r="E18" s="150">
        <v>0</v>
      </c>
      <c r="F18" s="150">
        <v>0</v>
      </c>
      <c r="G18" s="150">
        <v>0</v>
      </c>
      <c r="H18" s="150">
        <v>0</v>
      </c>
    </row>
    <row r="19" spans="2:8" ht="15" x14ac:dyDescent="0.2">
      <c r="B19" s="152" t="s">
        <v>465</v>
      </c>
      <c r="C19" s="150">
        <v>0</v>
      </c>
      <c r="D19" s="150">
        <v>0</v>
      </c>
      <c r="E19" s="150">
        <v>0</v>
      </c>
      <c r="F19" s="150">
        <v>0</v>
      </c>
      <c r="G19" s="150">
        <v>0</v>
      </c>
      <c r="H19" s="150">
        <v>0</v>
      </c>
    </row>
    <row r="20" spans="2:8" ht="15" x14ac:dyDescent="0.2">
      <c r="B20" s="149" t="s">
        <v>466</v>
      </c>
      <c r="C20" s="150">
        <v>0</v>
      </c>
      <c r="D20" s="150">
        <v>0</v>
      </c>
      <c r="E20" s="150">
        <v>0</v>
      </c>
      <c r="F20" s="150">
        <v>0</v>
      </c>
      <c r="G20" s="150">
        <v>0</v>
      </c>
      <c r="H20" s="150">
        <v>0</v>
      </c>
    </row>
    <row r="21" spans="2:8" ht="15" x14ac:dyDescent="0.25">
      <c r="B21" s="153"/>
      <c r="C21" s="137"/>
      <c r="D21" s="154"/>
      <c r="E21" s="154"/>
      <c r="F21" s="154"/>
      <c r="G21" s="151"/>
      <c r="H21" s="151"/>
    </row>
    <row r="22" spans="2:8" ht="15" x14ac:dyDescent="0.2">
      <c r="B22" s="126" t="s">
        <v>257</v>
      </c>
      <c r="C22" s="137"/>
      <c r="D22" s="137"/>
      <c r="E22" s="137"/>
      <c r="F22" s="137"/>
      <c r="G22" s="137"/>
      <c r="H22" s="137"/>
    </row>
    <row r="23" spans="2:8" ht="15" x14ac:dyDescent="0.25">
      <c r="B23" s="149" t="s">
        <v>457</v>
      </c>
      <c r="C23" s="150">
        <v>0</v>
      </c>
      <c r="D23" s="150">
        <v>0</v>
      </c>
      <c r="E23" s="150">
        <f>+C23+D23</f>
        <v>0</v>
      </c>
      <c r="F23" s="129">
        <v>0</v>
      </c>
      <c r="G23" s="151">
        <v>0</v>
      </c>
      <c r="H23" s="129">
        <f>+E23-F23</f>
        <v>0</v>
      </c>
    </row>
    <row r="24" spans="2:8" ht="15" x14ac:dyDescent="0.25">
      <c r="B24" s="149" t="s">
        <v>458</v>
      </c>
      <c r="C24" s="150">
        <v>0</v>
      </c>
      <c r="D24" s="150">
        <v>0</v>
      </c>
      <c r="E24" s="150">
        <f t="shared" ref="E24:E32" si="1">+C24+D24</f>
        <v>0</v>
      </c>
      <c r="F24" s="129">
        <v>0</v>
      </c>
      <c r="G24" s="151">
        <v>0</v>
      </c>
      <c r="H24" s="129">
        <f t="shared" ref="H24:H32" si="2">+E24-F24</f>
        <v>0</v>
      </c>
    </row>
    <row r="25" spans="2:8" ht="15" x14ac:dyDescent="0.25">
      <c r="B25" s="149" t="s">
        <v>459</v>
      </c>
      <c r="C25" s="150">
        <v>0</v>
      </c>
      <c r="D25" s="150">
        <v>0</v>
      </c>
      <c r="E25" s="150">
        <f t="shared" si="1"/>
        <v>0</v>
      </c>
      <c r="F25" s="129">
        <v>0</v>
      </c>
      <c r="G25" s="151">
        <v>0</v>
      </c>
      <c r="H25" s="129">
        <f t="shared" si="2"/>
        <v>0</v>
      </c>
    </row>
    <row r="26" spans="2:8" ht="15" x14ac:dyDescent="0.25">
      <c r="B26" s="152" t="s">
        <v>460</v>
      </c>
      <c r="C26" s="150">
        <v>0</v>
      </c>
      <c r="D26" s="150">
        <v>0</v>
      </c>
      <c r="E26" s="150">
        <f t="shared" si="1"/>
        <v>0</v>
      </c>
      <c r="F26" s="129">
        <v>0</v>
      </c>
      <c r="G26" s="151">
        <v>0</v>
      </c>
      <c r="H26" s="129">
        <f t="shared" si="2"/>
        <v>0</v>
      </c>
    </row>
    <row r="27" spans="2:8" ht="15" x14ac:dyDescent="0.25">
      <c r="B27" s="152" t="s">
        <v>461</v>
      </c>
      <c r="C27" s="150">
        <v>0</v>
      </c>
      <c r="D27" s="150">
        <v>0</v>
      </c>
      <c r="E27" s="150">
        <f t="shared" si="1"/>
        <v>0</v>
      </c>
      <c r="F27" s="129">
        <v>0</v>
      </c>
      <c r="G27" s="151">
        <v>0</v>
      </c>
      <c r="H27" s="129">
        <f t="shared" si="2"/>
        <v>0</v>
      </c>
    </row>
    <row r="28" spans="2:8" ht="15" x14ac:dyDescent="0.25">
      <c r="B28" s="149" t="s">
        <v>462</v>
      </c>
      <c r="C28" s="150">
        <v>0</v>
      </c>
      <c r="D28" s="150">
        <v>0</v>
      </c>
      <c r="E28" s="150">
        <f t="shared" si="1"/>
        <v>0</v>
      </c>
      <c r="F28" s="129">
        <v>0</v>
      </c>
      <c r="G28" s="151">
        <v>0</v>
      </c>
      <c r="H28" s="129">
        <f t="shared" si="2"/>
        <v>0</v>
      </c>
    </row>
    <row r="29" spans="2:8" ht="30" x14ac:dyDescent="0.25">
      <c r="B29" s="149" t="s">
        <v>467</v>
      </c>
      <c r="C29" s="150">
        <v>0</v>
      </c>
      <c r="D29" s="150">
        <v>0</v>
      </c>
      <c r="E29" s="150">
        <f t="shared" si="1"/>
        <v>0</v>
      </c>
      <c r="F29" s="129">
        <v>0</v>
      </c>
      <c r="G29" s="151">
        <v>0</v>
      </c>
      <c r="H29" s="129">
        <f t="shared" si="2"/>
        <v>0</v>
      </c>
    </row>
    <row r="30" spans="2:8" ht="15" x14ac:dyDescent="0.25">
      <c r="B30" s="155" t="s">
        <v>464</v>
      </c>
      <c r="C30" s="150">
        <v>0</v>
      </c>
      <c r="D30" s="150">
        <v>0</v>
      </c>
      <c r="E30" s="150">
        <f t="shared" si="1"/>
        <v>0</v>
      </c>
      <c r="F30" s="129">
        <v>0</v>
      </c>
      <c r="G30" s="151">
        <v>0</v>
      </c>
      <c r="H30" s="129">
        <f t="shared" si="2"/>
        <v>0</v>
      </c>
    </row>
    <row r="31" spans="2:8" ht="15" x14ac:dyDescent="0.25">
      <c r="B31" s="155" t="s">
        <v>465</v>
      </c>
      <c r="C31" s="150">
        <v>0</v>
      </c>
      <c r="D31" s="150">
        <v>0</v>
      </c>
      <c r="E31" s="150">
        <f t="shared" si="1"/>
        <v>0</v>
      </c>
      <c r="F31" s="129">
        <v>0</v>
      </c>
      <c r="G31" s="151">
        <v>0</v>
      </c>
      <c r="H31" s="129">
        <f t="shared" si="2"/>
        <v>0</v>
      </c>
    </row>
    <row r="32" spans="2:8" ht="15" x14ac:dyDescent="0.25">
      <c r="B32" s="149" t="s">
        <v>466</v>
      </c>
      <c r="C32" s="150">
        <v>0</v>
      </c>
      <c r="D32" s="150">
        <v>0</v>
      </c>
      <c r="E32" s="150">
        <f t="shared" si="1"/>
        <v>0</v>
      </c>
      <c r="F32" s="129">
        <v>0</v>
      </c>
      <c r="G32" s="151">
        <v>0</v>
      </c>
      <c r="H32" s="129">
        <f t="shared" si="2"/>
        <v>0</v>
      </c>
    </row>
    <row r="33" spans="2:8" ht="15.75" thickBot="1" x14ac:dyDescent="0.3">
      <c r="B33" s="149"/>
      <c r="C33" s="156"/>
      <c r="D33" s="157"/>
      <c r="E33" s="156"/>
      <c r="F33" s="156"/>
      <c r="G33" s="158"/>
      <c r="H33" s="158"/>
    </row>
    <row r="34" spans="2:8" ht="15.75" thickBot="1" x14ac:dyDescent="0.25">
      <c r="B34" s="159" t="s">
        <v>468</v>
      </c>
      <c r="C34" s="160">
        <f>+C10+C22</f>
        <v>0</v>
      </c>
      <c r="D34" s="160">
        <f t="shared" ref="D34:H34" si="3">+D10+D22</f>
        <v>0</v>
      </c>
      <c r="E34" s="160">
        <f t="shared" si="3"/>
        <v>0</v>
      </c>
      <c r="F34" s="160">
        <f t="shared" si="3"/>
        <v>0</v>
      </c>
      <c r="G34" s="160">
        <f t="shared" si="3"/>
        <v>0</v>
      </c>
      <c r="H34" s="160">
        <f t="shared" si="3"/>
        <v>0</v>
      </c>
    </row>
    <row r="35" spans="2:8" ht="15" x14ac:dyDescent="0.25">
      <c r="B35" s="161"/>
      <c r="C35" s="161"/>
      <c r="D35" s="161"/>
      <c r="E35" s="161"/>
      <c r="F35" s="161"/>
      <c r="G35" s="161"/>
      <c r="H35" s="161"/>
    </row>
    <row r="36" spans="2:8" ht="15" x14ac:dyDescent="0.25">
      <c r="B36" s="161"/>
      <c r="C36" s="161"/>
      <c r="D36" s="161"/>
      <c r="E36" s="161"/>
      <c r="F36" s="161"/>
      <c r="G36" s="161"/>
      <c r="H36" s="161"/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25" right="0.25" top="0.75" bottom="0.75" header="0.3" footer="0.3"/>
  <pageSetup scale="9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12E61-A0A9-40E6-B632-270DA66E33A0}">
  <dimension ref="A1:K68"/>
  <sheetViews>
    <sheetView workbookViewId="0">
      <selection activeCell="A11" sqref="A11"/>
    </sheetView>
  </sheetViews>
  <sheetFormatPr baseColWidth="10" defaultColWidth="8" defaultRowHeight="12.75" x14ac:dyDescent="0.2"/>
  <cols>
    <col min="1" max="1" width="46" style="257" bestFit="1" customWidth="1"/>
    <col min="2" max="2" width="4" style="257" customWidth="1"/>
    <col min="3" max="3" width="23" style="257" customWidth="1"/>
    <col min="4" max="4" width="6.42578125" style="257" customWidth="1"/>
    <col min="5" max="5" width="15.7109375" style="257" customWidth="1"/>
    <col min="6" max="6" width="13.28515625" style="257" customWidth="1"/>
    <col min="7" max="7" width="3.42578125" style="257" customWidth="1"/>
    <col min="8" max="8" width="12.85546875" style="257" customWidth="1"/>
    <col min="9" max="9" width="18" style="257" bestFit="1" customWidth="1"/>
    <col min="10" max="10" width="17.42578125" style="257" bestFit="1" customWidth="1"/>
    <col min="11" max="11" width="2.42578125" style="257" customWidth="1"/>
    <col min="12" max="16384" width="8" style="257"/>
  </cols>
  <sheetData>
    <row r="1" spans="1:11" x14ac:dyDescent="0.2">
      <c r="A1" s="457" t="s">
        <v>532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</row>
    <row r="2" spans="1:11" x14ac:dyDescent="0.2">
      <c r="A2" s="458" t="s">
        <v>533</v>
      </c>
      <c r="B2" s="459"/>
      <c r="C2" s="459"/>
      <c r="D2" s="459"/>
      <c r="E2" s="459"/>
      <c r="F2" s="459"/>
      <c r="G2" s="459"/>
      <c r="H2" s="459"/>
      <c r="I2" s="459"/>
      <c r="J2" s="460"/>
    </row>
    <row r="3" spans="1:11" x14ac:dyDescent="0.2">
      <c r="A3" s="461" t="s">
        <v>534</v>
      </c>
      <c r="B3" s="458" t="s">
        <v>535</v>
      </c>
      <c r="C3" s="464"/>
      <c r="D3" s="464"/>
      <c r="E3" s="465"/>
      <c r="F3" s="458" t="s">
        <v>536</v>
      </c>
      <c r="G3" s="464"/>
      <c r="H3" s="465"/>
      <c r="I3" s="461" t="s">
        <v>537</v>
      </c>
      <c r="J3" s="461" t="s">
        <v>538</v>
      </c>
    </row>
    <row r="4" spans="1:11" x14ac:dyDescent="0.2">
      <c r="A4" s="462"/>
      <c r="B4" s="458" t="s">
        <v>539</v>
      </c>
      <c r="C4" s="465"/>
      <c r="D4" s="458" t="s">
        <v>540</v>
      </c>
      <c r="E4" s="465"/>
      <c r="F4" s="466"/>
      <c r="G4" s="467"/>
      <c r="H4" s="468"/>
      <c r="I4" s="462"/>
      <c r="J4" s="462"/>
    </row>
    <row r="5" spans="1:11" ht="38.25" x14ac:dyDescent="0.2">
      <c r="A5" s="463"/>
      <c r="B5" s="258"/>
      <c r="C5" s="259" t="s">
        <v>541</v>
      </c>
      <c r="D5" s="258"/>
      <c r="E5" s="259" t="s">
        <v>542</v>
      </c>
      <c r="F5" s="259" t="s">
        <v>543</v>
      </c>
      <c r="G5" s="453" t="s">
        <v>544</v>
      </c>
      <c r="H5" s="454"/>
      <c r="I5" s="463"/>
      <c r="J5" s="463"/>
    </row>
    <row r="6" spans="1:11" x14ac:dyDescent="0.2">
      <c r="A6" s="437" t="s">
        <v>545</v>
      </c>
      <c r="B6" s="438"/>
      <c r="C6" s="438"/>
      <c r="D6" s="438"/>
      <c r="E6" s="438"/>
      <c r="F6" s="438"/>
      <c r="G6" s="438"/>
      <c r="H6" s="438"/>
      <c r="I6" s="438"/>
      <c r="J6" s="439"/>
    </row>
    <row r="7" spans="1:11" x14ac:dyDescent="0.2">
      <c r="A7" s="434" t="s">
        <v>546</v>
      </c>
      <c r="B7" s="435"/>
      <c r="C7" s="435"/>
      <c r="D7" s="435"/>
      <c r="E7" s="435"/>
      <c r="F7" s="435"/>
      <c r="G7" s="435"/>
      <c r="H7" s="435"/>
      <c r="I7" s="435"/>
      <c r="J7" s="436"/>
    </row>
    <row r="8" spans="1:11" x14ac:dyDescent="0.2">
      <c r="A8" s="440" t="s">
        <v>547</v>
      </c>
      <c r="B8" s="441"/>
      <c r="C8" s="441"/>
      <c r="D8" s="441"/>
      <c r="E8" s="441"/>
      <c r="F8" s="441"/>
      <c r="G8" s="441"/>
      <c r="H8" s="441"/>
      <c r="I8" s="441"/>
      <c r="J8" s="442"/>
    </row>
    <row r="9" spans="1:11" s="265" customFormat="1" ht="49.5" customHeight="1" x14ac:dyDescent="0.2">
      <c r="A9" s="260" t="s">
        <v>548</v>
      </c>
      <c r="B9" s="261" t="s">
        <v>539</v>
      </c>
      <c r="C9" s="262" t="s">
        <v>549</v>
      </c>
      <c r="D9" s="261"/>
      <c r="E9" s="261"/>
      <c r="F9" s="263">
        <v>0</v>
      </c>
      <c r="G9" s="455" t="s">
        <v>550</v>
      </c>
      <c r="H9" s="456"/>
      <c r="I9" s="264" t="s">
        <v>551</v>
      </c>
      <c r="J9" s="261"/>
    </row>
    <row r="10" spans="1:11" s="265" customFormat="1" ht="41.25" customHeight="1" x14ac:dyDescent="0.2">
      <c r="A10" s="266" t="s">
        <v>552</v>
      </c>
      <c r="B10" s="261" t="s">
        <v>539</v>
      </c>
      <c r="C10" s="262" t="s">
        <v>553</v>
      </c>
      <c r="D10" s="261"/>
      <c r="E10" s="261"/>
      <c r="F10" s="263">
        <v>0</v>
      </c>
      <c r="G10" s="451" t="s">
        <v>550</v>
      </c>
      <c r="H10" s="452"/>
      <c r="I10" s="262" t="s">
        <v>551</v>
      </c>
      <c r="J10" s="261"/>
    </row>
    <row r="11" spans="1:11" s="265" customFormat="1" ht="31.5" customHeight="1" x14ac:dyDescent="0.2">
      <c r="A11" s="266" t="s">
        <v>554</v>
      </c>
      <c r="B11" s="261" t="s">
        <v>539</v>
      </c>
      <c r="C11" s="262" t="s">
        <v>555</v>
      </c>
      <c r="D11" s="261"/>
      <c r="E11" s="261"/>
      <c r="F11" s="267">
        <v>11544432.43</v>
      </c>
      <c r="G11" s="451" t="s">
        <v>550</v>
      </c>
      <c r="H11" s="452"/>
      <c r="I11" s="262" t="s">
        <v>551</v>
      </c>
      <c r="J11" s="261"/>
    </row>
    <row r="12" spans="1:11" x14ac:dyDescent="0.2">
      <c r="A12" s="440" t="s">
        <v>556</v>
      </c>
      <c r="B12" s="441"/>
      <c r="C12" s="441"/>
      <c r="D12" s="441"/>
      <c r="E12" s="441"/>
      <c r="F12" s="441"/>
      <c r="G12" s="441"/>
      <c r="H12" s="441"/>
      <c r="I12" s="441"/>
      <c r="J12" s="442"/>
    </row>
    <row r="13" spans="1:11" ht="33.75" x14ac:dyDescent="0.2">
      <c r="A13" s="268" t="s">
        <v>548</v>
      </c>
      <c r="B13" s="262"/>
      <c r="C13" s="262" t="s">
        <v>549</v>
      </c>
      <c r="D13" s="262"/>
      <c r="E13" s="262"/>
      <c r="F13" s="267"/>
      <c r="G13" s="432" t="s">
        <v>550</v>
      </c>
      <c r="H13" s="433"/>
      <c r="I13" s="262" t="s">
        <v>551</v>
      </c>
      <c r="J13" s="262"/>
    </row>
    <row r="14" spans="1:11" ht="29.25" customHeight="1" x14ac:dyDescent="0.2">
      <c r="A14" s="268" t="s">
        <v>552</v>
      </c>
      <c r="B14" s="261" t="s">
        <v>539</v>
      </c>
      <c r="C14" s="262" t="s">
        <v>553</v>
      </c>
      <c r="D14" s="262"/>
      <c r="E14" s="262"/>
      <c r="F14" s="267">
        <v>0</v>
      </c>
      <c r="G14" s="432" t="s">
        <v>550</v>
      </c>
      <c r="H14" s="433"/>
      <c r="I14" s="262" t="s">
        <v>551</v>
      </c>
      <c r="J14" s="262"/>
    </row>
    <row r="15" spans="1:11" ht="36.75" customHeight="1" x14ac:dyDescent="0.2">
      <c r="A15" s="268" t="s">
        <v>554</v>
      </c>
      <c r="B15" s="261" t="s">
        <v>539</v>
      </c>
      <c r="C15" s="262" t="s">
        <v>555</v>
      </c>
      <c r="D15" s="262" t="s">
        <v>539</v>
      </c>
      <c r="E15" s="262"/>
      <c r="F15" s="267">
        <v>-1984014.84</v>
      </c>
      <c r="G15" s="432" t="s">
        <v>550</v>
      </c>
      <c r="H15" s="433"/>
      <c r="I15" s="262" t="s">
        <v>551</v>
      </c>
      <c r="J15" s="262"/>
    </row>
    <row r="16" spans="1:11" ht="12.75" customHeight="1" x14ac:dyDescent="0.2">
      <c r="A16" s="440" t="s">
        <v>557</v>
      </c>
      <c r="B16" s="441"/>
      <c r="C16" s="441"/>
      <c r="D16" s="441"/>
      <c r="E16" s="441"/>
      <c r="F16" s="441"/>
      <c r="G16" s="441"/>
      <c r="H16" s="441"/>
      <c r="I16" s="441"/>
      <c r="J16" s="442"/>
    </row>
    <row r="17" spans="1:10" ht="38.25" customHeight="1" x14ac:dyDescent="0.2">
      <c r="A17" s="268" t="s">
        <v>548</v>
      </c>
      <c r="B17" s="261"/>
      <c r="C17" s="262" t="s">
        <v>558</v>
      </c>
      <c r="D17" s="262" t="s">
        <v>559</v>
      </c>
      <c r="E17" s="262"/>
      <c r="F17" s="269">
        <v>0</v>
      </c>
      <c r="G17" s="432" t="s">
        <v>550</v>
      </c>
      <c r="H17" s="433"/>
      <c r="I17" s="262" t="s">
        <v>560</v>
      </c>
      <c r="J17" s="262"/>
    </row>
    <row r="18" spans="1:10" ht="25.5" customHeight="1" x14ac:dyDescent="0.2">
      <c r="A18" s="268" t="s">
        <v>552</v>
      </c>
      <c r="B18" s="261"/>
      <c r="C18" s="262" t="s">
        <v>561</v>
      </c>
      <c r="D18" s="262" t="s">
        <v>559</v>
      </c>
      <c r="E18" s="262"/>
      <c r="F18" s="269">
        <v>0</v>
      </c>
      <c r="G18" s="432" t="s">
        <v>550</v>
      </c>
      <c r="H18" s="433"/>
      <c r="I18" s="262" t="s">
        <v>560</v>
      </c>
      <c r="J18" s="262" t="s">
        <v>562</v>
      </c>
    </row>
    <row r="19" spans="1:10" ht="38.25" customHeight="1" x14ac:dyDescent="0.2">
      <c r="A19" s="268" t="s">
        <v>554</v>
      </c>
      <c r="B19" s="261"/>
      <c r="C19" s="262" t="s">
        <v>555</v>
      </c>
      <c r="D19" s="262" t="s">
        <v>559</v>
      </c>
      <c r="E19" s="262"/>
      <c r="F19" s="269">
        <v>0</v>
      </c>
      <c r="G19" s="432" t="s">
        <v>550</v>
      </c>
      <c r="H19" s="433"/>
      <c r="I19" s="262" t="s">
        <v>560</v>
      </c>
      <c r="J19" s="262" t="s">
        <v>562</v>
      </c>
    </row>
    <row r="20" spans="1:10" ht="12.75" customHeight="1" x14ac:dyDescent="0.2">
      <c r="A20" s="440" t="s">
        <v>563</v>
      </c>
      <c r="B20" s="441"/>
      <c r="C20" s="441"/>
      <c r="D20" s="441"/>
      <c r="E20" s="441"/>
      <c r="F20" s="441"/>
      <c r="G20" s="441"/>
      <c r="H20" s="441"/>
      <c r="I20" s="441"/>
      <c r="J20" s="442"/>
    </row>
    <row r="21" spans="1:10" ht="12.75" customHeight="1" x14ac:dyDescent="0.2">
      <c r="A21" s="448" t="s">
        <v>564</v>
      </c>
      <c r="B21" s="449"/>
      <c r="C21" s="449"/>
      <c r="D21" s="449"/>
      <c r="E21" s="449"/>
      <c r="F21" s="449"/>
      <c r="G21" s="449"/>
      <c r="H21" s="449"/>
      <c r="I21" s="449"/>
      <c r="J21" s="450"/>
    </row>
    <row r="22" spans="1:10" ht="25.5" customHeight="1" x14ac:dyDescent="0.2">
      <c r="A22" s="270" t="s">
        <v>565</v>
      </c>
      <c r="B22" s="262"/>
      <c r="C22" s="262" t="s">
        <v>566</v>
      </c>
      <c r="D22" s="262" t="s">
        <v>559</v>
      </c>
      <c r="E22" s="262"/>
      <c r="F22" s="269">
        <v>0</v>
      </c>
      <c r="G22" s="432" t="s">
        <v>550</v>
      </c>
      <c r="H22" s="433"/>
      <c r="I22" s="262" t="s">
        <v>567</v>
      </c>
      <c r="J22" s="262" t="s">
        <v>568</v>
      </c>
    </row>
    <row r="23" spans="1:10" ht="25.5" customHeight="1" x14ac:dyDescent="0.2">
      <c r="A23" s="270" t="s">
        <v>569</v>
      </c>
      <c r="B23" s="262"/>
      <c r="C23" s="262" t="s">
        <v>570</v>
      </c>
      <c r="D23" s="262" t="s">
        <v>559</v>
      </c>
      <c r="E23" s="262"/>
      <c r="F23" s="269">
        <v>0</v>
      </c>
      <c r="G23" s="432" t="s">
        <v>550</v>
      </c>
      <c r="H23" s="433"/>
      <c r="I23" s="262" t="s">
        <v>567</v>
      </c>
      <c r="J23" s="262" t="s">
        <v>568</v>
      </c>
    </row>
    <row r="24" spans="1:10" ht="51" customHeight="1" x14ac:dyDescent="0.2">
      <c r="A24" s="262" t="s">
        <v>571</v>
      </c>
      <c r="B24" s="262"/>
      <c r="C24" s="262" t="s">
        <v>572</v>
      </c>
      <c r="D24" s="262" t="s">
        <v>559</v>
      </c>
      <c r="E24" s="262"/>
      <c r="F24" s="269">
        <v>0</v>
      </c>
      <c r="G24" s="432" t="s">
        <v>550</v>
      </c>
      <c r="H24" s="433"/>
      <c r="I24" s="262" t="s">
        <v>567</v>
      </c>
      <c r="J24" s="262" t="s">
        <v>568</v>
      </c>
    </row>
    <row r="25" spans="1:10" ht="30" customHeight="1" x14ac:dyDescent="0.2">
      <c r="A25" s="270" t="s">
        <v>573</v>
      </c>
      <c r="B25" s="262"/>
      <c r="C25" s="262" t="s">
        <v>574</v>
      </c>
      <c r="D25" s="262" t="s">
        <v>559</v>
      </c>
      <c r="E25" s="262"/>
      <c r="F25" s="269">
        <v>0</v>
      </c>
      <c r="G25" s="432" t="s">
        <v>550</v>
      </c>
      <c r="H25" s="433"/>
      <c r="I25" s="262" t="s">
        <v>567</v>
      </c>
      <c r="J25" s="262" t="s">
        <v>568</v>
      </c>
    </row>
    <row r="26" spans="1:10" ht="41.25" x14ac:dyDescent="0.2">
      <c r="A26" s="270" t="s">
        <v>575</v>
      </c>
      <c r="B26" s="262"/>
      <c r="C26" s="262" t="s">
        <v>572</v>
      </c>
      <c r="D26" s="262" t="s">
        <v>559</v>
      </c>
      <c r="E26" s="262"/>
      <c r="F26" s="269">
        <v>0</v>
      </c>
      <c r="G26" s="432" t="s">
        <v>550</v>
      </c>
      <c r="H26" s="433"/>
      <c r="I26" s="262" t="s">
        <v>567</v>
      </c>
      <c r="J26" s="262" t="s">
        <v>568</v>
      </c>
    </row>
    <row r="27" spans="1:10" x14ac:dyDescent="0.2">
      <c r="A27" s="440" t="s">
        <v>576</v>
      </c>
      <c r="B27" s="441"/>
      <c r="C27" s="441"/>
      <c r="D27" s="441"/>
      <c r="E27" s="441"/>
      <c r="F27" s="441"/>
      <c r="G27" s="441"/>
      <c r="H27" s="441"/>
      <c r="I27" s="441"/>
      <c r="J27" s="442"/>
    </row>
    <row r="28" spans="1:10" ht="30" customHeight="1" x14ac:dyDescent="0.2">
      <c r="A28" s="271" t="s">
        <v>577</v>
      </c>
      <c r="B28" s="271" t="s">
        <v>539</v>
      </c>
      <c r="C28" s="271" t="s">
        <v>578</v>
      </c>
      <c r="D28" s="262"/>
      <c r="E28" s="271"/>
      <c r="F28" s="272">
        <v>3905320</v>
      </c>
      <c r="G28" s="446" t="s">
        <v>550</v>
      </c>
      <c r="H28" s="447"/>
      <c r="I28" s="271" t="s">
        <v>579</v>
      </c>
      <c r="J28" s="271"/>
    </row>
    <row r="29" spans="1:10" ht="25.5" customHeight="1" x14ac:dyDescent="0.2">
      <c r="A29" s="270" t="s">
        <v>580</v>
      </c>
      <c r="B29" s="262" t="s">
        <v>539</v>
      </c>
      <c r="C29" s="262" t="s">
        <v>578</v>
      </c>
      <c r="D29" s="262"/>
      <c r="E29" s="262"/>
      <c r="F29" s="272">
        <v>4133481.97</v>
      </c>
      <c r="G29" s="432" t="s">
        <v>550</v>
      </c>
      <c r="H29" s="433"/>
      <c r="I29" s="262" t="s">
        <v>581</v>
      </c>
      <c r="J29" s="262"/>
    </row>
    <row r="30" spans="1:10" ht="12.75" customHeight="1" x14ac:dyDescent="0.2">
      <c r="A30" s="440" t="s">
        <v>582</v>
      </c>
      <c r="B30" s="441"/>
      <c r="C30" s="441"/>
      <c r="D30" s="441"/>
      <c r="E30" s="441"/>
      <c r="F30" s="441"/>
      <c r="G30" s="441"/>
      <c r="H30" s="441"/>
      <c r="I30" s="441"/>
      <c r="J30" s="442"/>
    </row>
    <row r="31" spans="1:10" ht="25.5" customHeight="1" x14ac:dyDescent="0.2">
      <c r="A31" s="270" t="s">
        <v>577</v>
      </c>
      <c r="B31" s="262"/>
      <c r="C31" s="262" t="s">
        <v>583</v>
      </c>
      <c r="D31" s="262" t="s">
        <v>559</v>
      </c>
      <c r="E31" s="262"/>
      <c r="F31" s="273">
        <v>0</v>
      </c>
      <c r="G31" s="432" t="s">
        <v>550</v>
      </c>
      <c r="H31" s="433"/>
      <c r="I31" s="262" t="s">
        <v>584</v>
      </c>
      <c r="J31" s="262"/>
    </row>
    <row r="32" spans="1:10" x14ac:dyDescent="0.2">
      <c r="A32" s="440" t="s">
        <v>585</v>
      </c>
      <c r="B32" s="441"/>
      <c r="C32" s="441"/>
      <c r="D32" s="441"/>
      <c r="E32" s="441"/>
      <c r="F32" s="441"/>
      <c r="G32" s="441"/>
      <c r="H32" s="441"/>
      <c r="I32" s="441"/>
      <c r="J32" s="442"/>
    </row>
    <row r="33" spans="1:10" ht="38.25" customHeight="1" x14ac:dyDescent="0.2">
      <c r="A33" s="268" t="s">
        <v>548</v>
      </c>
      <c r="B33" s="262"/>
      <c r="C33" s="262" t="s">
        <v>586</v>
      </c>
      <c r="D33" s="262" t="s">
        <v>559</v>
      </c>
      <c r="E33" s="262"/>
      <c r="F33" s="273">
        <v>0</v>
      </c>
      <c r="G33" s="432" t="s">
        <v>550</v>
      </c>
      <c r="H33" s="433"/>
      <c r="I33" s="262" t="s">
        <v>587</v>
      </c>
      <c r="J33" s="262"/>
    </row>
    <row r="34" spans="1:10" ht="25.5" customHeight="1" x14ac:dyDescent="0.2">
      <c r="A34" s="268" t="s">
        <v>552</v>
      </c>
      <c r="B34" s="262"/>
      <c r="C34" s="262" t="s">
        <v>566</v>
      </c>
      <c r="D34" s="262" t="s">
        <v>559</v>
      </c>
      <c r="E34" s="262"/>
      <c r="F34" s="273">
        <v>0</v>
      </c>
      <c r="G34" s="432" t="s">
        <v>550</v>
      </c>
      <c r="H34" s="433"/>
      <c r="I34" s="262" t="s">
        <v>587</v>
      </c>
      <c r="J34" s="262"/>
    </row>
    <row r="35" spans="1:10" ht="28.5" customHeight="1" x14ac:dyDescent="0.2">
      <c r="A35" s="268" t="s">
        <v>554</v>
      </c>
      <c r="B35" s="262"/>
      <c r="C35" s="262" t="s">
        <v>570</v>
      </c>
      <c r="D35" s="262" t="s">
        <v>559</v>
      </c>
      <c r="E35" s="262"/>
      <c r="F35" s="273">
        <v>0</v>
      </c>
      <c r="G35" s="432" t="s">
        <v>550</v>
      </c>
      <c r="H35" s="433"/>
      <c r="I35" s="262" t="s">
        <v>587</v>
      </c>
      <c r="J35" s="262"/>
    </row>
    <row r="36" spans="1:10" x14ac:dyDescent="0.2">
      <c r="A36" s="443" t="s">
        <v>588</v>
      </c>
      <c r="B36" s="444"/>
      <c r="C36" s="444"/>
      <c r="D36" s="444"/>
      <c r="E36" s="444"/>
      <c r="F36" s="444"/>
      <c r="G36" s="444"/>
      <c r="H36" s="444"/>
      <c r="I36" s="444"/>
      <c r="J36" s="445"/>
    </row>
    <row r="37" spans="1:10" ht="12.75" customHeight="1" x14ac:dyDescent="0.2">
      <c r="A37" s="440" t="s">
        <v>589</v>
      </c>
      <c r="B37" s="441"/>
      <c r="C37" s="441"/>
      <c r="D37" s="441"/>
      <c r="E37" s="441"/>
      <c r="F37" s="441"/>
      <c r="G37" s="441"/>
      <c r="H37" s="441"/>
      <c r="I37" s="441"/>
      <c r="J37" s="442"/>
    </row>
    <row r="38" spans="1:10" ht="45" customHeight="1" x14ac:dyDescent="0.2">
      <c r="A38" s="274" t="s">
        <v>590</v>
      </c>
      <c r="B38" s="262"/>
      <c r="C38" s="262" t="s">
        <v>549</v>
      </c>
      <c r="D38" s="262" t="s">
        <v>559</v>
      </c>
      <c r="E38" s="262"/>
      <c r="F38" s="273">
        <v>0</v>
      </c>
      <c r="G38" s="262"/>
      <c r="H38" s="262"/>
      <c r="I38" s="262" t="s">
        <v>591</v>
      </c>
      <c r="J38" s="262"/>
    </row>
    <row r="39" spans="1:10" ht="33.75" x14ac:dyDescent="0.2">
      <c r="A39" s="274" t="s">
        <v>592</v>
      </c>
      <c r="B39" s="262"/>
      <c r="C39" s="262" t="s">
        <v>593</v>
      </c>
      <c r="D39" s="262" t="s">
        <v>559</v>
      </c>
      <c r="E39" s="262"/>
      <c r="F39" s="273">
        <v>0</v>
      </c>
      <c r="G39" s="262"/>
      <c r="H39" s="262"/>
      <c r="I39" s="262" t="s">
        <v>591</v>
      </c>
      <c r="J39" s="262"/>
    </row>
    <row r="40" spans="1:10" ht="48" customHeight="1" x14ac:dyDescent="0.2">
      <c r="A40" s="274" t="s">
        <v>594</v>
      </c>
      <c r="B40" s="262"/>
      <c r="C40" s="262" t="s">
        <v>549</v>
      </c>
      <c r="D40" s="262" t="s">
        <v>559</v>
      </c>
      <c r="E40" s="262"/>
      <c r="F40" s="273">
        <v>0</v>
      </c>
      <c r="G40" s="262"/>
      <c r="H40" s="262"/>
      <c r="I40" s="262" t="s">
        <v>591</v>
      </c>
      <c r="J40" s="262"/>
    </row>
    <row r="41" spans="1:10" ht="33.75" x14ac:dyDescent="0.2">
      <c r="A41" s="274" t="s">
        <v>595</v>
      </c>
      <c r="B41" s="262"/>
      <c r="C41" s="262" t="s">
        <v>596</v>
      </c>
      <c r="D41" s="262" t="s">
        <v>559</v>
      </c>
      <c r="E41" s="262"/>
      <c r="F41" s="273">
        <v>0</v>
      </c>
      <c r="G41" s="262"/>
      <c r="H41" s="262"/>
      <c r="I41" s="262" t="s">
        <v>591</v>
      </c>
      <c r="J41" s="262"/>
    </row>
    <row r="42" spans="1:10" ht="32.25" customHeight="1" x14ac:dyDescent="0.2">
      <c r="A42" s="274" t="s">
        <v>597</v>
      </c>
      <c r="B42" s="262"/>
      <c r="C42" s="262" t="s">
        <v>598</v>
      </c>
      <c r="D42" s="262" t="s">
        <v>559</v>
      </c>
      <c r="E42" s="262"/>
      <c r="F42" s="273">
        <v>0</v>
      </c>
      <c r="G42" s="262"/>
      <c r="H42" s="262"/>
      <c r="I42" s="262" t="s">
        <v>591</v>
      </c>
      <c r="J42" s="262"/>
    </row>
    <row r="43" spans="1:10" ht="17.25" customHeight="1" x14ac:dyDescent="0.2">
      <c r="A43" s="443" t="s">
        <v>599</v>
      </c>
      <c r="B43" s="444"/>
      <c r="C43" s="444"/>
      <c r="D43" s="444"/>
      <c r="E43" s="444"/>
      <c r="F43" s="444"/>
      <c r="G43" s="444"/>
      <c r="H43" s="444"/>
      <c r="I43" s="444"/>
      <c r="J43" s="445"/>
    </row>
    <row r="44" spans="1:10" ht="33.75" x14ac:dyDescent="0.2">
      <c r="A44" s="275" t="s">
        <v>600</v>
      </c>
      <c r="B44" s="262"/>
      <c r="C44" s="262" t="s">
        <v>601</v>
      </c>
      <c r="D44" s="262" t="s">
        <v>559</v>
      </c>
      <c r="E44" s="262"/>
      <c r="F44" s="273">
        <v>0</v>
      </c>
      <c r="G44" s="262"/>
      <c r="H44" s="262"/>
      <c r="I44" s="262" t="s">
        <v>551</v>
      </c>
      <c r="J44" s="262"/>
    </row>
    <row r="45" spans="1:10" ht="33.75" x14ac:dyDescent="0.2">
      <c r="A45" s="275" t="s">
        <v>602</v>
      </c>
      <c r="B45" s="262"/>
      <c r="C45" s="262" t="s">
        <v>601</v>
      </c>
      <c r="D45" s="262" t="s">
        <v>559</v>
      </c>
      <c r="E45" s="262"/>
      <c r="F45" s="273">
        <v>0</v>
      </c>
      <c r="G45" s="262"/>
      <c r="H45" s="262"/>
      <c r="I45" s="262" t="s">
        <v>551</v>
      </c>
      <c r="J45" s="262"/>
    </row>
    <row r="46" spans="1:10" ht="45.75" customHeight="1" x14ac:dyDescent="0.2">
      <c r="A46" s="275" t="s">
        <v>603</v>
      </c>
      <c r="B46" s="262"/>
      <c r="C46" s="262" t="s">
        <v>601</v>
      </c>
      <c r="D46" s="262" t="s">
        <v>559</v>
      </c>
      <c r="E46" s="262"/>
      <c r="F46" s="273">
        <v>0</v>
      </c>
      <c r="G46" s="262"/>
      <c r="H46" s="262"/>
      <c r="I46" s="262" t="s">
        <v>551</v>
      </c>
      <c r="J46" s="262"/>
    </row>
    <row r="47" spans="1:10" ht="46.5" customHeight="1" x14ac:dyDescent="0.2">
      <c r="A47" s="275" t="s">
        <v>604</v>
      </c>
      <c r="B47" s="262"/>
      <c r="C47" s="262" t="s">
        <v>605</v>
      </c>
      <c r="D47" s="262" t="s">
        <v>559</v>
      </c>
      <c r="E47" s="262"/>
      <c r="F47" s="273">
        <v>0</v>
      </c>
      <c r="G47" s="262"/>
      <c r="H47" s="262"/>
      <c r="I47" s="262" t="s">
        <v>551</v>
      </c>
      <c r="J47" s="262"/>
    </row>
    <row r="48" spans="1:10" x14ac:dyDescent="0.2">
      <c r="A48" s="443" t="s">
        <v>606</v>
      </c>
      <c r="B48" s="444"/>
      <c r="C48" s="444"/>
      <c r="D48" s="444"/>
      <c r="E48" s="444"/>
      <c r="F48" s="444"/>
      <c r="G48" s="444"/>
      <c r="H48" s="444"/>
      <c r="I48" s="444"/>
      <c r="J48" s="445"/>
    </row>
    <row r="49" spans="1:10" ht="35.25" customHeight="1" x14ac:dyDescent="0.2">
      <c r="A49" s="268" t="s">
        <v>607</v>
      </c>
      <c r="B49" s="262" t="s">
        <v>539</v>
      </c>
      <c r="C49" s="262" t="s">
        <v>608</v>
      </c>
      <c r="D49" s="262"/>
      <c r="E49" s="262"/>
      <c r="F49" s="273">
        <v>0</v>
      </c>
      <c r="G49" s="262"/>
      <c r="H49" s="262"/>
      <c r="I49" s="262" t="s">
        <v>579</v>
      </c>
      <c r="J49" s="262"/>
    </row>
    <row r="50" spans="1:10" ht="41.25" x14ac:dyDescent="0.2">
      <c r="A50" s="275" t="s">
        <v>609</v>
      </c>
      <c r="B50" s="262" t="s">
        <v>539</v>
      </c>
      <c r="C50" s="262" t="s">
        <v>608</v>
      </c>
      <c r="D50" s="262"/>
      <c r="E50" s="262"/>
      <c r="F50" s="273">
        <v>0</v>
      </c>
      <c r="G50" s="262"/>
      <c r="H50" s="262"/>
      <c r="I50" s="262" t="s">
        <v>579</v>
      </c>
      <c r="J50" s="262"/>
    </row>
    <row r="51" spans="1:10" x14ac:dyDescent="0.2">
      <c r="A51" s="262"/>
      <c r="B51" s="262"/>
      <c r="C51" s="262"/>
      <c r="D51" s="262"/>
      <c r="E51" s="262"/>
      <c r="F51" s="262"/>
      <c r="G51" s="262"/>
      <c r="H51" s="262"/>
      <c r="I51" s="262"/>
      <c r="J51" s="262"/>
    </row>
    <row r="52" spans="1:10" ht="12.75" customHeight="1" x14ac:dyDescent="0.2">
      <c r="A52" s="437" t="s">
        <v>610</v>
      </c>
      <c r="B52" s="438"/>
      <c r="C52" s="438"/>
      <c r="D52" s="438"/>
      <c r="E52" s="438"/>
      <c r="F52" s="438"/>
      <c r="G52" s="438"/>
      <c r="H52" s="438"/>
      <c r="I52" s="438"/>
      <c r="J52" s="439"/>
    </row>
    <row r="53" spans="1:10" x14ac:dyDescent="0.2">
      <c r="A53" s="434" t="s">
        <v>546</v>
      </c>
      <c r="B53" s="435"/>
      <c r="C53" s="435"/>
      <c r="D53" s="435"/>
      <c r="E53" s="435"/>
      <c r="F53" s="435"/>
      <c r="G53" s="435"/>
      <c r="H53" s="435"/>
      <c r="I53" s="435"/>
      <c r="J53" s="436"/>
    </row>
    <row r="54" spans="1:10" ht="25.5" customHeight="1" x14ac:dyDescent="0.2">
      <c r="A54" s="440" t="s">
        <v>611</v>
      </c>
      <c r="B54" s="441"/>
      <c r="C54" s="441"/>
      <c r="D54" s="441"/>
      <c r="E54" s="441"/>
      <c r="F54" s="441"/>
      <c r="G54" s="441"/>
      <c r="H54" s="441"/>
      <c r="I54" s="441"/>
      <c r="J54" s="442"/>
    </row>
    <row r="55" spans="1:10" ht="25.5" customHeight="1" x14ac:dyDescent="0.2">
      <c r="A55" s="268" t="s">
        <v>612</v>
      </c>
      <c r="B55" s="262" t="s">
        <v>539</v>
      </c>
      <c r="C55" s="262" t="s">
        <v>613</v>
      </c>
      <c r="D55" s="262"/>
      <c r="E55" s="262"/>
      <c r="F55" s="276">
        <v>16701925.619999999</v>
      </c>
      <c r="G55" s="432" t="s">
        <v>550</v>
      </c>
      <c r="H55" s="433"/>
      <c r="I55" s="262" t="s">
        <v>614</v>
      </c>
      <c r="J55" s="262"/>
    </row>
    <row r="56" spans="1:10" ht="41.25" customHeight="1" x14ac:dyDescent="0.2">
      <c r="A56" s="268" t="s">
        <v>615</v>
      </c>
      <c r="B56" s="262" t="s">
        <v>559</v>
      </c>
      <c r="C56" s="262" t="s">
        <v>616</v>
      </c>
      <c r="D56" s="262"/>
      <c r="E56" s="262"/>
      <c r="F56" s="273">
        <v>0</v>
      </c>
      <c r="G56" s="432" t="s">
        <v>550</v>
      </c>
      <c r="H56" s="433"/>
      <c r="I56" s="262" t="s">
        <v>614</v>
      </c>
      <c r="J56" s="262"/>
    </row>
    <row r="57" spans="1:10" ht="41.25" customHeight="1" x14ac:dyDescent="0.2">
      <c r="A57" s="268" t="s">
        <v>617</v>
      </c>
      <c r="B57" s="262" t="s">
        <v>559</v>
      </c>
      <c r="C57" s="262" t="s">
        <v>616</v>
      </c>
      <c r="D57" s="262"/>
      <c r="E57" s="262"/>
      <c r="F57" s="273">
        <v>0</v>
      </c>
      <c r="G57" s="432" t="s">
        <v>550</v>
      </c>
      <c r="H57" s="433"/>
      <c r="I57" s="262" t="s">
        <v>614</v>
      </c>
      <c r="J57" s="262"/>
    </row>
    <row r="58" spans="1:10" ht="41.25" customHeight="1" x14ac:dyDescent="0.2">
      <c r="A58" s="268" t="s">
        <v>618</v>
      </c>
      <c r="B58" s="262" t="s">
        <v>559</v>
      </c>
      <c r="C58" s="262" t="s">
        <v>616</v>
      </c>
      <c r="D58" s="262"/>
      <c r="E58" s="262"/>
      <c r="F58" s="273">
        <v>0</v>
      </c>
      <c r="G58" s="432" t="s">
        <v>550</v>
      </c>
      <c r="H58" s="433"/>
      <c r="I58" s="262" t="s">
        <v>614</v>
      </c>
      <c r="J58" s="262"/>
    </row>
    <row r="59" spans="1:10" ht="41.25" customHeight="1" x14ac:dyDescent="0.2">
      <c r="A59" s="268" t="s">
        <v>619</v>
      </c>
      <c r="B59" s="262" t="s">
        <v>559</v>
      </c>
      <c r="C59" s="262" t="s">
        <v>616</v>
      </c>
      <c r="D59" s="262"/>
      <c r="E59" s="262"/>
      <c r="F59" s="273">
        <v>0</v>
      </c>
      <c r="G59" s="432" t="s">
        <v>550</v>
      </c>
      <c r="H59" s="433"/>
      <c r="I59" s="262" t="s">
        <v>620</v>
      </c>
      <c r="J59" s="262"/>
    </row>
    <row r="60" spans="1:10" x14ac:dyDescent="0.2">
      <c r="A60" s="434" t="s">
        <v>588</v>
      </c>
      <c r="B60" s="435"/>
      <c r="C60" s="435"/>
      <c r="D60" s="435"/>
      <c r="E60" s="435"/>
      <c r="F60" s="435"/>
      <c r="G60" s="435"/>
      <c r="H60" s="435"/>
      <c r="I60" s="435"/>
      <c r="J60" s="436"/>
    </row>
    <row r="61" spans="1:10" ht="76.5" customHeight="1" x14ac:dyDescent="0.2">
      <c r="A61" s="275" t="s">
        <v>621</v>
      </c>
      <c r="B61" s="262" t="s">
        <v>559</v>
      </c>
      <c r="C61" s="262" t="s">
        <v>622</v>
      </c>
      <c r="D61" s="262"/>
      <c r="E61" s="262"/>
      <c r="F61" s="273">
        <v>0</v>
      </c>
      <c r="G61" s="262"/>
      <c r="H61" s="262"/>
      <c r="I61" s="262" t="s">
        <v>623</v>
      </c>
      <c r="J61" s="262"/>
    </row>
    <row r="62" spans="1:10" ht="76.5" customHeight="1" x14ac:dyDescent="0.2">
      <c r="A62" s="275" t="s">
        <v>624</v>
      </c>
      <c r="B62" s="262" t="s">
        <v>559</v>
      </c>
      <c r="C62" s="262" t="s">
        <v>622</v>
      </c>
      <c r="D62" s="262"/>
      <c r="E62" s="262"/>
      <c r="F62" s="273">
        <v>0</v>
      </c>
      <c r="G62" s="262"/>
      <c r="H62" s="262"/>
      <c r="I62" s="262" t="s">
        <v>623</v>
      </c>
      <c r="J62" s="262"/>
    </row>
    <row r="63" spans="1:10" ht="55.5" customHeight="1" x14ac:dyDescent="0.2">
      <c r="A63" s="275" t="s">
        <v>625</v>
      </c>
      <c r="B63" s="262" t="s">
        <v>559</v>
      </c>
      <c r="C63" s="262" t="s">
        <v>622</v>
      </c>
      <c r="D63" s="262"/>
      <c r="E63" s="262"/>
      <c r="F63" s="273">
        <v>0</v>
      </c>
      <c r="G63" s="262"/>
      <c r="H63" s="262"/>
      <c r="I63" s="262" t="s">
        <v>626</v>
      </c>
      <c r="J63" s="262"/>
    </row>
    <row r="64" spans="1:10" x14ac:dyDescent="0.2">
      <c r="A64" s="437" t="s">
        <v>627</v>
      </c>
      <c r="B64" s="438"/>
      <c r="C64" s="438"/>
      <c r="D64" s="438"/>
      <c r="E64" s="438"/>
      <c r="F64" s="438"/>
      <c r="G64" s="438"/>
      <c r="H64" s="438"/>
      <c r="I64" s="438"/>
      <c r="J64" s="439"/>
    </row>
    <row r="65" spans="1:10" x14ac:dyDescent="0.2">
      <c r="A65" s="434" t="s">
        <v>546</v>
      </c>
      <c r="B65" s="435"/>
      <c r="C65" s="435"/>
      <c r="D65" s="435"/>
      <c r="E65" s="435"/>
      <c r="F65" s="435"/>
      <c r="G65" s="435"/>
      <c r="H65" s="435"/>
      <c r="I65" s="435"/>
      <c r="J65" s="436"/>
    </row>
    <row r="66" spans="1:10" x14ac:dyDescent="0.2">
      <c r="A66" s="268" t="s">
        <v>628</v>
      </c>
      <c r="B66" s="262" t="s">
        <v>559</v>
      </c>
      <c r="C66" s="262"/>
      <c r="D66" s="262"/>
      <c r="E66" s="262"/>
      <c r="F66" s="273">
        <v>0</v>
      </c>
      <c r="G66" s="262"/>
      <c r="H66" s="262"/>
      <c r="I66" s="262"/>
      <c r="J66" s="262"/>
    </row>
    <row r="67" spans="1:10" ht="25.5" customHeight="1" x14ac:dyDescent="0.2">
      <c r="A67" s="268" t="s">
        <v>629</v>
      </c>
      <c r="B67" s="262" t="s">
        <v>559</v>
      </c>
      <c r="C67" s="262"/>
      <c r="D67" s="262"/>
      <c r="E67" s="262"/>
      <c r="F67" s="273">
        <v>0</v>
      </c>
      <c r="G67" s="432" t="s">
        <v>550</v>
      </c>
      <c r="H67" s="433"/>
      <c r="I67" s="262" t="s">
        <v>630</v>
      </c>
      <c r="J67" s="262"/>
    </row>
    <row r="68" spans="1:10" ht="25.5" customHeight="1" x14ac:dyDescent="0.2">
      <c r="A68" s="268" t="s">
        <v>631</v>
      </c>
      <c r="B68" s="262" t="s">
        <v>559</v>
      </c>
      <c r="C68" s="262"/>
      <c r="D68" s="262"/>
      <c r="E68" s="262"/>
      <c r="F68" s="273">
        <v>0</v>
      </c>
      <c r="G68" s="432" t="s">
        <v>550</v>
      </c>
      <c r="H68" s="433"/>
      <c r="I68" s="262" t="s">
        <v>630</v>
      </c>
      <c r="J68" s="262"/>
    </row>
  </sheetData>
  <mergeCells count="58"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  <mergeCell ref="A16:J16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G28:H28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A52:J52"/>
    <mergeCell ref="G29:H29"/>
    <mergeCell ref="A30:J30"/>
    <mergeCell ref="G31:H31"/>
    <mergeCell ref="A32:J32"/>
    <mergeCell ref="G33:H33"/>
    <mergeCell ref="G34:H34"/>
    <mergeCell ref="G35:H35"/>
    <mergeCell ref="A36:J36"/>
    <mergeCell ref="A37:J37"/>
    <mergeCell ref="A43:J43"/>
    <mergeCell ref="A48:J48"/>
    <mergeCell ref="G68:H68"/>
    <mergeCell ref="A53:J53"/>
    <mergeCell ref="A54:J54"/>
    <mergeCell ref="G55:H55"/>
    <mergeCell ref="G56:H56"/>
    <mergeCell ref="G57:H57"/>
    <mergeCell ref="G58:H58"/>
    <mergeCell ref="G59:H59"/>
    <mergeCell ref="A60:J60"/>
    <mergeCell ref="A64:J64"/>
    <mergeCell ref="A65:J65"/>
    <mergeCell ref="G67:H67"/>
  </mergeCells>
  <printOptions horizontalCentered="1"/>
  <pageMargins left="0.78740157480314965" right="0" top="0" bottom="0" header="0" footer="0"/>
  <pageSetup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5</vt:i4>
      </vt:variant>
    </vt:vector>
  </HeadingPairs>
  <TitlesOfParts>
    <vt:vector size="15" baseType="lpstr">
      <vt:lpstr>F1. ESF</vt:lpstr>
      <vt:lpstr>F2. IADPyOP</vt:lpstr>
      <vt:lpstr>F3. IAODF</vt:lpstr>
      <vt:lpstr>BALPRESUP</vt:lpstr>
      <vt:lpstr>F5. EAID</vt:lpstr>
      <vt:lpstr>F6a.EAEPE COG</vt:lpstr>
      <vt:lpstr>F6b. EAEPE CA</vt:lpstr>
      <vt:lpstr>F6c. EAEPE CFG</vt:lpstr>
      <vt:lpstr>F6d. EAEPE CSPC</vt:lpstr>
      <vt:lpstr>GUIA DE CUMPLIMIENTO LDF</vt:lpstr>
      <vt:lpstr>BALPRESUP!Área_de_impresión</vt:lpstr>
      <vt:lpstr>'F1. ESF'!Títulos_a_imprimir</vt:lpstr>
      <vt:lpstr>'F2. IADPyOP'!Títulos_a_imprimir</vt:lpstr>
      <vt:lpstr>'F5. EAID'!Títulos_a_imprimir</vt:lpstr>
      <vt:lpstr>'F6a.EAEPE COG'!Títulos_a_imprimir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cesar martinez</cp:lastModifiedBy>
  <cp:lastPrinted>2022-02-04T18:26:01Z</cp:lastPrinted>
  <dcterms:created xsi:type="dcterms:W3CDTF">2017-05-03T19:21:22Z</dcterms:created>
  <dcterms:modified xsi:type="dcterms:W3CDTF">2023-02-08T19:08:25Z</dcterms:modified>
</cp:coreProperties>
</file>