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8" i="4" l="1"/>
  <c r="U47" i="4"/>
  <c r="U46" i="4"/>
  <c r="U44" i="4"/>
  <c r="U43" i="4"/>
  <c r="U42" i="4"/>
  <c r="U40" i="4"/>
  <c r="U39" i="4"/>
  <c r="U38" i="4"/>
  <c r="U37" i="4"/>
  <c r="U36" i="4"/>
  <c r="U35" i="4"/>
  <c r="U34" i="4"/>
  <c r="U33" i="4"/>
  <c r="U31" i="4"/>
  <c r="U30" i="4"/>
  <c r="U29" i="4"/>
  <c r="U28" i="4"/>
  <c r="U27" i="4"/>
  <c r="U26" i="4"/>
  <c r="U25" i="4"/>
  <c r="U24" i="4"/>
  <c r="U23" i="4"/>
  <c r="U21" i="4"/>
  <c r="U20" i="4"/>
  <c r="U19" i="4"/>
  <c r="U18" i="4"/>
  <c r="U17" i="4"/>
  <c r="U16" i="4"/>
  <c r="U15" i="4"/>
  <c r="U14" i="4"/>
  <c r="U13" i="4"/>
  <c r="U11" i="4"/>
  <c r="U32" i="3"/>
  <c r="U31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<sst xmlns="http://schemas.openxmlformats.org/spreadsheetml/2006/main" count="392" uniqueCount="106">
  <si>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</si>
  <si>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</si>
  <si>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</si>
  <si>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</si>
  <si>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I-004 - FAIS Municipal
</t>
  </si>
  <si>
    <t>DATOS DEL PROGRAMA</t>
  </si>
  <si>
    <t>Programa presupuestario</t>
  </si>
  <si>
    <t>I-004</t>
  </si>
  <si>
    <t>FAIS Municipal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</si>
  <si>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</si>
  <si>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</si>
  <si>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</si>
  <si>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</si>
  <si>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</si>
  <si>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</si>
  <si>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</si>
  <si>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</si>
  <si>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</si>
  <si>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</si>
  <si>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</si>
  <si>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</si>
  <si>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</si>
  <si>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</si>
  <si>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</si>
  <si>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</si>
  <si>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</si>
  <si>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</si>
  <si>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</si>
  <si>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</si>
  <si>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</si>
  <si>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</si>
  <si>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</si>
  <si>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</si>
  <si>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</si>
  <si>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</si>
  <si>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</si>
  <si>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</si>
  <si>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</si>
  <si>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</si>
  <si>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</si>
  <si>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</si>
  <si>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</si>
  <si>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del FISM invertido en el municipio en servicios básicos</t>
  </si>
  <si>
    <t>[(recursos invertidos del fism en el municipio en las etiquetas de agua potable + alcantarillado+ drenaje+ electrificación rural y de colonias pobres)/recursos totales del FISM invertidos en el municipio]*100</t>
  </si>
  <si>
    <t>Porcentaje</t>
  </si>
  <si>
    <t>Gestión-Eficacia-Trimestral</t>
  </si>
  <si>
    <t>Municipal</t>
  </si>
  <si>
    <t/>
  </si>
  <si>
    <t>Porcentaje del FISM invertido en el municipio en Integración y Desarrollo</t>
  </si>
  <si>
    <t>[(Recursos invertidos del FISM en las etiquetas de Infraestructura Básica Educativa + Caminos Rurales + Infraestructura Básica de Salud + Infraestructura Productiva Rural)/Recursos Totales invertidos del FISM en el Municipio]*100</t>
  </si>
  <si>
    <t>Gestión-Eficiencia-Trimestral</t>
  </si>
  <si>
    <t>Porcentaje del FISM invertido en el municipio en urbanización municipal</t>
  </si>
  <si>
    <t>[(recursos del fism invertidos en la etiqueta de urbanización municipal/recursos totales invertidos del fism en el municipio)]*100</t>
  </si>
  <si>
    <t>Porcentaje de potencialización de los recursos Fondo de Aportaciones para la Infraestructura Social Municipal (FISM)</t>
  </si>
  <si>
    <t>[(Recursos complementarios a los de FISM invertidos en las mismas obras que los recursos del FISM en Municipio en el año /Recursos del FISM del Municipio invertidos en el año )]*100</t>
  </si>
  <si>
    <t>Gestión-Eficiencia-Anual</t>
  </si>
  <si>
    <t>N/A</t>
  </si>
  <si>
    <t>Porcentaje de ejecución de los recursos en el año</t>
  </si>
  <si>
    <t>Recurso ejercido en el Municipio/recurso ministrado en el municipio)*100</t>
  </si>
  <si>
    <t>Porcentaje de municipios que informan sobre el uso de los recursos del FAIS en tiempo y con información de calidad</t>
  </si>
  <si>
    <t>(número de municipios que cumplen con la obligación de informar dentro de los plazos establecidos con la información requerida/ número total de municipios)*100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</si>
  <si>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</si>
  <si>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</si>
  <si>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</si>
  <si>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</si>
  <si>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</si>
  <si>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</si>
  <si>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</si>
  <si>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</si>
  <si>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</si>
  <si>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</si>
  <si>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</si>
  <si>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</si>
  <si>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del FISM invertido en el municipio en servicios básicos
</t>
    </r>
    <r>
      <rPr>
        <sz val="10"/>
        <rFont val="Soberana Sans"/>
        <family val="2"/>
      </rPr>
      <t>Sin información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</si>
  <si>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>Sin información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</si>
  <si>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>Sin información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</si>
  <si>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>Sin información</t>
    </r>
  </si>
  <si>
    <r>
      <t xml:space="preserve">Porcentaje de ejecución de los recursos en el año
</t>
    </r>
    <r>
      <rPr>
        <sz val="10"/>
        <rFont val="Soberana Sans"/>
        <family val="2"/>
      </rPr>
      <t>Sin información</t>
    </r>
  </si>
  <si>
    <r>
      <t xml:space="preserve">Porcentaje de municipios que informan sobre el uso de los recursos del FAIS en tiempo y con información de calidad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</si>
  <si>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</si>
  <si>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</si>
  <si>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</si>
  <si>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NaN</t>
  </si>
  <si>
    <t>Nacional -- Sin Información --</t>
  </si>
  <si>
    <r>
      <t xml:space="preserve">Porcentaje del FISM invertido en el municipio en servicios básicos
</t>
    </r>
    <r>
      <rPr>
        <sz val="10"/>
        <rFont val="Soberana Sans"/>
        <family val="2"/>
      </rPr>
      <t xml:space="preserve">10 - DURANGO  EL AVANCE REPRESENTA LA ACTAULIZACION DE LA INVERSION EJERCIDA ACUMULADA DE LOS RUBROS CONTEMPLADOS PARA ESTE INDICADOR
10 - DURANGO  LA VARIACION DE LAS METAS ES PORQUE A FECHA DE ESTE TRIMESTRE FALTAN PROYECTOS POR INICIAR
10 - DURANGO  AVANCE AL 86% EN VIRTUD DE QUE NO HAN SID MINISTRADOS EL RESTO DE LOS RECURSOS
10 - DURANGO  LA META NO LLEGA AUN A SU TOTALIDAD EN VIRTUD DE QUE AUN ESTAN EN EJECUCION LAS OBRAS DE ACUERDO A SU PROGRAMACION Y EJECUCION DE OBRA
10 - DURANGO  SIN JUSTIFICACION
10 - DURANGO  SE TIENE PROYECTOS PENDIENTES DE ASIGNACION
10 - DURANGO  Se cumplió la meta
10 - DURANGO  
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</si>
  <si>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 xml:space="preserve">10 - DURANGO  LA VARIACION DE LAS METAS ES POR QUE AUN NO SE INICIAN PROYECTOS 
10 - DURANGO  Se cumplió la meta
10 - DURANGO  El avance que se refleja es por que aun no se termina de bajar el recurso al 100%
10 - DURANGO  LA META AUN NO ES ALCAANZADA DEBIDO A QUE FALTAN TRES MESES DE EJECUCION DE LOS RECURSOS
10 - DURANGO  NO VARIACIONES
10 - DURANGO  HUBO VARIACIONES EN LOS PRECIOS DE LAS OBRAS REALIZADAS
10 - DURANGO  EL AVANCE REPRESENTA LA INVERSION EJERCIDA ACUMULADA EN LOS RUBROS AUTORIZADOS PARA LA INTEGRACION DE ESTE INDICADOR
10 - DURANGO  
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</si>
  <si>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 xml:space="preserve">10 - DURANGO  Se cumplió la meta
10 - DURANGO  EL AVANCE REPRESENTA LA INVERSION EJERCIDA ACUMULADA EN CADA UNO DE LOS RUBROS CONSIDERADOS PARA LA INTEGRACION DE ESTE INDICADOR, MENOS LO REPORTADO EN EL SEGUNDO TRIMESTRE.
10 - DURANGO  NO VARIACION
10 - DURANGO  META TOTALMENTE EJECUTADA 
10 - DURANGO  SE MODIFICARON OBRAS EN EL COMITE DE PLANIFICACION
10 - DURANGO  LA VARIACION DE LAS METAS ES POR QUE AUN NO SE INICIAN PROYECTOS PROGRAMADOS
10 - DURANGO  del 65.45 % de inversion total del programa de urbanizacion municipal no se a llegado a la meta en virtud de que falta por ministrar el total de los recursos
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</si>
  <si>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 xml:space="preserve">10 - DURANGO  
10 - DURANGO  
</t>
    </r>
  </si>
  <si>
    <r>
      <t xml:space="preserve">Porcentaje de ejecución de los recursos en el año
</t>
    </r>
    <r>
      <rPr>
        <sz val="10"/>
        <rFont val="Soberana Sans"/>
        <family val="2"/>
      </rPr>
      <t xml:space="preserve">10 - DURANGO  
10 - DURANGO  
</t>
    </r>
  </si>
  <si>
    <t xml:space="preserve">Porcentaje de municipios que informan sobre el uso de los recursos del FAIS en tiempo y con información de calidad
</t>
  </si>
  <si>
    <t>10-DURANGO</t>
  </si>
  <si>
    <t>5 - DURANGO</t>
  </si>
  <si>
    <t>32 - SANTIAGO PAPASQUIARO</t>
  </si>
  <si>
    <t>8 - GUADALUPE VICTORIA</t>
  </si>
  <si>
    <t>3 - CONETO DE COMONFORT</t>
  </si>
  <si>
    <t>1 - CANATLÁN</t>
  </si>
  <si>
    <t>22 - POANAS</t>
  </si>
  <si>
    <t>12 - LERDO</t>
  </si>
  <si>
    <t>7 - GÓMEZ PALACIO</t>
  </si>
  <si>
    <t>34 - TAMAZULA</t>
  </si>
  <si>
    <t>10-DURANGO -- Sin Información --</t>
  </si>
  <si>
    <r>
      <t xml:space="preserve">Porcentaje del FISM invertido en el municipio en servicios básicos
</t>
    </r>
    <r>
      <rPr>
        <sz val="10"/>
        <rFont val="Soberana Sans"/>
        <family val="2"/>
      </rPr>
      <t xml:space="preserve">5 - DURANGO  EL AVANCE REPRESENTA LA ACTAULIZACION DE LA INVERSION EJERCIDA ACUMULADA DE LOS RUBROS CONTEMPLADOS PARA ESTE INDICADOR
32 - SANTIAGO PAPASQUIARO  LA VARIACION DE LAS METAS ES PORQUE A FECHA DE ESTE TRIMESTRE FALTAN PROYECTOS POR INICIAR
8 - GUADALUPE VICTORIA  AVANCE AL 86% EN VIRTUD DE QUE NO HAN SID MINISTRADOS EL RESTO DE LOS RECURSOS
3 - CONETO DE COMONFORT  LA META NO LLEGA AUN A SU TOTALIDAD EN VIRTUD DE QUE AUN ESTAN EN EJECUCION LAS OBRAS DE ACUERDO A SU PROGRAMACION Y EJECUCION DE OBRA
1 - CANATLÁN  SIN JUSTIFICACION
22 - POANAS  SE TIENE PROYECTOS PENDIENTES DE ASIGNACION
12 - LERDO  Se cumplió la meta
7 - GÓMEZ PALACIO  
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</si>
  <si>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 xml:space="preserve">32 - SANTIAGO PAPASQUIARO  LA VARIACION DE LAS METAS ES POR QUE AUN NO SE INICIAN PROYECTOS 
12 - LERDO  Se cumplió la meta
8 - GUADALUPE VICTORIA  El avance que se refleja es por que aun no se termina de bajar el recurso al 100%
3 - CONETO DE COMONFORT  LA META AUN NO ES ALCAANZADA DEBIDO A QUE FALTAN TRES MESES DE EJECUCION DE LOS RECURSOS
1 - CANATLÁN  NO VARIACIONES
22 - POANAS  HUBO VARIACIONES EN LOS PRECIOS DE LAS OBRAS REALIZADAS
5 - DURANGO  EL AVANCE REPRESENTA LA INVERSION EJERCIDA ACUMULADA EN LOS RUBROS AUTORIZADOS PARA LA INTEGRACION DE ESTE INDICADOR
34 - TAMAZULA  
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</si>
  <si>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 xml:space="preserve">12 - LERDO  Se cumplió la meta
5 - DURANGO  EL AVANCE REPRESENTA LA INVERSION EJERCIDA ACUMULADA EN CADA UNO DE LOS RUBROS CONSIDERADOS PARA LA INTEGRACION DE ESTE INDICADOR, MENOS LO REPORTADO EN EL SEGUNDO TRIMESTRE.
1 - CANATLÁN  NO VARIACION
3 - CONETO DE COMONFORT  META TOTALMENTE EJECUTADA 
22 - POANAS  SE MODIFICARON OBRAS EN EL COMITE DE PLANIFICACION
32 - SANTIAGO PAPASQUIARO  LA VARIACION DE LAS METAS ES POR QUE AUN NO SE INICIAN PROYECTOS PROGRAMADOS
8 - GUADALUPE VICTORIA  del 65.45 % de inversion total del programa de urbanizacion municipal no se a llegado a la meta en virtud de que falta por ministrar el total de los recursos
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</si>
  <si>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 xml:space="preserve">1 - CANATLÁN  
5 - DURANGO  
</t>
    </r>
  </si>
  <si>
    <r>
      <t xml:space="preserve">Porcentaje de ejecución de los recursos en el año
</t>
    </r>
    <r>
      <rPr>
        <sz val="10"/>
        <rFont val="Soberana Sans"/>
        <family val="2"/>
      </rPr>
      <t xml:space="preserve">1 - CANATLÁN  
5 - DURANGO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</si>
</sst>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10068338.502037499</v>
      </c>
      <c r="S11" s="29">
        <v>16.002328571428571</v>
      </c>
      <c r="T11" s="29">
        <v>12.98142857142857</v>
      </c>
      <c r="U11" s="29">
        <f t="shared" ref="U11:U16" si="0">IF(ISERROR(T11/S11),"N/A",T11/S11*100)</f>
        <v>81.122122405399921</v>
      </c>
      <c r="V11" s="30" t="s">
        <v>46</v>
      </c>
    </row>
    <row r="12" spans="1:35" ht="75" customHeight="1" thickTop="1" thickBot="1">
      <c r="A12" s="27"/>
      <c r="B12" s="28" t="s">
        <v>40</v>
      </c>
      <c r="C12" s="85" t="s">
        <v>47</v>
      </c>
      <c r="D12" s="85"/>
      <c r="E12" s="85"/>
      <c r="F12" s="85"/>
      <c r="G12" s="85"/>
      <c r="H12" s="85"/>
      <c r="I12" s="85" t="s">
        <v>48</v>
      </c>
      <c r="J12" s="85"/>
      <c r="K12" s="85"/>
      <c r="L12" s="85" t="s">
        <v>49</v>
      </c>
      <c r="M12" s="85"/>
      <c r="N12" s="85"/>
      <c r="O12" s="85"/>
      <c r="P12" s="29" t="s">
        <v>44</v>
      </c>
      <c r="Q12" s="29" t="s">
        <v>50</v>
      </c>
      <c r="R12" s="29">
        <v>29.414999999999999</v>
      </c>
      <c r="S12" s="29">
        <v>32.045714285714283</v>
      </c>
      <c r="T12" s="29">
        <v>36.54</v>
      </c>
      <c r="U12" s="29">
        <f t="shared" si="0"/>
        <v>114.02460770328105</v>
      </c>
      <c r="V12" s="30" t="s">
        <v>46</v>
      </c>
    </row>
    <row r="13" spans="1:35" ht="75" customHeight="1" thickTop="1" thickBot="1">
      <c r="A13" s="27"/>
      <c r="B13" s="28" t="s">
        <v>40</v>
      </c>
      <c r="C13" s="85" t="s">
        <v>47</v>
      </c>
      <c r="D13" s="85"/>
      <c r="E13" s="85"/>
      <c r="F13" s="85"/>
      <c r="G13" s="85"/>
      <c r="H13" s="85"/>
      <c r="I13" s="85" t="s">
        <v>51</v>
      </c>
      <c r="J13" s="85"/>
      <c r="K13" s="85"/>
      <c r="L13" s="85" t="s">
        <v>52</v>
      </c>
      <c r="M13" s="85"/>
      <c r="N13" s="85"/>
      <c r="O13" s="85"/>
      <c r="P13" s="29" t="s">
        <v>44</v>
      </c>
      <c r="Q13" s="29" t="s">
        <v>50</v>
      </c>
      <c r="R13" s="29">
        <v>27.83285714285714</v>
      </c>
      <c r="S13" s="29">
        <v>27.831428571428571</v>
      </c>
      <c r="T13" s="29">
        <v>33.78142857142857</v>
      </c>
      <c r="U13" s="29">
        <f t="shared" si="0"/>
        <v>121.37870855148343</v>
      </c>
      <c r="V13" s="30" t="s">
        <v>46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53</v>
      </c>
      <c r="J14" s="85"/>
      <c r="K14" s="85"/>
      <c r="L14" s="85" t="s">
        <v>54</v>
      </c>
      <c r="M14" s="85"/>
      <c r="N14" s="85"/>
      <c r="O14" s="85"/>
      <c r="P14" s="29" t="s">
        <v>44</v>
      </c>
      <c r="Q14" s="29" t="s">
        <v>55</v>
      </c>
      <c r="R14" s="29">
        <v>54.504999999999995</v>
      </c>
      <c r="S14" s="29" t="s">
        <v>56</v>
      </c>
      <c r="T14" s="29" t="s">
        <v>56</v>
      </c>
      <c r="U14" s="29" t="str">
        <f t="shared" si="0"/>
        <v>N/A</v>
      </c>
      <c r="V14" s="30" t="s">
        <v>46</v>
      </c>
    </row>
    <row r="15" spans="1:35" ht="75" customHeight="1" thickTop="1" thickBot="1">
      <c r="A15" s="27"/>
      <c r="B15" s="28" t="s">
        <v>40</v>
      </c>
      <c r="C15" s="85" t="s">
        <v>47</v>
      </c>
      <c r="D15" s="85"/>
      <c r="E15" s="85"/>
      <c r="F15" s="85"/>
      <c r="G15" s="85"/>
      <c r="H15" s="85"/>
      <c r="I15" s="85" t="s">
        <v>57</v>
      </c>
      <c r="J15" s="85"/>
      <c r="K15" s="85"/>
      <c r="L15" s="85" t="s">
        <v>58</v>
      </c>
      <c r="M15" s="85"/>
      <c r="N15" s="85"/>
      <c r="O15" s="85"/>
      <c r="P15" s="29" t="s">
        <v>44</v>
      </c>
      <c r="Q15" s="29" t="s">
        <v>55</v>
      </c>
      <c r="R15" s="29">
        <v>96.984999999999999</v>
      </c>
      <c r="S15" s="29" t="s">
        <v>56</v>
      </c>
      <c r="T15" s="29" t="s">
        <v>56</v>
      </c>
      <c r="U15" s="29" t="str">
        <f t="shared" si="0"/>
        <v>N/A</v>
      </c>
      <c r="V15" s="30" t="s">
        <v>46</v>
      </c>
    </row>
    <row r="16" spans="1:35" ht="75" customHeight="1" thickTop="1" thickBot="1">
      <c r="A16" s="27"/>
      <c r="B16" s="28" t="s">
        <v>40</v>
      </c>
      <c r="C16" s="85" t="s">
        <v>47</v>
      </c>
      <c r="D16" s="85"/>
      <c r="E16" s="85"/>
      <c r="F16" s="85"/>
      <c r="G16" s="85"/>
      <c r="H16" s="85"/>
      <c r="I16" s="85" t="s">
        <v>59</v>
      </c>
      <c r="J16" s="85"/>
      <c r="K16" s="85"/>
      <c r="L16" s="85" t="s">
        <v>60</v>
      </c>
      <c r="M16" s="85"/>
      <c r="N16" s="85"/>
      <c r="O16" s="85"/>
      <c r="P16" s="29" t="s">
        <v>44</v>
      </c>
      <c r="Q16" s="29" t="s">
        <v>50</v>
      </c>
      <c r="R16" s="29" t="s">
        <v>56</v>
      </c>
      <c r="S16" s="29" t="s">
        <v>56</v>
      </c>
      <c r="T16" s="29" t="s">
        <v>56</v>
      </c>
      <c r="U16" s="29" t="str">
        <f t="shared" si="0"/>
        <v>N/A</v>
      </c>
      <c r="V16" s="30" t="s">
        <v>61</v>
      </c>
    </row>
    <row r="17" spans="2:23" ht="22.5" customHeight="1" thickTop="1" thickBot="1">
      <c r="B17" s="8" t="s">
        <v>62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63</v>
      </c>
      <c r="S18" s="23" t="s">
        <v>64</v>
      </c>
      <c r="T18" s="24" t="s">
        <v>65</v>
      </c>
      <c r="U18" s="24" t="s">
        <v>66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67</v>
      </c>
      <c r="S19" s="41" t="s">
        <v>67</v>
      </c>
      <c r="T19" s="41" t="s">
        <v>67</v>
      </c>
      <c r="U19" s="41" t="s">
        <v>68</v>
      </c>
      <c r="V19" s="77"/>
    </row>
    <row r="20" spans="2:23" ht="13.5" customHeight="1" thickBot="1">
      <c r="B20" s="78" t="s">
        <v>69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46656.208222000001</v>
      </c>
      <c r="S20" s="46">
        <v>27993.724925999999</v>
      </c>
      <c r="T20" s="46">
        <v>27993.724925999999</v>
      </c>
      <c r="U20" s="46">
        <f>+IF(ISERR(T20/S20*100),"N/A",T20/S20*100)</f>
        <v>100</v>
      </c>
      <c r="V20" s="47"/>
    </row>
    <row r="21" spans="2:23" ht="13.5" customHeight="1" thickBot="1">
      <c r="B21" s="80" t="s">
        <v>70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46656.208222000001</v>
      </c>
      <c r="S21" s="46">
        <v>27993.724925999999</v>
      </c>
      <c r="T21" s="46">
        <v>27993.724925999999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71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73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74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75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76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77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78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79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10068338.502037499</v>
      </c>
      <c r="S11" s="29">
        <v>16.002328571428571</v>
      </c>
      <c r="T11" s="29">
        <v>12.98142857142857</v>
      </c>
      <c r="U11" s="29">
        <f>IF(ISERROR(T11/S11),"N/A",T11/S11*100)</f>
        <v>81.122122405399921</v>
      </c>
      <c r="V11" s="30" t="s">
        <v>46</v>
      </c>
    </row>
    <row r="12" spans="1:35" ht="23.1" customHeight="1" thickTop="1" thickBot="1">
      <c r="A12" s="27"/>
      <c r="B12" s="117" t="s">
        <v>80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10068338.502037499</v>
      </c>
      <c r="S13" s="60">
        <v>16.002328571428571</v>
      </c>
      <c r="T13" s="60">
        <v>12.98142857142857</v>
      </c>
      <c r="U13" s="61">
        <f>IF(ISERROR(T13/S13),"N/A",T13/S13*100)</f>
        <v>81.122122405399921</v>
      </c>
      <c r="V13" s="56" t="s">
        <v>81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48</v>
      </c>
      <c r="J14" s="85"/>
      <c r="K14" s="85"/>
      <c r="L14" s="85" t="s">
        <v>49</v>
      </c>
      <c r="M14" s="85"/>
      <c r="N14" s="85"/>
      <c r="O14" s="85"/>
      <c r="P14" s="29" t="s">
        <v>44</v>
      </c>
      <c r="Q14" s="29" t="s">
        <v>50</v>
      </c>
      <c r="R14" s="29">
        <v>29.414999999999999</v>
      </c>
      <c r="S14" s="29">
        <v>32.045714285714283</v>
      </c>
      <c r="T14" s="29">
        <v>36.54</v>
      </c>
      <c r="U14" s="29">
        <f>IF(ISERROR(T14/S14),"N/A",T14/S14*100)</f>
        <v>114.02460770328105</v>
      </c>
      <c r="V14" s="30" t="s">
        <v>46</v>
      </c>
    </row>
    <row r="15" spans="1:35" ht="23.1" customHeight="1" thickTop="1" thickBot="1">
      <c r="A15" s="27"/>
      <c r="B15" s="117" t="s">
        <v>80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29.414999999999999</v>
      </c>
      <c r="S16" s="60">
        <v>32.045714285714283</v>
      </c>
      <c r="T16" s="60">
        <v>36.54</v>
      </c>
      <c r="U16" s="61">
        <f>IF(ISERROR(T16/S16),"N/A",T16/S16*100)</f>
        <v>114.02460770328105</v>
      </c>
      <c r="V16" s="56" t="s">
        <v>81</v>
      </c>
    </row>
    <row r="17" spans="1:23" ht="75" customHeight="1" thickTop="1" thickBot="1">
      <c r="A17" s="27"/>
      <c r="B17" s="28" t="s">
        <v>40</v>
      </c>
      <c r="C17" s="85" t="s">
        <v>47</v>
      </c>
      <c r="D17" s="85"/>
      <c r="E17" s="85"/>
      <c r="F17" s="85"/>
      <c r="G17" s="85"/>
      <c r="H17" s="85"/>
      <c r="I17" s="85" t="s">
        <v>51</v>
      </c>
      <c r="J17" s="85"/>
      <c r="K17" s="85"/>
      <c r="L17" s="85" t="s">
        <v>52</v>
      </c>
      <c r="M17" s="85"/>
      <c r="N17" s="85"/>
      <c r="O17" s="85"/>
      <c r="P17" s="29" t="s">
        <v>44</v>
      </c>
      <c r="Q17" s="29" t="s">
        <v>50</v>
      </c>
      <c r="R17" s="29">
        <v>27.83285714285714</v>
      </c>
      <c r="S17" s="29">
        <v>27.831428571428571</v>
      </c>
      <c r="T17" s="29">
        <v>33.78142857142857</v>
      </c>
      <c r="U17" s="29">
        <f>IF(ISERROR(T17/S17),"N/A",T17/S17*100)</f>
        <v>121.37870855148343</v>
      </c>
      <c r="V17" s="30" t="s">
        <v>46</v>
      </c>
    </row>
    <row r="18" spans="1:23" ht="23.1" customHeight="1" thickTop="1" thickBot="1">
      <c r="A18" s="27"/>
      <c r="B18" s="117" t="s">
        <v>80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27.83285714285714</v>
      </c>
      <c r="S19" s="60">
        <v>27.831428571428571</v>
      </c>
      <c r="T19" s="60">
        <v>33.78142857142857</v>
      </c>
      <c r="U19" s="61">
        <f>IF(ISERROR(T19/S19),"N/A",T19/S19*100)</f>
        <v>121.37870855148343</v>
      </c>
      <c r="V19" s="56" t="s">
        <v>81</v>
      </c>
    </row>
    <row r="20" spans="1:23" ht="75" customHeight="1" thickTop="1" thickBot="1">
      <c r="A20" s="27"/>
      <c r="B20" s="28" t="s">
        <v>40</v>
      </c>
      <c r="C20" s="85" t="s">
        <v>47</v>
      </c>
      <c r="D20" s="85"/>
      <c r="E20" s="85"/>
      <c r="F20" s="85"/>
      <c r="G20" s="85"/>
      <c r="H20" s="85"/>
      <c r="I20" s="85" t="s">
        <v>53</v>
      </c>
      <c r="J20" s="85"/>
      <c r="K20" s="85"/>
      <c r="L20" s="85" t="s">
        <v>54</v>
      </c>
      <c r="M20" s="85"/>
      <c r="N20" s="85"/>
      <c r="O20" s="85"/>
      <c r="P20" s="29" t="s">
        <v>44</v>
      </c>
      <c r="Q20" s="29" t="s">
        <v>55</v>
      </c>
      <c r="R20" s="29">
        <v>54.504999999999995</v>
      </c>
      <c r="S20" s="29" t="s">
        <v>56</v>
      </c>
      <c r="T20" s="29" t="s">
        <v>56</v>
      </c>
      <c r="U20" s="29" t="str">
        <f>IF(ISERROR(T20/S20),"N/A",T20/S20*100)</f>
        <v>N/A</v>
      </c>
      <c r="V20" s="30" t="s">
        <v>46</v>
      </c>
    </row>
    <row r="21" spans="1:23" ht="23.1" customHeight="1" thickTop="1" thickBot="1">
      <c r="A21" s="27"/>
      <c r="B21" s="117" t="s">
        <v>80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54.504999999999995</v>
      </c>
      <c r="S22" s="60" t="s">
        <v>82</v>
      </c>
      <c r="T22" s="60" t="s">
        <v>82</v>
      </c>
      <c r="U22" s="61" t="str">
        <f>IF(ISERROR(T22/S22),"N/A",T22/S22*100)</f>
        <v>N/A</v>
      </c>
      <c r="V22" s="56" t="s">
        <v>81</v>
      </c>
    </row>
    <row r="23" spans="1:23" ht="75" customHeight="1" thickTop="1" thickBot="1">
      <c r="A23" s="27"/>
      <c r="B23" s="28" t="s">
        <v>40</v>
      </c>
      <c r="C23" s="85" t="s">
        <v>47</v>
      </c>
      <c r="D23" s="85"/>
      <c r="E23" s="85"/>
      <c r="F23" s="85"/>
      <c r="G23" s="85"/>
      <c r="H23" s="85"/>
      <c r="I23" s="85" t="s">
        <v>57</v>
      </c>
      <c r="J23" s="85"/>
      <c r="K23" s="85"/>
      <c r="L23" s="85" t="s">
        <v>58</v>
      </c>
      <c r="M23" s="85"/>
      <c r="N23" s="85"/>
      <c r="O23" s="85"/>
      <c r="P23" s="29" t="s">
        <v>44</v>
      </c>
      <c r="Q23" s="29" t="s">
        <v>55</v>
      </c>
      <c r="R23" s="29">
        <v>96.984999999999999</v>
      </c>
      <c r="S23" s="29" t="s">
        <v>56</v>
      </c>
      <c r="T23" s="29" t="s">
        <v>56</v>
      </c>
      <c r="U23" s="29" t="str">
        <f>IF(ISERROR(T23/S23),"N/A",T23/S23*100)</f>
        <v>N/A</v>
      </c>
      <c r="V23" s="30" t="s">
        <v>46</v>
      </c>
    </row>
    <row r="24" spans="1:23" ht="23.1" customHeight="1" thickTop="1" thickBot="1">
      <c r="A24" s="27"/>
      <c r="B24" s="117" t="s">
        <v>80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96.984999999999999</v>
      </c>
      <c r="S25" s="60" t="s">
        <v>82</v>
      </c>
      <c r="T25" s="60" t="s">
        <v>82</v>
      </c>
      <c r="U25" s="61" t="str">
        <f>IF(ISERROR(T25/S25),"N/A",T25/S25*100)</f>
        <v>N/A</v>
      </c>
      <c r="V25" s="56" t="s">
        <v>81</v>
      </c>
    </row>
    <row r="26" spans="1:23" ht="75" customHeight="1" thickTop="1" thickBot="1">
      <c r="A26" s="27"/>
      <c r="B26" s="28" t="s">
        <v>40</v>
      </c>
      <c r="C26" s="85" t="s">
        <v>47</v>
      </c>
      <c r="D26" s="85"/>
      <c r="E26" s="85"/>
      <c r="F26" s="85"/>
      <c r="G26" s="85"/>
      <c r="H26" s="85"/>
      <c r="I26" s="85" t="s">
        <v>59</v>
      </c>
      <c r="J26" s="85"/>
      <c r="K26" s="85"/>
      <c r="L26" s="85" t="s">
        <v>60</v>
      </c>
      <c r="M26" s="85"/>
      <c r="N26" s="85"/>
      <c r="O26" s="85"/>
      <c r="P26" s="29" t="s">
        <v>44</v>
      </c>
      <c r="Q26" s="29" t="s">
        <v>50</v>
      </c>
      <c r="R26" s="29" t="s">
        <v>56</v>
      </c>
      <c r="S26" s="29" t="s">
        <v>56</v>
      </c>
      <c r="T26" s="29" t="s">
        <v>56</v>
      </c>
      <c r="U26" s="29" t="str">
        <f>IF(ISERROR(T26/S26),"N/A",T26/S26*100)</f>
        <v>N/A</v>
      </c>
      <c r="V26" s="30" t="s">
        <v>61</v>
      </c>
    </row>
    <row r="27" spans="1:23" ht="23.1" customHeight="1" thickTop="1" thickBot="1">
      <c r="A27" s="27"/>
      <c r="B27" s="117" t="s">
        <v>83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3" ht="22.5" customHeight="1" thickTop="1" thickBot="1">
      <c r="B28" s="8" t="s">
        <v>62</v>
      </c>
      <c r="C28" s="9"/>
      <c r="D28" s="9"/>
      <c r="E28" s="9"/>
      <c r="F28" s="9"/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  <c r="W28" s="31"/>
    </row>
    <row r="29" spans="1:23" ht="32.25" customHeight="1" thickTop="1">
      <c r="B29" s="32"/>
      <c r="C29" s="33"/>
      <c r="D29" s="33"/>
      <c r="E29" s="33"/>
      <c r="F29" s="33"/>
      <c r="G29" s="33"/>
      <c r="H29" s="34"/>
      <c r="I29" s="34"/>
      <c r="J29" s="34"/>
      <c r="K29" s="34"/>
      <c r="L29" s="34"/>
      <c r="M29" s="34"/>
      <c r="N29" s="34"/>
      <c r="O29" s="34"/>
      <c r="P29" s="35"/>
      <c r="Q29" s="36"/>
      <c r="R29" s="24" t="s">
        <v>63</v>
      </c>
      <c r="S29" s="23" t="s">
        <v>64</v>
      </c>
      <c r="T29" s="24" t="s">
        <v>65</v>
      </c>
      <c r="U29" s="24" t="s">
        <v>66</v>
      </c>
      <c r="V29" s="76"/>
    </row>
    <row r="30" spans="1:23" ht="30" customHeight="1" thickBot="1">
      <c r="B30" s="37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40"/>
      <c r="Q30" s="41"/>
      <c r="R30" s="42" t="s">
        <v>67</v>
      </c>
      <c r="S30" s="41" t="s">
        <v>67</v>
      </c>
      <c r="T30" s="41" t="s">
        <v>67</v>
      </c>
      <c r="U30" s="41" t="s">
        <v>68</v>
      </c>
      <c r="V30" s="77"/>
    </row>
    <row r="31" spans="1:23" ht="13.5" customHeight="1" thickBot="1">
      <c r="B31" s="78" t="s">
        <v>69</v>
      </c>
      <c r="C31" s="79"/>
      <c r="D31" s="79"/>
      <c r="E31" s="43"/>
      <c r="F31" s="43"/>
      <c r="G31" s="43"/>
      <c r="H31" s="44"/>
      <c r="I31" s="44"/>
      <c r="J31" s="44"/>
      <c r="K31" s="44"/>
      <c r="L31" s="44"/>
      <c r="M31" s="44"/>
      <c r="N31" s="44"/>
      <c r="O31" s="44"/>
      <c r="P31" s="45"/>
      <c r="Q31" s="45"/>
      <c r="R31" s="46">
        <v>46656.208222000001</v>
      </c>
      <c r="S31" s="46">
        <v>27993.724925999999</v>
      </c>
      <c r="T31" s="46">
        <v>27993.724925999999</v>
      </c>
      <c r="U31" s="46">
        <f>+IF(ISERR(T31/S31*100),"N/A",T31/S31*100)</f>
        <v>100</v>
      </c>
      <c r="V31" s="47"/>
    </row>
    <row r="32" spans="1:23" ht="13.5" customHeight="1" thickBot="1">
      <c r="B32" s="80" t="s">
        <v>70</v>
      </c>
      <c r="C32" s="81"/>
      <c r="D32" s="81"/>
      <c r="E32" s="48"/>
      <c r="F32" s="48"/>
      <c r="G32" s="48"/>
      <c r="H32" s="49"/>
      <c r="I32" s="49"/>
      <c r="J32" s="49"/>
      <c r="K32" s="49"/>
      <c r="L32" s="49"/>
      <c r="M32" s="49"/>
      <c r="N32" s="49"/>
      <c r="O32" s="49"/>
      <c r="P32" s="50"/>
      <c r="Q32" s="50"/>
      <c r="R32" s="46">
        <v>46656.208222000001</v>
      </c>
      <c r="S32" s="46">
        <v>27993.724925999999</v>
      </c>
      <c r="T32" s="46">
        <v>27993.724925999999</v>
      </c>
      <c r="U32" s="46">
        <f>+IF(ISERR(T32/S32*100),"N/A",T32/S32*100)</f>
        <v>100</v>
      </c>
      <c r="V32" s="47"/>
    </row>
    <row r="33" spans="2:22" s="51" customFormat="1" ht="14.85" customHeight="1" thickTop="1" thickBot="1">
      <c r="B33" s="52" t="s">
        <v>71</v>
      </c>
      <c r="C33" s="53"/>
      <c r="D33" s="53"/>
      <c r="E33" s="53"/>
      <c r="F33" s="53"/>
      <c r="G33" s="53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</row>
    <row r="34" spans="2:22" ht="44.25" customHeight="1" thickTop="1">
      <c r="B34" s="82" t="s">
        <v>72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4"/>
    </row>
    <row r="35" spans="2:22" ht="34.5" customHeight="1">
      <c r="B35" s="73" t="s">
        <v>84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85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86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87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88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89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5:V35"/>
    <mergeCell ref="B21:V21"/>
    <mergeCell ref="C23:H23"/>
    <mergeCell ref="I23:K23"/>
    <mergeCell ref="L23:O23"/>
    <mergeCell ref="B24:V24"/>
    <mergeCell ref="C26:H26"/>
    <mergeCell ref="I26:K26"/>
    <mergeCell ref="L26:O26"/>
    <mergeCell ref="B36:V36"/>
    <mergeCell ref="B37:V37"/>
    <mergeCell ref="B38:V38"/>
    <mergeCell ref="B39:V39"/>
    <mergeCell ref="B40:V40"/>
    <mergeCell ref="B27:V27"/>
    <mergeCell ref="V29:V30"/>
    <mergeCell ref="B31:D31"/>
    <mergeCell ref="B32:D32"/>
    <mergeCell ref="B34:V34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7"/>
  <sheetViews>
    <sheetView showGridLines="0" tabSelected="1" view="pageBreakPreview" topLeftCell="A7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79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10068338.502037499</v>
      </c>
      <c r="S11" s="29">
        <v>16.002328571428571</v>
      </c>
      <c r="T11" s="29">
        <v>12.98142857142857</v>
      </c>
      <c r="U11" s="29">
        <f>IF(ISERROR(T11/S11),"N/A",T11/S11*100)</f>
        <v>81.122122405399921</v>
      </c>
      <c r="V11" s="30" t="s">
        <v>46</v>
      </c>
    </row>
    <row r="12" spans="1:35" ht="18.75" customHeight="1" thickTop="1" thickBot="1">
      <c r="A12" s="27"/>
      <c r="B12" s="120" t="s">
        <v>90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47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6.14</v>
      </c>
      <c r="S13" s="68">
        <v>6.14</v>
      </c>
      <c r="T13" s="68">
        <v>6.58</v>
      </c>
      <c r="U13" s="68">
        <f t="shared" ref="U13:U21" si="0">IF(ISERROR(T13/S13),"N/A",T13/S13*100)</f>
        <v>107.16612377850163</v>
      </c>
      <c r="V13" s="64" t="s">
        <v>91</v>
      </c>
    </row>
    <row r="14" spans="1:35" s="62" customFormat="1" ht="18" customHeight="1">
      <c r="A14" s="63"/>
      <c r="B14" s="64" t="s">
        <v>47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18.82</v>
      </c>
      <c r="S14" s="68">
        <v>18.82</v>
      </c>
      <c r="T14" s="68">
        <v>20.49</v>
      </c>
      <c r="U14" s="68">
        <f t="shared" si="0"/>
        <v>108.87353878852284</v>
      </c>
      <c r="V14" s="64" t="s">
        <v>92</v>
      </c>
    </row>
    <row r="15" spans="1:35" s="62" customFormat="1" ht="18" customHeight="1">
      <c r="A15" s="63"/>
      <c r="B15" s="64" t="s">
        <v>47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9.8863000000000003</v>
      </c>
      <c r="S15" s="68">
        <v>9.8863000000000003</v>
      </c>
      <c r="T15" s="68">
        <v>8.5</v>
      </c>
      <c r="U15" s="68">
        <f t="shared" si="0"/>
        <v>85.977564913061514</v>
      </c>
      <c r="V15" s="64" t="s">
        <v>93</v>
      </c>
    </row>
    <row r="16" spans="1:35" s="62" customFormat="1" ht="18" customHeight="1">
      <c r="A16" s="63"/>
      <c r="B16" s="64" t="s">
        <v>47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39.76</v>
      </c>
      <c r="S16" s="68">
        <v>39.76</v>
      </c>
      <c r="T16" s="68">
        <v>19.89</v>
      </c>
      <c r="U16" s="68">
        <f t="shared" si="0"/>
        <v>50.025150905432604</v>
      </c>
      <c r="V16" s="64" t="s">
        <v>94</v>
      </c>
    </row>
    <row r="17" spans="1:22" s="62" customFormat="1" ht="18" customHeight="1">
      <c r="A17" s="63"/>
      <c r="B17" s="64" t="s">
        <v>47</v>
      </c>
      <c r="C17" s="64"/>
      <c r="D17" s="65"/>
      <c r="E17" s="64"/>
      <c r="F17" s="64"/>
      <c r="G17" s="64"/>
      <c r="H17" s="64"/>
      <c r="I17" s="66"/>
      <c r="J17" s="57"/>
      <c r="K17" s="66"/>
      <c r="L17" s="57"/>
      <c r="M17" s="66"/>
      <c r="N17" s="57"/>
      <c r="O17" s="66"/>
      <c r="P17" s="57"/>
      <c r="Q17" s="67"/>
      <c r="R17" s="68">
        <v>17.11</v>
      </c>
      <c r="S17" s="68">
        <v>17.11</v>
      </c>
      <c r="T17" s="68">
        <v>17.11</v>
      </c>
      <c r="U17" s="68">
        <f t="shared" si="0"/>
        <v>100</v>
      </c>
      <c r="V17" s="64" t="s">
        <v>95</v>
      </c>
    </row>
    <row r="18" spans="1:22" s="62" customFormat="1" ht="18" customHeight="1">
      <c r="A18" s="63"/>
      <c r="B18" s="64" t="s">
        <v>47</v>
      </c>
      <c r="C18" s="64"/>
      <c r="D18" s="65"/>
      <c r="E18" s="64"/>
      <c r="F18" s="64"/>
      <c r="G18" s="64"/>
      <c r="H18" s="64"/>
      <c r="I18" s="66"/>
      <c r="J18" s="57"/>
      <c r="K18" s="66"/>
      <c r="L18" s="57"/>
      <c r="M18" s="66"/>
      <c r="N18" s="57"/>
      <c r="O18" s="66"/>
      <c r="P18" s="57"/>
      <c r="Q18" s="67"/>
      <c r="R18" s="68">
        <v>12</v>
      </c>
      <c r="S18" s="68">
        <v>12</v>
      </c>
      <c r="T18" s="68">
        <v>10</v>
      </c>
      <c r="U18" s="68">
        <f t="shared" si="0"/>
        <v>83.333333333333343</v>
      </c>
      <c r="V18" s="64" t="s">
        <v>96</v>
      </c>
    </row>
    <row r="19" spans="1:22" s="62" customFormat="1" ht="18" customHeight="1">
      <c r="A19" s="63"/>
      <c r="B19" s="64" t="s">
        <v>47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8.3000000000000007</v>
      </c>
      <c r="S19" s="68">
        <v>8.3000000000000007</v>
      </c>
      <c r="T19" s="68">
        <v>8.3000000000000007</v>
      </c>
      <c r="U19" s="68">
        <f t="shared" si="0"/>
        <v>100</v>
      </c>
      <c r="V19" s="64" t="s">
        <v>97</v>
      </c>
    </row>
    <row r="20" spans="1:22" s="62" customFormat="1" ht="18" customHeight="1" thickBot="1">
      <c r="A20" s="63"/>
      <c r="B20" s="64" t="s">
        <v>47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80546596</v>
      </c>
      <c r="S20" s="68">
        <v>0</v>
      </c>
      <c r="T20" s="68">
        <v>0</v>
      </c>
      <c r="U20" s="68" t="str">
        <f t="shared" si="0"/>
        <v>N/A</v>
      </c>
      <c r="V20" s="64" t="s">
        <v>98</v>
      </c>
    </row>
    <row r="21" spans="1:22" ht="75" customHeight="1" thickTop="1" thickBot="1">
      <c r="A21" s="27"/>
      <c r="B21" s="28" t="s">
        <v>40</v>
      </c>
      <c r="C21" s="85" t="s">
        <v>47</v>
      </c>
      <c r="D21" s="85"/>
      <c r="E21" s="85"/>
      <c r="F21" s="85"/>
      <c r="G21" s="85"/>
      <c r="H21" s="85"/>
      <c r="I21" s="85" t="s">
        <v>48</v>
      </c>
      <c r="J21" s="85"/>
      <c r="K21" s="85"/>
      <c r="L21" s="85" t="s">
        <v>49</v>
      </c>
      <c r="M21" s="85"/>
      <c r="N21" s="85"/>
      <c r="O21" s="85"/>
      <c r="P21" s="29" t="s">
        <v>44</v>
      </c>
      <c r="Q21" s="29" t="s">
        <v>50</v>
      </c>
      <c r="R21" s="29">
        <v>29.414999999999999</v>
      </c>
      <c r="S21" s="29">
        <v>32.045714285714283</v>
      </c>
      <c r="T21" s="29">
        <v>36.54</v>
      </c>
      <c r="U21" s="29">
        <f t="shared" si="0"/>
        <v>114.02460770328105</v>
      </c>
      <c r="V21" s="30" t="s">
        <v>46</v>
      </c>
    </row>
    <row r="22" spans="1:22" ht="18.75" customHeight="1" thickTop="1" thickBot="1">
      <c r="A22" s="27"/>
      <c r="B22" s="120" t="s">
        <v>90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s="62" customFormat="1" ht="18" customHeight="1">
      <c r="A23" s="63"/>
      <c r="B23" s="64" t="s">
        <v>47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18.670000000000002</v>
      </c>
      <c r="S23" s="68">
        <v>18.670000000000002</v>
      </c>
      <c r="T23" s="68">
        <v>62.67</v>
      </c>
      <c r="U23" s="68">
        <f t="shared" ref="U23:U31" si="1">IF(ISERROR(T23/S23),"N/A",T23/S23*100)</f>
        <v>335.67220139260843</v>
      </c>
      <c r="V23" s="64" t="s">
        <v>92</v>
      </c>
    </row>
    <row r="24" spans="1:22" s="62" customFormat="1" ht="18" customHeight="1">
      <c r="A24" s="63"/>
      <c r="B24" s="64" t="s">
        <v>47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14.16</v>
      </c>
      <c r="S24" s="68">
        <v>14.16</v>
      </c>
      <c r="T24" s="68">
        <v>14.16</v>
      </c>
      <c r="U24" s="68">
        <f t="shared" si="1"/>
        <v>100</v>
      </c>
      <c r="V24" s="64" t="s">
        <v>97</v>
      </c>
    </row>
    <row r="25" spans="1:22" s="62" customFormat="1" ht="18" customHeight="1">
      <c r="A25" s="63"/>
      <c r="B25" s="64" t="s">
        <v>47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24.65</v>
      </c>
      <c r="S25" s="68">
        <v>24.65</v>
      </c>
      <c r="T25" s="68">
        <v>19.84</v>
      </c>
      <c r="U25" s="68">
        <f t="shared" si="1"/>
        <v>80.486815415821496</v>
      </c>
      <c r="V25" s="64" t="s">
        <v>93</v>
      </c>
    </row>
    <row r="26" spans="1:22" s="62" customFormat="1" ht="18" customHeight="1">
      <c r="A26" s="63"/>
      <c r="B26" s="64" t="s">
        <v>47</v>
      </c>
      <c r="C26" s="64"/>
      <c r="D26" s="65"/>
      <c r="E26" s="64"/>
      <c r="F26" s="64"/>
      <c r="G26" s="64"/>
      <c r="H26" s="64"/>
      <c r="I26" s="66"/>
      <c r="J26" s="57"/>
      <c r="K26" s="66"/>
      <c r="L26" s="57"/>
      <c r="M26" s="66"/>
      <c r="N26" s="57"/>
      <c r="O26" s="66"/>
      <c r="P26" s="57"/>
      <c r="Q26" s="67"/>
      <c r="R26" s="68">
        <v>57.23</v>
      </c>
      <c r="S26" s="68">
        <v>57.23</v>
      </c>
      <c r="T26" s="68">
        <v>47.4</v>
      </c>
      <c r="U26" s="68">
        <f t="shared" si="1"/>
        <v>82.823693866853048</v>
      </c>
      <c r="V26" s="64" t="s">
        <v>94</v>
      </c>
    </row>
    <row r="27" spans="1:22" s="62" customFormat="1" ht="18" customHeight="1">
      <c r="A27" s="63"/>
      <c r="B27" s="64" t="s">
        <v>47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55.37</v>
      </c>
      <c r="S27" s="68">
        <v>55.37</v>
      </c>
      <c r="T27" s="68">
        <v>55.37</v>
      </c>
      <c r="U27" s="68">
        <f t="shared" si="1"/>
        <v>100</v>
      </c>
      <c r="V27" s="64" t="s">
        <v>95</v>
      </c>
    </row>
    <row r="28" spans="1:22" s="62" customFormat="1" ht="18" customHeight="1">
      <c r="A28" s="63"/>
      <c r="B28" s="64" t="s">
        <v>47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50</v>
      </c>
      <c r="S28" s="68">
        <v>50</v>
      </c>
      <c r="T28" s="68">
        <v>50.25</v>
      </c>
      <c r="U28" s="68">
        <f t="shared" si="1"/>
        <v>100.49999999999999</v>
      </c>
      <c r="V28" s="64" t="s">
        <v>96</v>
      </c>
    </row>
    <row r="29" spans="1:22" s="62" customFormat="1" ht="18" customHeight="1">
      <c r="A29" s="63"/>
      <c r="B29" s="64" t="s">
        <v>47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4.24</v>
      </c>
      <c r="S29" s="68">
        <v>4.24</v>
      </c>
      <c r="T29" s="68">
        <v>6.09</v>
      </c>
      <c r="U29" s="68">
        <f t="shared" si="1"/>
        <v>143.6320754716981</v>
      </c>
      <c r="V29" s="64" t="s">
        <v>91</v>
      </c>
    </row>
    <row r="30" spans="1:22" s="62" customFormat="1" ht="18" customHeight="1" thickBot="1">
      <c r="A30" s="63"/>
      <c r="B30" s="64" t="s">
        <v>47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11</v>
      </c>
      <c r="S30" s="68">
        <v>0</v>
      </c>
      <c r="T30" s="68">
        <v>0</v>
      </c>
      <c r="U30" s="68" t="str">
        <f t="shared" si="1"/>
        <v>N/A</v>
      </c>
      <c r="V30" s="64" t="s">
        <v>99</v>
      </c>
    </row>
    <row r="31" spans="1:22" ht="75" customHeight="1" thickTop="1" thickBot="1">
      <c r="A31" s="27"/>
      <c r="B31" s="28" t="s">
        <v>40</v>
      </c>
      <c r="C31" s="85" t="s">
        <v>47</v>
      </c>
      <c r="D31" s="85"/>
      <c r="E31" s="85"/>
      <c r="F31" s="85"/>
      <c r="G31" s="85"/>
      <c r="H31" s="85"/>
      <c r="I31" s="85" t="s">
        <v>51</v>
      </c>
      <c r="J31" s="85"/>
      <c r="K31" s="85"/>
      <c r="L31" s="85" t="s">
        <v>52</v>
      </c>
      <c r="M31" s="85"/>
      <c r="N31" s="85"/>
      <c r="O31" s="85"/>
      <c r="P31" s="29" t="s">
        <v>44</v>
      </c>
      <c r="Q31" s="29" t="s">
        <v>50</v>
      </c>
      <c r="R31" s="29">
        <v>27.83285714285714</v>
      </c>
      <c r="S31" s="29">
        <v>27.831428571428571</v>
      </c>
      <c r="T31" s="29">
        <v>33.78142857142857</v>
      </c>
      <c r="U31" s="29">
        <f t="shared" si="1"/>
        <v>121.37870855148343</v>
      </c>
      <c r="V31" s="30" t="s">
        <v>46</v>
      </c>
    </row>
    <row r="32" spans="1:22" ht="18.75" customHeight="1" thickTop="1" thickBot="1">
      <c r="A32" s="27"/>
      <c r="B32" s="120" t="s">
        <v>90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9"/>
    </row>
    <row r="33" spans="1:22" s="62" customFormat="1" ht="18" customHeight="1">
      <c r="A33" s="63"/>
      <c r="B33" s="64" t="s">
        <v>47</v>
      </c>
      <c r="C33" s="64"/>
      <c r="D33" s="65"/>
      <c r="E33" s="64"/>
      <c r="F33" s="64"/>
      <c r="G33" s="64"/>
      <c r="H33" s="64"/>
      <c r="I33" s="66"/>
      <c r="J33" s="57"/>
      <c r="K33" s="66"/>
      <c r="L33" s="57"/>
      <c r="M33" s="66"/>
      <c r="N33" s="57"/>
      <c r="O33" s="66"/>
      <c r="P33" s="57"/>
      <c r="Q33" s="67"/>
      <c r="R33" s="68">
        <v>50.46</v>
      </c>
      <c r="S33" s="68">
        <v>50.46</v>
      </c>
      <c r="T33" s="68">
        <v>50.46</v>
      </c>
      <c r="U33" s="68">
        <f t="shared" ref="U33:U40" si="2">IF(ISERROR(T33/S33),"N/A",T33/S33*100)</f>
        <v>100</v>
      </c>
      <c r="V33" s="64" t="s">
        <v>97</v>
      </c>
    </row>
    <row r="34" spans="1:22" s="62" customFormat="1" ht="18" customHeight="1">
      <c r="A34" s="63"/>
      <c r="B34" s="64" t="s">
        <v>47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5.09</v>
      </c>
      <c r="S34" s="68">
        <v>5.08</v>
      </c>
      <c r="T34" s="68">
        <v>4.16</v>
      </c>
      <c r="U34" s="68">
        <f t="shared" si="2"/>
        <v>81.889763779527556</v>
      </c>
      <c r="V34" s="64" t="s">
        <v>91</v>
      </c>
    </row>
    <row r="35" spans="1:22" s="62" customFormat="1" ht="18" customHeight="1">
      <c r="A35" s="63"/>
      <c r="B35" s="64" t="s">
        <v>47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25.85</v>
      </c>
      <c r="S35" s="68">
        <v>25.85</v>
      </c>
      <c r="T35" s="68">
        <v>25.85</v>
      </c>
      <c r="U35" s="68">
        <f t="shared" si="2"/>
        <v>100</v>
      </c>
      <c r="V35" s="64" t="s">
        <v>95</v>
      </c>
    </row>
    <row r="36" spans="1:22" s="62" customFormat="1" ht="18" customHeight="1">
      <c r="A36" s="63"/>
      <c r="B36" s="64" t="s">
        <v>47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12.77</v>
      </c>
      <c r="S36" s="68">
        <v>12.77</v>
      </c>
      <c r="T36" s="68">
        <v>12.77</v>
      </c>
      <c r="U36" s="68">
        <f t="shared" si="2"/>
        <v>100</v>
      </c>
      <c r="V36" s="64" t="s">
        <v>94</v>
      </c>
    </row>
    <row r="37" spans="1:22" s="62" customFormat="1" ht="18" customHeight="1">
      <c r="A37" s="63"/>
      <c r="B37" s="64" t="s">
        <v>47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4.82</v>
      </c>
      <c r="S37" s="68">
        <v>4.82</v>
      </c>
      <c r="T37" s="68">
        <v>3.25</v>
      </c>
      <c r="U37" s="68">
        <f t="shared" si="2"/>
        <v>67.427385892116178</v>
      </c>
      <c r="V37" s="64" t="s">
        <v>96</v>
      </c>
    </row>
    <row r="38" spans="1:22" s="62" customFormat="1" ht="18" customHeight="1">
      <c r="A38" s="63"/>
      <c r="B38" s="64" t="s">
        <v>47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30.39</v>
      </c>
      <c r="S38" s="68">
        <v>30.39</v>
      </c>
      <c r="T38" s="68">
        <v>83.98</v>
      </c>
      <c r="U38" s="68">
        <f t="shared" si="2"/>
        <v>276.34090161237248</v>
      </c>
      <c r="V38" s="64" t="s">
        <v>92</v>
      </c>
    </row>
    <row r="39" spans="1:22" s="62" customFormat="1" ht="18" customHeight="1" thickBot="1">
      <c r="A39" s="63"/>
      <c r="B39" s="64" t="s">
        <v>47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65.45</v>
      </c>
      <c r="S39" s="68">
        <v>65.45</v>
      </c>
      <c r="T39" s="68">
        <v>56</v>
      </c>
      <c r="U39" s="68">
        <f t="shared" si="2"/>
        <v>85.561497326203209</v>
      </c>
      <c r="V39" s="64" t="s">
        <v>93</v>
      </c>
    </row>
    <row r="40" spans="1:22" ht="75" customHeight="1" thickTop="1" thickBot="1">
      <c r="A40" s="27"/>
      <c r="B40" s="28" t="s">
        <v>40</v>
      </c>
      <c r="C40" s="85" t="s">
        <v>47</v>
      </c>
      <c r="D40" s="85"/>
      <c r="E40" s="85"/>
      <c r="F40" s="85"/>
      <c r="G40" s="85"/>
      <c r="H40" s="85"/>
      <c r="I40" s="85" t="s">
        <v>53</v>
      </c>
      <c r="J40" s="85"/>
      <c r="K40" s="85"/>
      <c r="L40" s="85" t="s">
        <v>54</v>
      </c>
      <c r="M40" s="85"/>
      <c r="N40" s="85"/>
      <c r="O40" s="85"/>
      <c r="P40" s="29" t="s">
        <v>44</v>
      </c>
      <c r="Q40" s="29" t="s">
        <v>55</v>
      </c>
      <c r="R40" s="29">
        <v>54.504999999999995</v>
      </c>
      <c r="S40" s="29" t="s">
        <v>56</v>
      </c>
      <c r="T40" s="29" t="s">
        <v>56</v>
      </c>
      <c r="U40" s="29" t="str">
        <f t="shared" si="2"/>
        <v>N/A</v>
      </c>
      <c r="V40" s="30" t="s">
        <v>46</v>
      </c>
    </row>
    <row r="41" spans="1:22" ht="18.75" customHeight="1" thickTop="1" thickBot="1">
      <c r="A41" s="27"/>
      <c r="B41" s="120" t="s">
        <v>90</v>
      </c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9"/>
    </row>
    <row r="42" spans="1:22" s="62" customFormat="1" ht="18" customHeight="1">
      <c r="A42" s="63"/>
      <c r="B42" s="64" t="s">
        <v>47</v>
      </c>
      <c r="C42" s="64"/>
      <c r="D42" s="65"/>
      <c r="E42" s="64"/>
      <c r="F42" s="64"/>
      <c r="G42" s="64"/>
      <c r="H42" s="64"/>
      <c r="I42" s="66"/>
      <c r="J42" s="57"/>
      <c r="K42" s="66"/>
      <c r="L42" s="57"/>
      <c r="M42" s="66"/>
      <c r="N42" s="57"/>
      <c r="O42" s="66"/>
      <c r="P42" s="57"/>
      <c r="Q42" s="67"/>
      <c r="R42" s="68">
        <v>8.1300000000000008</v>
      </c>
      <c r="S42" s="68" t="s">
        <v>47</v>
      </c>
      <c r="T42" s="68" t="s">
        <v>47</v>
      </c>
      <c r="U42" s="68" t="str">
        <f>IF(ISERROR(T42/S42),"N/A",T42/S42*100)</f>
        <v>N/A</v>
      </c>
      <c r="V42" s="64" t="s">
        <v>95</v>
      </c>
    </row>
    <row r="43" spans="1:22" s="62" customFormat="1" ht="18" customHeight="1" thickBot="1">
      <c r="A43" s="63"/>
      <c r="B43" s="64" t="s">
        <v>47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100.88</v>
      </c>
      <c r="S43" s="68" t="s">
        <v>47</v>
      </c>
      <c r="T43" s="68" t="s">
        <v>47</v>
      </c>
      <c r="U43" s="68" t="str">
        <f>IF(ISERROR(T43/S43),"N/A",T43/S43*100)</f>
        <v>N/A</v>
      </c>
      <c r="V43" s="64" t="s">
        <v>91</v>
      </c>
    </row>
    <row r="44" spans="1:22" ht="75" customHeight="1" thickTop="1" thickBot="1">
      <c r="A44" s="27"/>
      <c r="B44" s="28" t="s">
        <v>40</v>
      </c>
      <c r="C44" s="85" t="s">
        <v>47</v>
      </c>
      <c r="D44" s="85"/>
      <c r="E44" s="85"/>
      <c r="F44" s="85"/>
      <c r="G44" s="85"/>
      <c r="H44" s="85"/>
      <c r="I44" s="85" t="s">
        <v>57</v>
      </c>
      <c r="J44" s="85"/>
      <c r="K44" s="85"/>
      <c r="L44" s="85" t="s">
        <v>58</v>
      </c>
      <c r="M44" s="85"/>
      <c r="N44" s="85"/>
      <c r="O44" s="85"/>
      <c r="P44" s="29" t="s">
        <v>44</v>
      </c>
      <c r="Q44" s="29" t="s">
        <v>55</v>
      </c>
      <c r="R44" s="29">
        <v>96.984999999999999</v>
      </c>
      <c r="S44" s="29" t="s">
        <v>56</v>
      </c>
      <c r="T44" s="29" t="s">
        <v>56</v>
      </c>
      <c r="U44" s="29" t="str">
        <f>IF(ISERROR(T44/S44),"N/A",T44/S44*100)</f>
        <v>N/A</v>
      </c>
      <c r="V44" s="30" t="s">
        <v>46</v>
      </c>
    </row>
    <row r="45" spans="1:22" ht="18.75" customHeight="1" thickTop="1" thickBot="1">
      <c r="A45" s="27"/>
      <c r="B45" s="120" t="s">
        <v>90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2" s="62" customFormat="1" ht="18" customHeight="1">
      <c r="A46" s="63"/>
      <c r="B46" s="64" t="s">
        <v>47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93.97</v>
      </c>
      <c r="S46" s="68" t="s">
        <v>47</v>
      </c>
      <c r="T46" s="68" t="s">
        <v>47</v>
      </c>
      <c r="U46" s="68" t="str">
        <f>IF(ISERROR(T46/S46),"N/A",T46/S46*100)</f>
        <v>N/A</v>
      </c>
      <c r="V46" s="64" t="s">
        <v>95</v>
      </c>
    </row>
    <row r="47" spans="1:22" s="62" customFormat="1" ht="18" customHeight="1" thickBot="1">
      <c r="A47" s="63"/>
      <c r="B47" s="64" t="s">
        <v>47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100</v>
      </c>
      <c r="S47" s="68" t="s">
        <v>47</v>
      </c>
      <c r="T47" s="68" t="s">
        <v>47</v>
      </c>
      <c r="U47" s="68" t="str">
        <f>IF(ISERROR(T47/S47),"N/A",T47/S47*100)</f>
        <v>N/A</v>
      </c>
      <c r="V47" s="64" t="s">
        <v>91</v>
      </c>
    </row>
    <row r="48" spans="1:22" ht="75" customHeight="1" thickTop="1" thickBot="1">
      <c r="A48" s="27"/>
      <c r="B48" s="28" t="s">
        <v>40</v>
      </c>
      <c r="C48" s="85" t="s">
        <v>47</v>
      </c>
      <c r="D48" s="85"/>
      <c r="E48" s="85"/>
      <c r="F48" s="85"/>
      <c r="G48" s="85"/>
      <c r="H48" s="85"/>
      <c r="I48" s="85" t="s">
        <v>59</v>
      </c>
      <c r="J48" s="85"/>
      <c r="K48" s="85"/>
      <c r="L48" s="85" t="s">
        <v>60</v>
      </c>
      <c r="M48" s="85"/>
      <c r="N48" s="85"/>
      <c r="O48" s="85"/>
      <c r="P48" s="29" t="s">
        <v>44</v>
      </c>
      <c r="Q48" s="29" t="s">
        <v>50</v>
      </c>
      <c r="R48" s="29" t="s">
        <v>56</v>
      </c>
      <c r="S48" s="29" t="s">
        <v>56</v>
      </c>
      <c r="T48" s="29" t="s">
        <v>56</v>
      </c>
      <c r="U48" s="29" t="str">
        <f>IF(ISERROR(T48/S48),"N/A",T48/S48*100)</f>
        <v>N/A</v>
      </c>
      <c r="V48" s="30" t="s">
        <v>61</v>
      </c>
    </row>
    <row r="49" spans="1:22" ht="18.75" customHeight="1" thickTop="1" thickBot="1">
      <c r="A49" s="27"/>
      <c r="B49" s="120" t="s">
        <v>100</v>
      </c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9"/>
    </row>
    <row r="50" spans="1:22" s="51" customFormat="1" ht="14.85" customHeight="1" thickTop="1" thickBot="1">
      <c r="B50" s="52" t="s">
        <v>71</v>
      </c>
      <c r="C50" s="53"/>
      <c r="D50" s="53"/>
      <c r="E50" s="53"/>
      <c r="F50" s="53"/>
      <c r="G50" s="53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5"/>
    </row>
    <row r="51" spans="1:22" ht="44.25" customHeight="1" thickTop="1">
      <c r="B51" s="82" t="s">
        <v>72</v>
      </c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4"/>
    </row>
    <row r="52" spans="1:22" ht="34.5" customHeight="1">
      <c r="B52" s="73" t="s">
        <v>101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1:22" ht="34.5" customHeight="1">
      <c r="B53" s="73" t="s">
        <v>102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1:22" ht="34.5" customHeight="1">
      <c r="B54" s="73" t="s">
        <v>103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1:22" ht="34.5" customHeight="1">
      <c r="B55" s="73" t="s">
        <v>104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1:22" ht="34.5" customHeight="1">
      <c r="B56" s="73" t="s">
        <v>105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1:22" ht="34.5" customHeight="1">
      <c r="B57" s="73" t="s">
        <v>89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21:H21"/>
    <mergeCell ref="I21:K21"/>
    <mergeCell ref="L21:O21"/>
    <mergeCell ref="B22:V22"/>
    <mergeCell ref="C31:H31"/>
    <mergeCell ref="I31:K31"/>
    <mergeCell ref="L31:O31"/>
    <mergeCell ref="B32:V32"/>
    <mergeCell ref="C40:H40"/>
    <mergeCell ref="I40:K40"/>
    <mergeCell ref="L40:O40"/>
    <mergeCell ref="B41:V41"/>
    <mergeCell ref="C44:H44"/>
    <mergeCell ref="I44:K44"/>
    <mergeCell ref="L44:O44"/>
    <mergeCell ref="B45:V45"/>
    <mergeCell ref="C48:H48"/>
    <mergeCell ref="I48:K48"/>
    <mergeCell ref="L48:O48"/>
    <mergeCell ref="B56:V56"/>
    <mergeCell ref="B57:V57"/>
    <mergeCell ref="B49:V49"/>
    <mergeCell ref="B51:V51"/>
    <mergeCell ref="B52:V52"/>
    <mergeCell ref="B53:V53"/>
    <mergeCell ref="B54:V54"/>
    <mergeCell ref="B55:V55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2019-03-15T18:56:45Z</dcterms:modified>
</cp:coreProperties>
</file>