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6 VI ESTADÍSTICAS FISCALES\3 Deuda\Evolucion Cierre\2021\"/>
    </mc:Choice>
  </mc:AlternateContent>
  <bookViews>
    <workbookView xWindow="480" yWindow="60" windowWidth="15480" windowHeight="8895" tabRatio="471"/>
  </bookViews>
  <sheets>
    <sheet name="DEUDA PUBLICA DIRECTA " sheetId="46" r:id="rId1"/>
  </sheets>
  <calcPr calcId="152511"/>
</workbook>
</file>

<file path=xl/calcChain.xml><?xml version="1.0" encoding="utf-8"?>
<calcChain xmlns="http://schemas.openxmlformats.org/spreadsheetml/2006/main">
  <c r="X44" i="46" l="1"/>
  <c r="U49" i="46" l="1"/>
  <c r="U44" i="46"/>
  <c r="R21" i="46" l="1"/>
  <c r="R44" i="46" s="1"/>
  <c r="R19" i="46"/>
  <c r="R18" i="46"/>
  <c r="R15" i="46"/>
  <c r="AA44" i="46"/>
  <c r="L44" i="46"/>
  <c r="I44" i="46"/>
  <c r="I47" i="46"/>
  <c r="O44" i="46"/>
  <c r="F44" i="46"/>
  <c r="CI25" i="46"/>
  <c r="BZ24" i="46"/>
  <c r="C44" i="46"/>
</calcChain>
</file>

<file path=xl/sharedStrings.xml><?xml version="1.0" encoding="utf-8"?>
<sst xmlns="http://schemas.openxmlformats.org/spreadsheetml/2006/main" count="102" uniqueCount="36">
  <si>
    <t>GOBIERNO DEL ESTADO DE DURANGO</t>
  </si>
  <si>
    <t>SECRETARIA DE FINANZAS Y DE ADMINISTRACIÓN</t>
  </si>
  <si>
    <t xml:space="preserve">SALDO </t>
  </si>
  <si>
    <t>BBVA BANCOMER</t>
  </si>
  <si>
    <t>BANORTE</t>
  </si>
  <si>
    <t>T  O  T  A  L :</t>
  </si>
  <si>
    <t>BANORTE (588'250 MDP)</t>
  </si>
  <si>
    <t>BANCOMER (200 MILL 2011)</t>
  </si>
  <si>
    <t>SANTANDER (200 MILL 2011)</t>
  </si>
  <si>
    <t xml:space="preserve">CONCEPTO </t>
  </si>
  <si>
    <t>BAJIO</t>
  </si>
  <si>
    <t xml:space="preserve"> </t>
  </si>
  <si>
    <t>BANOBRAS (900 MILL 2013)</t>
  </si>
  <si>
    <t>SANTANDER (967 MILL 2014)</t>
  </si>
  <si>
    <t>BBVA BANCOMER ( 525´MDP )</t>
  </si>
  <si>
    <t>BANORTE (1´211 MDP)</t>
  </si>
  <si>
    <t>BANOBRAS ( 386 MDP )</t>
  </si>
  <si>
    <t>SANTANDER FF ( 1´031 MDP)</t>
  </si>
  <si>
    <t>BBVA BANCOMER (980´MDP )</t>
  </si>
  <si>
    <t>SANTANDER 2´300 MDP</t>
  </si>
  <si>
    <t xml:space="preserve">SANTANDER 882´ MDP </t>
  </si>
  <si>
    <t xml:space="preserve">BANORTE 2´108 MDP </t>
  </si>
  <si>
    <t xml:space="preserve"> AL 30 DE SEPTIEMBRE     2018</t>
  </si>
  <si>
    <t>SUBSECRETARÍA DE EGRESOS</t>
  </si>
  <si>
    <t>SALDO AL 31 DE DIC 2013</t>
  </si>
  <si>
    <t>SALDO AL 31 DE DIC 2014</t>
  </si>
  <si>
    <t>SALDO AL 31 DE DIC 2015</t>
  </si>
  <si>
    <t>SALDO AL 31 DE DIC 2016</t>
  </si>
  <si>
    <t>SALDO AL 31 DE DIC 2017</t>
  </si>
  <si>
    <t>SALDO AL 31 DE DIC 2018</t>
  </si>
  <si>
    <t>SALDO AL 31 DE DIC 2019</t>
  </si>
  <si>
    <t>SALDO AL 31 DE DIC 2020</t>
  </si>
  <si>
    <t>BANOBRAS (760 MDP)</t>
  </si>
  <si>
    <t>BANOBRAS (500 MDP)</t>
  </si>
  <si>
    <t>SALDO AL 31 DE DIC 2021</t>
  </si>
  <si>
    <t>INTEGRACIÓN DE LA DEUDA PUBLICA DIRECTA HISTÓRICO PERÍODO 2013-2021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</si>
</sst>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4" formatCode="_-* #,##0_-;\-* #,##0_-;_-* &quot;-&quot;??_-;_-@_-"/>
    <numFmt numFmtId="165" formatCode="#,##0_ ;\-#,##0\ "/>
    <numFmt numFmtId="166" formatCode="_(* #,##0_);_(* \(#,##0\);_(* &quot;-&quot;??_);_(@_)"/>
  </numFmts>
  <fonts count="14" x14ac:knownFonts="1">
    <font>
      <sz val="10"/>
      <name val="Arial"/>
      <family val="2"/>
    </font>
    <font>
      <b/>
      <sz val="14"/>
      <color indexed="8"/>
      <name val="Tahoma"/>
      <family val="2"/>
    </font>
    <font>
      <b/>
      <sz val="16"/>
      <name val="Arial"/>
      <family val="2"/>
    </font>
    <font>
      <sz val="10"/>
      <color indexed="8"/>
      <name val="Arial"/>
      <family val="2"/>
    </font>
    <font>
      <b/>
      <sz val="13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sz val="10"/>
      <name val="Arial Narrow"/>
      <family val="2"/>
    </font>
    <font>
      <sz val="8"/>
      <name val="Arial"/>
      <family val="2"/>
    </font>
    <font>
      <b/>
      <sz val="10"/>
      <name val="Arial Narrow"/>
      <family val="2"/>
    </font>
    <font>
      <b/>
      <sz val="12"/>
      <name val="Arial"/>
      <family val="2"/>
    </font>
    <font>
      <sz val="8"/>
      <color indexed="8"/>
      <name val="Arial Narrow"/>
      <family val="2"/>
    </font>
    <font>
      <b/>
      <sz val="12"/>
      <color indexed="8"/>
      <name val="Arial Narrow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3" fillId="0" borderId="0" applyFont="0" applyFill="0" applyBorder="0" applyAlignment="0" applyProtection="0"/>
  </cellStyleXfs>
  <cellXfs count="117">
    <xf numFmtId="0" fontId="0" fillId="0" borderId="0" xfId="0"/>
    <xf numFmtId="4" fontId="0" fillId="0" borderId="0" xfId="0" applyNumberFormat="1"/>
    <xf numFmtId="0" fontId="3" fillId="0" borderId="0" xfId="0" applyFont="1" applyFill="1" applyBorder="1"/>
    <xf numFmtId="0" fontId="0" fillId="0" borderId="0" xfId="0" applyBorder="1"/>
    <xf numFmtId="4" fontId="0" fillId="0" borderId="0" xfId="0" applyNumberFormat="1" applyBorder="1"/>
    <xf numFmtId="0" fontId="0" fillId="0" borderId="0" xfId="0" applyBorder="1" applyAlignment="1">
      <alignment horizontal="center"/>
    </xf>
    <xf numFmtId="164" fontId="0" fillId="0" borderId="0" xfId="0" applyNumberFormat="1" applyFill="1" applyBorder="1"/>
    <xf numFmtId="4" fontId="7" fillId="0" borderId="0" xfId="0" applyNumberFormat="1" applyFont="1" applyBorder="1" applyAlignment="1">
      <alignment horizontal="center"/>
    </xf>
    <xf numFmtId="0" fontId="0" fillId="0" borderId="0" xfId="0" applyFill="1"/>
    <xf numFmtId="3" fontId="0" fillId="0" borderId="0" xfId="0" applyNumberFormat="1" applyFill="1"/>
    <xf numFmtId="0" fontId="0" fillId="0" borderId="1" xfId="0" applyBorder="1"/>
    <xf numFmtId="0" fontId="8" fillId="0" borderId="0" xfId="0" applyFont="1" applyBorder="1" applyAlignment="1">
      <alignment horizontal="center"/>
    </xf>
    <xf numFmtId="4" fontId="0" fillId="0" borderId="0" xfId="0" applyNumberFormat="1" applyAlignment="1">
      <alignment horizontal="center"/>
    </xf>
    <xf numFmtId="4" fontId="9" fillId="0" borderId="0" xfId="0" applyNumberFormat="1" applyFont="1" applyBorder="1" applyAlignment="1">
      <alignment horizontal="center"/>
    </xf>
    <xf numFmtId="0" fontId="6" fillId="0" borderId="0" xfId="0" applyFont="1" applyFill="1" applyBorder="1" applyAlignment="1">
      <alignment vertical="center"/>
    </xf>
    <xf numFmtId="0" fontId="5" fillId="0" borderId="0" xfId="0" applyFont="1" applyBorder="1"/>
    <xf numFmtId="164" fontId="0" fillId="0" borderId="0" xfId="0" applyNumberFormat="1"/>
    <xf numFmtId="0" fontId="0" fillId="0" borderId="0" xfId="0" applyFill="1" applyBorder="1"/>
    <xf numFmtId="0" fontId="0" fillId="0" borderId="0" xfId="0" applyBorder="1" applyAlignment="1"/>
    <xf numFmtId="0" fontId="5" fillId="0" borderId="0" xfId="0" applyFont="1" applyBorder="1" applyAlignment="1">
      <alignment vertical="center" wrapText="1"/>
    </xf>
    <xf numFmtId="4" fontId="11" fillId="0" borderId="0" xfId="1" applyNumberFormat="1" applyFont="1" applyFill="1" applyBorder="1" applyAlignment="1">
      <alignment horizontal="center"/>
    </xf>
    <xf numFmtId="3" fontId="0" fillId="0" borderId="0" xfId="0" applyNumberFormat="1"/>
    <xf numFmtId="0" fontId="0" fillId="0" borderId="0" xfId="0" applyFill="1" applyAlignment="1">
      <alignment wrapText="1"/>
    </xf>
    <xf numFmtId="4" fontId="12" fillId="0" borderId="2" xfId="1" applyNumberFormat="1" applyFont="1" applyFill="1" applyBorder="1" applyAlignment="1">
      <alignment horizontal="center"/>
    </xf>
    <xf numFmtId="166" fontId="11" fillId="0" borderId="0" xfId="1" applyNumberFormat="1" applyFont="1" applyFill="1" applyBorder="1" applyAlignment="1">
      <alignment horizontal="center"/>
    </xf>
    <xf numFmtId="0" fontId="10" fillId="0" borderId="0" xfId="0" applyFont="1" applyBorder="1" applyAlignment="1">
      <alignment vertical="center" wrapText="1"/>
    </xf>
    <xf numFmtId="0" fontId="1" fillId="0" borderId="0" xfId="0" applyFont="1" applyFill="1" applyBorder="1" applyAlignment="1"/>
    <xf numFmtId="0" fontId="4" fillId="0" borderId="0" xfId="0" applyFont="1" applyBorder="1" applyAlignment="1"/>
    <xf numFmtId="0" fontId="0" fillId="0" borderId="3" xfId="0" applyBorder="1"/>
    <xf numFmtId="0" fontId="0" fillId="0" borderId="4" xfId="0" applyBorder="1"/>
    <xf numFmtId="0" fontId="5" fillId="0" borderId="4" xfId="0" applyFont="1" applyBorder="1" applyAlignment="1">
      <alignment vertical="center" wrapText="1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Border="1" applyAlignment="1">
      <alignment horizontal="left"/>
    </xf>
    <xf numFmtId="0" fontId="8" fillId="0" borderId="0" xfId="0" applyFont="1" applyBorder="1" applyAlignment="1">
      <alignment horizontal="left"/>
    </xf>
    <xf numFmtId="4" fontId="0" fillId="0" borderId="1" xfId="0" applyNumberFormat="1" applyBorder="1"/>
    <xf numFmtId="4" fontId="0" fillId="2" borderId="0" xfId="0" applyNumberFormat="1" applyFill="1" applyBorder="1"/>
    <xf numFmtId="0" fontId="0" fillId="2" borderId="0" xfId="0" applyFill="1" applyBorder="1"/>
    <xf numFmtId="0" fontId="3" fillId="2" borderId="0" xfId="0" applyFont="1" applyFill="1" applyBorder="1"/>
    <xf numFmtId="0" fontId="10" fillId="3" borderId="9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0" fillId="4" borderId="8" xfId="0" applyFill="1" applyBorder="1"/>
    <xf numFmtId="0" fontId="4" fillId="0" borderId="0" xfId="0" applyFont="1" applyFill="1" applyBorder="1" applyAlignment="1"/>
    <xf numFmtId="0" fontId="0" fillId="2" borderId="4" xfId="0" applyFill="1" applyBorder="1"/>
    <xf numFmtId="0" fontId="10" fillId="0" borderId="11" xfId="0" applyFont="1" applyBorder="1" applyAlignment="1">
      <alignment vertical="center" wrapText="1"/>
    </xf>
    <xf numFmtId="4" fontId="0" fillId="0" borderId="11" xfId="0" applyNumberFormat="1" applyBorder="1"/>
    <xf numFmtId="0" fontId="0" fillId="0" borderId="11" xfId="0" applyBorder="1"/>
    <xf numFmtId="4" fontId="0" fillId="0" borderId="6" xfId="0" applyNumberFormat="1" applyBorder="1"/>
    <xf numFmtId="0" fontId="5" fillId="0" borderId="3" xfId="0" applyFont="1" applyBorder="1" applyAlignment="1">
      <alignment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vertical="center" wrapText="1"/>
    </xf>
    <xf numFmtId="0" fontId="10" fillId="4" borderId="14" xfId="0" applyFont="1" applyFill="1" applyBorder="1" applyAlignment="1">
      <alignment vertical="center" wrapText="1"/>
    </xf>
    <xf numFmtId="0" fontId="10" fillId="4" borderId="15" xfId="0" applyFont="1" applyFill="1" applyBorder="1" applyAlignment="1">
      <alignment vertical="center"/>
    </xf>
    <xf numFmtId="0" fontId="0" fillId="4" borderId="3" xfId="0" applyFill="1" applyBorder="1" applyAlignment="1"/>
    <xf numFmtId="164" fontId="0" fillId="4" borderId="16" xfId="0" applyNumberFormat="1" applyFill="1" applyBorder="1"/>
    <xf numFmtId="0" fontId="0" fillId="4" borderId="3" xfId="0" applyFill="1" applyBorder="1" applyAlignment="1">
      <alignment horizontal="center"/>
    </xf>
    <xf numFmtId="0" fontId="0" fillId="4" borderId="16" xfId="0" applyFill="1" applyBorder="1"/>
    <xf numFmtId="0" fontId="0" fillId="4" borderId="3" xfId="0" applyFill="1" applyBorder="1" applyAlignment="1">
      <alignment horizontal="left"/>
    </xf>
    <xf numFmtId="3" fontId="0" fillId="4" borderId="16" xfId="0" applyNumberFormat="1" applyFill="1" applyBorder="1"/>
    <xf numFmtId="0" fontId="0" fillId="4" borderId="3" xfId="0" applyFill="1" applyBorder="1"/>
    <xf numFmtId="0" fontId="8" fillId="4" borderId="3" xfId="0" applyFont="1" applyFill="1" applyBorder="1" applyAlignment="1">
      <alignment horizontal="center"/>
    </xf>
    <xf numFmtId="165" fontId="0" fillId="4" borderId="16" xfId="0" applyNumberFormat="1" applyFill="1" applyBorder="1"/>
    <xf numFmtId="4" fontId="0" fillId="4" borderId="16" xfId="0" applyNumberFormat="1" applyFill="1" applyBorder="1"/>
    <xf numFmtId="0" fontId="6" fillId="4" borderId="12" xfId="0" applyFont="1" applyFill="1" applyBorder="1" applyAlignment="1">
      <alignment vertical="center"/>
    </xf>
    <xf numFmtId="164" fontId="5" fillId="4" borderId="9" xfId="0" applyNumberFormat="1" applyFont="1" applyFill="1" applyBorder="1"/>
    <xf numFmtId="0" fontId="0" fillId="4" borderId="17" xfId="0" applyFill="1" applyBorder="1"/>
    <xf numFmtId="0" fontId="0" fillId="4" borderId="18" xfId="0" applyFill="1" applyBorder="1"/>
    <xf numFmtId="0" fontId="0" fillId="4" borderId="8" xfId="0" applyFill="1" applyBorder="1" applyAlignment="1"/>
    <xf numFmtId="0" fontId="0" fillId="4" borderId="8" xfId="0" applyFill="1" applyBorder="1" applyAlignment="1">
      <alignment horizontal="left"/>
    </xf>
    <xf numFmtId="0" fontId="8" fillId="4" borderId="8" xfId="0" applyFont="1" applyFill="1" applyBorder="1" applyAlignment="1">
      <alignment horizontal="left"/>
    </xf>
    <xf numFmtId="0" fontId="6" fillId="4" borderId="9" xfId="0" applyFont="1" applyFill="1" applyBorder="1" applyAlignment="1">
      <alignment vertical="center"/>
    </xf>
    <xf numFmtId="0" fontId="0" fillId="4" borderId="19" xfId="0" applyFill="1" applyBorder="1"/>
    <xf numFmtId="0" fontId="10" fillId="4" borderId="8" xfId="0" applyFont="1" applyFill="1" applyBorder="1" applyAlignment="1">
      <alignment vertical="center" wrapText="1"/>
    </xf>
    <xf numFmtId="0" fontId="10" fillId="4" borderId="16" xfId="0" applyFont="1" applyFill="1" applyBorder="1" applyAlignment="1">
      <alignment vertical="center" wrapText="1"/>
    </xf>
    <xf numFmtId="0" fontId="0" fillId="4" borderId="8" xfId="0" applyFill="1" applyBorder="1" applyAlignment="1">
      <alignment horizontal="center"/>
    </xf>
    <xf numFmtId="166" fontId="11" fillId="4" borderId="8" xfId="1" applyNumberFormat="1" applyFont="1" applyFill="1" applyBorder="1" applyAlignment="1">
      <alignment horizontal="center"/>
    </xf>
    <xf numFmtId="0" fontId="10" fillId="4" borderId="4" xfId="0" applyFont="1" applyFill="1" applyBorder="1" applyAlignment="1">
      <alignment vertical="center" wrapText="1"/>
    </xf>
    <xf numFmtId="0" fontId="0" fillId="4" borderId="4" xfId="0" applyFill="1" applyBorder="1" applyAlignment="1"/>
    <xf numFmtId="0" fontId="0" fillId="4" borderId="4" xfId="0" applyFill="1" applyBorder="1" applyAlignment="1">
      <alignment horizontal="center"/>
    </xf>
    <xf numFmtId="0" fontId="0" fillId="4" borderId="4" xfId="0" applyFill="1" applyBorder="1"/>
    <xf numFmtId="164" fontId="5" fillId="4" borderId="20" xfId="0" applyNumberFormat="1" applyFont="1" applyFill="1" applyBorder="1"/>
    <xf numFmtId="0" fontId="0" fillId="4" borderId="21" xfId="0" applyFill="1" applyBorder="1"/>
    <xf numFmtId="0" fontId="10" fillId="4" borderId="22" xfId="0" applyFont="1" applyFill="1" applyBorder="1" applyAlignment="1">
      <alignment vertical="center" wrapText="1"/>
    </xf>
    <xf numFmtId="0" fontId="10" fillId="4" borderId="15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horizontal="center"/>
    </xf>
    <xf numFmtId="3" fontId="0" fillId="4" borderId="4" xfId="0" applyNumberFormat="1" applyFill="1" applyBorder="1"/>
    <xf numFmtId="0" fontId="6" fillId="4" borderId="26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 wrapText="1"/>
    </xf>
    <xf numFmtId="0" fontId="0" fillId="0" borderId="0" xfId="0" applyFill="1" applyBorder="1" applyAlignment="1"/>
    <xf numFmtId="0" fontId="0" fillId="0" borderId="0" xfId="0" applyFill="1" applyBorder="1" applyAlignment="1">
      <alignment horizontal="center"/>
    </xf>
    <xf numFmtId="0" fontId="0" fillId="0" borderId="6" xfId="0" applyFill="1" applyBorder="1"/>
    <xf numFmtId="0" fontId="10" fillId="0" borderId="0" xfId="0" applyFont="1" applyFill="1" applyBorder="1" applyAlignment="1">
      <alignment horizontal="center" vertical="center" wrapText="1"/>
    </xf>
    <xf numFmtId="0" fontId="0" fillId="4" borderId="16" xfId="0" applyFill="1" applyBorder="1" applyAlignment="1"/>
    <xf numFmtId="0" fontId="0" fillId="4" borderId="16" xfId="0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0" fillId="0" borderId="0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1" fillId="2" borderId="23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1" fillId="2" borderId="24" xfId="0" applyFont="1" applyFill="1" applyBorder="1" applyAlignment="1"/>
    <xf numFmtId="0" fontId="1" fillId="2" borderId="25" xfId="0" applyFont="1" applyFill="1" applyBorder="1" applyAlignment="1"/>
    <xf numFmtId="0" fontId="1" fillId="2" borderId="0" xfId="0" applyFont="1" applyFill="1" applyBorder="1" applyAlignment="1"/>
    <xf numFmtId="0" fontId="1" fillId="2" borderId="4" xfId="0" applyFont="1" applyFill="1" applyBorder="1" applyAlignment="1"/>
    <xf numFmtId="0" fontId="2" fillId="2" borderId="0" xfId="0" applyFont="1" applyFill="1" applyBorder="1" applyAlignment="1"/>
    <xf numFmtId="0" fontId="2" fillId="2" borderId="4" xfId="0" applyFont="1" applyFill="1" applyBorder="1" applyAlignment="1"/>
    <xf numFmtId="0" fontId="4" fillId="2" borderId="6" xfId="0" applyFont="1" applyFill="1" applyBorder="1" applyAlignment="1"/>
    <xf numFmtId="0" fontId="4" fillId="2" borderId="7" xfId="0" applyFont="1" applyFill="1" applyBorder="1" applyAlignment="1"/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1952625</xdr:colOff>
      <xdr:row>2</xdr:row>
      <xdr:rowOff>133350</xdr:rowOff>
    </xdr:from>
    <xdr:to>
      <xdr:col>16</xdr:col>
      <xdr:colOff>485775</xdr:colOff>
      <xdr:row>6</xdr:row>
      <xdr:rowOff>47625</xdr:rowOff>
    </xdr:to>
    <xdr:pic>
      <xdr:nvPicPr>
        <xdr:cNvPr id="141670" name="Imagen 8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02725" y="466725"/>
          <a:ext cx="255270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809625</xdr:colOff>
      <xdr:row>2</xdr:row>
      <xdr:rowOff>104775</xdr:rowOff>
    </xdr:from>
    <xdr:to>
      <xdr:col>2</xdr:col>
      <xdr:colOff>142875</xdr:colOff>
      <xdr:row>6</xdr:row>
      <xdr:rowOff>342900</xdr:rowOff>
    </xdr:to>
    <xdr:pic>
      <xdr:nvPicPr>
        <xdr:cNvPr id="141671" name="Imagen 88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5375" y="438150"/>
          <a:ext cx="1381125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L49"/>
  <sheetViews>
    <sheetView showGridLines="0" tabSelected="1" workbookViewId="0"/>
  </sheetViews>
  <sheetFormatPr baseColWidth="10" defaultRowHeight="12.75" x14ac:dyDescent="0.2"/>
  <cols>
    <col min="1" max="1" width="4.28515625" customWidth="1"/>
    <col min="2" max="2" width="30.7109375" customWidth="1"/>
    <col min="3" max="3" width="27.5703125" customWidth="1"/>
    <col min="4" max="4" width="5.42578125" customWidth="1"/>
    <col min="5" max="5" width="30.7109375" customWidth="1"/>
    <col min="6" max="6" width="28.42578125" style="1" customWidth="1"/>
    <col min="7" max="7" width="6.7109375" customWidth="1"/>
    <col min="8" max="8" width="30.7109375" customWidth="1"/>
    <col min="9" max="9" width="26.7109375" customWidth="1"/>
    <col min="10" max="10" width="7.42578125" customWidth="1"/>
    <col min="11" max="11" width="30.7109375" customWidth="1"/>
    <col min="12" max="12" width="26.42578125" customWidth="1"/>
    <col min="13" max="13" width="4.140625" customWidth="1"/>
    <col min="14" max="14" width="30.7109375" customWidth="1"/>
    <col min="15" max="15" width="25.28515625" customWidth="1"/>
    <col min="16" max="16" width="4.28515625" customWidth="1"/>
    <col min="17" max="17" width="30.7109375" customWidth="1"/>
    <col min="18" max="18" width="25.7109375" customWidth="1"/>
    <col min="19" max="19" width="4.28515625" customWidth="1"/>
    <col min="20" max="20" width="30.7109375" customWidth="1"/>
    <col min="21" max="21" width="19" customWidth="1"/>
    <col min="22" max="22" width="8.7109375" customWidth="1"/>
    <col min="23" max="23" width="30.7109375" customWidth="1"/>
    <col min="24" max="24" width="25.140625" customWidth="1"/>
    <col min="25" max="25" width="4" customWidth="1"/>
    <col min="26" max="26" width="30.7109375" customWidth="1"/>
    <col min="27" max="27" width="21.85546875" customWidth="1"/>
    <col min="28" max="28" width="27.140625" customWidth="1"/>
    <col min="29" max="29" width="15.85546875" customWidth="1"/>
    <col min="30" max="30" width="26" customWidth="1"/>
    <col min="78" max="78" width="16.140625" customWidth="1"/>
  </cols>
  <sheetData>
    <row r="2" spans="1:88" ht="13.5" thickBot="1" x14ac:dyDescent="0.25"/>
    <row r="3" spans="1:88" ht="18" x14ac:dyDescent="0.25">
      <c r="A3" s="26"/>
      <c r="B3" s="103" t="s">
        <v>0</v>
      </c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10"/>
    </row>
    <row r="4" spans="1:88" ht="18" x14ac:dyDescent="0.25">
      <c r="A4" s="26"/>
      <c r="B4" s="105" t="s">
        <v>1</v>
      </c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  <c r="Z4" s="111"/>
      <c r="AA4" s="112"/>
    </row>
    <row r="5" spans="1:88" ht="20.25" x14ac:dyDescent="0.3">
      <c r="A5" s="17"/>
      <c r="B5" s="101" t="s">
        <v>23</v>
      </c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13"/>
      <c r="N5" s="113"/>
      <c r="O5" s="113"/>
      <c r="P5" s="113"/>
      <c r="Q5" s="113"/>
      <c r="R5" s="113"/>
      <c r="S5" s="113"/>
      <c r="T5" s="113"/>
      <c r="U5" s="113"/>
      <c r="V5" s="113"/>
      <c r="W5" s="113"/>
      <c r="X5" s="113"/>
      <c r="Y5" s="113"/>
      <c r="Z5" s="113"/>
      <c r="AA5" s="114"/>
    </row>
    <row r="6" spans="1:88" ht="10.5" customHeight="1" x14ac:dyDescent="0.3">
      <c r="A6" s="17"/>
      <c r="B6" s="97"/>
      <c r="C6" s="87"/>
      <c r="D6" s="87"/>
      <c r="E6" s="87"/>
      <c r="F6" s="87"/>
      <c r="G6" s="38"/>
      <c r="H6" s="39"/>
      <c r="I6" s="39"/>
      <c r="J6" s="39"/>
      <c r="K6" s="40"/>
      <c r="L6" s="40"/>
      <c r="M6" s="40"/>
      <c r="N6" s="40"/>
      <c r="O6" s="40"/>
      <c r="P6" s="39"/>
      <c r="Q6" s="39"/>
      <c r="R6" s="39"/>
      <c r="S6" s="39"/>
      <c r="T6" s="39"/>
      <c r="U6" s="39"/>
      <c r="V6" s="39"/>
      <c r="W6" s="39"/>
      <c r="X6" s="46"/>
      <c r="Y6" s="39"/>
      <c r="Z6" s="39"/>
      <c r="AA6" s="46"/>
    </row>
    <row r="7" spans="1:88" ht="35.25" customHeight="1" thickBot="1" x14ac:dyDescent="0.3">
      <c r="A7" s="45"/>
      <c r="B7" s="107" t="s">
        <v>35</v>
      </c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15"/>
      <c r="N7" s="115"/>
      <c r="O7" s="115"/>
      <c r="P7" s="115"/>
      <c r="Q7" s="115"/>
      <c r="R7" s="115"/>
      <c r="S7" s="115"/>
      <c r="T7" s="115"/>
      <c r="U7" s="115"/>
      <c r="V7" s="115"/>
      <c r="W7" s="115"/>
      <c r="X7" s="115"/>
      <c r="Y7" s="115"/>
      <c r="Z7" s="115"/>
      <c r="AA7" s="116"/>
      <c r="AB7" s="27"/>
      <c r="AC7" s="27"/>
      <c r="AD7" s="27"/>
      <c r="AE7" s="27"/>
      <c r="AU7" s="1"/>
      <c r="AY7" s="2"/>
      <c r="AZ7" s="2"/>
      <c r="BA7" s="2"/>
      <c r="BB7" s="2"/>
      <c r="BC7" s="2"/>
    </row>
    <row r="8" spans="1:88" ht="16.5" x14ac:dyDescent="0.25">
      <c r="A8" s="17"/>
      <c r="B8" s="28"/>
      <c r="C8" s="3"/>
      <c r="D8" s="3"/>
      <c r="E8" s="3"/>
      <c r="F8" s="3"/>
      <c r="G8" s="4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29"/>
      <c r="Y8" s="3"/>
      <c r="Z8" s="3"/>
      <c r="AA8" s="29"/>
      <c r="AE8" s="1"/>
      <c r="AU8" s="1"/>
      <c r="BK8" s="1"/>
      <c r="CA8" s="1"/>
      <c r="CD8" s="98" t="s">
        <v>22</v>
      </c>
      <c r="CE8" s="98"/>
      <c r="CF8" s="98"/>
      <c r="CG8" s="98"/>
      <c r="CH8" s="98"/>
      <c r="CI8" s="98"/>
      <c r="CJ8" s="98"/>
    </row>
    <row r="9" spans="1:88" x14ac:dyDescent="0.2">
      <c r="A9" s="34"/>
      <c r="B9" s="51"/>
      <c r="C9" s="19"/>
      <c r="D9" s="19"/>
      <c r="E9" s="3"/>
      <c r="F9" s="19"/>
      <c r="G9" s="4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19"/>
      <c r="U9" s="19"/>
      <c r="V9" s="19"/>
      <c r="W9" s="19"/>
      <c r="X9" s="30"/>
      <c r="Y9" s="19"/>
      <c r="Z9" s="19"/>
      <c r="AA9" s="30"/>
      <c r="AB9" s="19"/>
      <c r="AC9" s="3"/>
      <c r="AD9" s="19"/>
      <c r="AE9" s="1"/>
      <c r="AU9" s="1"/>
      <c r="BK9" s="1"/>
      <c r="CA9" s="1"/>
      <c r="CJ9" s="1"/>
    </row>
    <row r="10" spans="1:88" ht="48" customHeight="1" x14ac:dyDescent="0.2">
      <c r="A10" s="3"/>
      <c r="B10" s="52" t="s">
        <v>9</v>
      </c>
      <c r="C10" s="42" t="s">
        <v>24</v>
      </c>
      <c r="D10" s="47"/>
      <c r="E10" s="41" t="s">
        <v>9</v>
      </c>
      <c r="F10" s="43" t="s">
        <v>25</v>
      </c>
      <c r="G10" s="48"/>
      <c r="H10" s="41" t="s">
        <v>9</v>
      </c>
      <c r="I10" s="43" t="s">
        <v>26</v>
      </c>
      <c r="J10" s="47"/>
      <c r="K10" s="41" t="s">
        <v>9</v>
      </c>
      <c r="L10" s="42" t="s">
        <v>27</v>
      </c>
      <c r="M10" s="49"/>
      <c r="N10" s="41" t="s">
        <v>9</v>
      </c>
      <c r="O10" s="42" t="s">
        <v>28</v>
      </c>
      <c r="P10" s="49"/>
      <c r="Q10" s="41" t="s">
        <v>9</v>
      </c>
      <c r="R10" s="53" t="s">
        <v>29</v>
      </c>
      <c r="S10" s="49"/>
      <c r="T10" s="41" t="s">
        <v>9</v>
      </c>
      <c r="U10" s="42" t="s">
        <v>30</v>
      </c>
      <c r="V10" s="94"/>
      <c r="W10" s="41" t="s">
        <v>9</v>
      </c>
      <c r="X10" s="42" t="s">
        <v>31</v>
      </c>
      <c r="Y10" s="94"/>
      <c r="Z10" s="41" t="s">
        <v>9</v>
      </c>
      <c r="AA10" s="42" t="s">
        <v>34</v>
      </c>
      <c r="AB10" s="25"/>
      <c r="AC10" s="3"/>
      <c r="AD10" s="100"/>
      <c r="AE10" s="1"/>
      <c r="AP10" s="19"/>
      <c r="AQ10" s="19"/>
      <c r="AR10" s="19"/>
      <c r="AS10" s="3"/>
      <c r="AT10" s="19"/>
      <c r="AU10" s="1"/>
      <c r="BK10" s="1"/>
      <c r="CA10" s="1"/>
      <c r="CJ10" s="1"/>
    </row>
    <row r="11" spans="1:88" ht="12.75" customHeight="1" x14ac:dyDescent="0.2">
      <c r="A11" s="3"/>
      <c r="B11" s="54"/>
      <c r="C11" s="55"/>
      <c r="D11" s="25"/>
      <c r="E11" s="44"/>
      <c r="F11" s="65"/>
      <c r="G11" s="4"/>
      <c r="H11" s="85"/>
      <c r="I11" s="86"/>
      <c r="J11" s="25"/>
      <c r="K11" s="75"/>
      <c r="L11" s="76"/>
      <c r="M11" s="3"/>
      <c r="N11" s="75"/>
      <c r="O11" s="76"/>
      <c r="P11" s="3"/>
      <c r="Q11" s="75"/>
      <c r="R11" s="79"/>
      <c r="S11" s="3"/>
      <c r="T11" s="75"/>
      <c r="U11" s="76"/>
      <c r="V11" s="90"/>
      <c r="W11" s="75"/>
      <c r="X11" s="76"/>
      <c r="Y11" s="90"/>
      <c r="Z11" s="75"/>
      <c r="AA11" s="76"/>
      <c r="AB11" s="25"/>
      <c r="AC11" s="3"/>
      <c r="AD11" s="100"/>
      <c r="AE11" s="4"/>
      <c r="AR11" s="25"/>
      <c r="AS11" s="3"/>
      <c r="AU11" s="1"/>
      <c r="BF11" s="19"/>
      <c r="BG11" s="19"/>
      <c r="BH11" s="19"/>
      <c r="BI11" s="3"/>
      <c r="BJ11" s="19"/>
      <c r="BK11" s="1"/>
      <c r="BV11" s="19"/>
      <c r="BW11" s="19"/>
      <c r="BX11" s="19"/>
      <c r="BY11" s="3"/>
      <c r="BZ11" s="19"/>
      <c r="CA11" s="1"/>
      <c r="CJ11" s="1"/>
    </row>
    <row r="12" spans="1:88" ht="12.75" customHeight="1" x14ac:dyDescent="0.2">
      <c r="A12" s="3"/>
      <c r="B12" s="56"/>
      <c r="C12" s="57"/>
      <c r="D12" s="18"/>
      <c r="E12" s="44"/>
      <c r="F12" s="65"/>
      <c r="G12" s="7"/>
      <c r="H12" s="70"/>
      <c r="I12" s="57"/>
      <c r="J12" s="18"/>
      <c r="K12" s="70"/>
      <c r="L12" s="57"/>
      <c r="M12" s="3"/>
      <c r="N12" s="44"/>
      <c r="O12" s="59"/>
      <c r="P12" s="3"/>
      <c r="Q12" s="70"/>
      <c r="R12" s="80"/>
      <c r="S12" s="3"/>
      <c r="T12" s="70"/>
      <c r="U12" s="95"/>
      <c r="V12" s="91"/>
      <c r="W12" s="70"/>
      <c r="X12" s="95"/>
      <c r="Y12" s="91"/>
      <c r="Z12" s="70"/>
      <c r="AA12" s="95"/>
      <c r="AB12" s="18"/>
      <c r="AC12" s="3"/>
      <c r="AD12" s="6"/>
      <c r="AE12" s="7"/>
      <c r="AR12" s="25"/>
      <c r="AS12" s="3"/>
      <c r="AU12" s="4"/>
      <c r="BF12" s="25" t="s">
        <v>9</v>
      </c>
      <c r="BG12" s="25"/>
      <c r="BH12" s="25"/>
      <c r="BI12" s="3"/>
      <c r="BJ12" s="25" t="s">
        <v>2</v>
      </c>
      <c r="BK12" s="1"/>
      <c r="BV12" s="100" t="s">
        <v>9</v>
      </c>
      <c r="BW12" s="100"/>
      <c r="BX12" s="100"/>
      <c r="BY12" s="3"/>
      <c r="BZ12" s="100" t="s">
        <v>2</v>
      </c>
      <c r="CA12" s="1"/>
      <c r="CE12" s="19"/>
      <c r="CF12" s="19"/>
      <c r="CG12" s="19"/>
      <c r="CH12" s="3"/>
      <c r="CI12" s="19"/>
      <c r="CJ12" s="1"/>
    </row>
    <row r="13" spans="1:88" ht="12.75" customHeight="1" x14ac:dyDescent="0.2">
      <c r="A13" s="3"/>
      <c r="B13" s="58"/>
      <c r="C13" s="57"/>
      <c r="D13" s="5"/>
      <c r="E13" s="44"/>
      <c r="F13" s="65"/>
      <c r="G13" s="7"/>
      <c r="H13" s="77"/>
      <c r="I13" s="61"/>
      <c r="J13" s="5"/>
      <c r="K13" s="70"/>
      <c r="L13" s="61"/>
      <c r="M13" s="3"/>
      <c r="N13" s="44"/>
      <c r="O13" s="59"/>
      <c r="P13" s="3"/>
      <c r="Q13" s="77"/>
      <c r="R13" s="81"/>
      <c r="S13" s="3"/>
      <c r="T13" s="77"/>
      <c r="U13" s="96"/>
      <c r="V13" s="92"/>
      <c r="W13" s="77"/>
      <c r="X13" s="96"/>
      <c r="Y13" s="92"/>
      <c r="Z13" s="77"/>
      <c r="AA13" s="96"/>
      <c r="AB13" s="5"/>
      <c r="AC13" s="3"/>
      <c r="AD13" s="6"/>
      <c r="AE13" s="7"/>
      <c r="AR13" s="18"/>
      <c r="AS13" s="3"/>
      <c r="AU13" s="7"/>
      <c r="BF13" s="25"/>
      <c r="BG13" s="25"/>
      <c r="BH13" s="25"/>
      <c r="BI13" s="3"/>
      <c r="BJ13" s="25"/>
      <c r="BK13" s="4"/>
      <c r="BV13" s="100"/>
      <c r="BW13" s="100"/>
      <c r="BX13" s="100"/>
      <c r="BY13" s="3"/>
      <c r="BZ13" s="100"/>
      <c r="CA13" s="4"/>
      <c r="CE13" s="100" t="s">
        <v>9</v>
      </c>
      <c r="CF13" s="100"/>
      <c r="CG13" s="100"/>
      <c r="CH13" s="3"/>
      <c r="CI13" s="100" t="s">
        <v>2</v>
      </c>
      <c r="CJ13" s="1"/>
    </row>
    <row r="14" spans="1:88" x14ac:dyDescent="0.2">
      <c r="A14" s="3"/>
      <c r="B14" s="58"/>
      <c r="C14" s="59"/>
      <c r="D14" s="5"/>
      <c r="E14" s="44"/>
      <c r="F14" s="65"/>
      <c r="G14" s="7"/>
      <c r="H14" s="44"/>
      <c r="I14" s="59"/>
      <c r="J14" s="18"/>
      <c r="K14" s="44"/>
      <c r="L14" s="59"/>
      <c r="M14" s="3"/>
      <c r="N14" s="70"/>
      <c r="O14" s="59"/>
      <c r="P14" s="3"/>
      <c r="Q14" s="77"/>
      <c r="R14" s="81"/>
      <c r="S14" s="3"/>
      <c r="T14" s="77"/>
      <c r="U14" s="96"/>
      <c r="V14" s="92"/>
      <c r="W14" s="77"/>
      <c r="X14" s="96"/>
      <c r="Y14" s="92"/>
      <c r="Z14" s="77"/>
      <c r="AA14" s="96"/>
      <c r="AB14" s="5"/>
      <c r="AC14" s="3"/>
      <c r="AD14" s="8"/>
      <c r="AE14" s="7"/>
      <c r="AR14" s="5"/>
      <c r="AS14" s="3"/>
      <c r="AU14" s="7"/>
      <c r="BF14" s="18"/>
      <c r="BG14" s="18"/>
      <c r="BH14" s="18"/>
      <c r="BI14" s="3"/>
      <c r="BJ14" s="6"/>
      <c r="BK14" s="7"/>
      <c r="BV14" s="18"/>
      <c r="BW14" s="18"/>
      <c r="BX14" s="18"/>
      <c r="BY14" s="3"/>
      <c r="BZ14" s="6"/>
      <c r="CA14" s="7"/>
      <c r="CE14" s="100"/>
      <c r="CF14" s="100"/>
      <c r="CG14" s="100"/>
      <c r="CH14" s="3"/>
      <c r="CI14" s="100"/>
      <c r="CJ14" s="4"/>
    </row>
    <row r="15" spans="1:88" x14ac:dyDescent="0.2">
      <c r="A15" s="3"/>
      <c r="B15" s="60" t="s">
        <v>3</v>
      </c>
      <c r="C15" s="61">
        <v>564926988.44999993</v>
      </c>
      <c r="D15" s="18"/>
      <c r="E15" s="70" t="s">
        <v>3</v>
      </c>
      <c r="F15" s="61">
        <v>545844821.99999988</v>
      </c>
      <c r="G15" s="18"/>
      <c r="H15" s="70" t="s">
        <v>18</v>
      </c>
      <c r="I15" s="61">
        <v>980000000</v>
      </c>
      <c r="J15" s="5"/>
      <c r="K15" s="70" t="s">
        <v>18</v>
      </c>
      <c r="L15" s="61">
        <v>974464620</v>
      </c>
      <c r="M15" s="3"/>
      <c r="N15" s="70" t="s">
        <v>18</v>
      </c>
      <c r="O15" s="61">
        <v>967846417</v>
      </c>
      <c r="P15" s="3"/>
      <c r="Q15" s="70" t="s">
        <v>18</v>
      </c>
      <c r="R15" s="88">
        <f>962046229-693759-704166-714728</f>
        <v>959933576</v>
      </c>
      <c r="S15" s="3"/>
      <c r="T15" s="70" t="s">
        <v>18</v>
      </c>
      <c r="U15" s="61">
        <v>950472839</v>
      </c>
      <c r="V15" s="91"/>
      <c r="W15" s="70" t="s">
        <v>18</v>
      </c>
      <c r="X15" s="61">
        <v>939161411</v>
      </c>
      <c r="Y15" s="91"/>
      <c r="Z15" s="70" t="s">
        <v>18</v>
      </c>
      <c r="AA15" s="61">
        <v>925637260</v>
      </c>
      <c r="AC15" s="3"/>
      <c r="AE15" s="7"/>
      <c r="AR15" s="18"/>
      <c r="AS15" s="3"/>
      <c r="AU15" s="7"/>
      <c r="BF15" s="18"/>
      <c r="BG15" s="18"/>
      <c r="BH15" s="5"/>
      <c r="BI15" s="3"/>
      <c r="BJ15" s="9"/>
      <c r="BK15" s="7"/>
      <c r="BV15" s="99"/>
      <c r="BW15" s="99"/>
      <c r="BX15" s="5"/>
      <c r="BY15" s="3"/>
      <c r="BZ15" s="9"/>
      <c r="CA15" s="7"/>
      <c r="CE15" s="18"/>
      <c r="CF15" s="18"/>
      <c r="CG15" s="18"/>
      <c r="CH15" s="3"/>
      <c r="CI15" s="6"/>
      <c r="CJ15" s="7"/>
    </row>
    <row r="16" spans="1:88" ht="13.5" x14ac:dyDescent="0.25">
      <c r="A16" s="3"/>
      <c r="B16" s="62"/>
      <c r="C16" s="59"/>
      <c r="D16" s="3"/>
      <c r="E16" s="71"/>
      <c r="F16" s="59"/>
      <c r="G16" s="35"/>
      <c r="H16" s="77"/>
      <c r="I16" s="61"/>
      <c r="J16" s="3"/>
      <c r="K16" s="77"/>
      <c r="L16" s="61"/>
      <c r="M16" s="3"/>
      <c r="N16" s="77"/>
      <c r="O16" s="61"/>
      <c r="P16" s="3"/>
      <c r="Q16" s="77"/>
      <c r="R16" s="88"/>
      <c r="S16" s="3"/>
      <c r="T16" s="77"/>
      <c r="U16" s="61"/>
      <c r="V16" s="92"/>
      <c r="W16" s="77"/>
      <c r="X16" s="61"/>
      <c r="Y16" s="92"/>
      <c r="Z16" s="77"/>
      <c r="AA16" s="61"/>
      <c r="AC16" s="3"/>
      <c r="AE16" s="7"/>
      <c r="AN16" s="22"/>
      <c r="AR16" s="5"/>
      <c r="AS16" s="3"/>
      <c r="AU16" s="7"/>
      <c r="BG16" s="18"/>
      <c r="BH16" s="18"/>
      <c r="BI16" s="3"/>
      <c r="BJ16" s="20">
        <v>974464620</v>
      </c>
      <c r="BK16" s="7"/>
      <c r="BW16" s="18"/>
      <c r="BX16" s="18"/>
      <c r="BY16" s="3"/>
      <c r="BZ16" s="20">
        <v>967846417</v>
      </c>
      <c r="CA16" s="7"/>
      <c r="CE16" s="99"/>
      <c r="CF16" s="99"/>
      <c r="CG16" s="5"/>
      <c r="CH16" s="3"/>
      <c r="CI16" s="9"/>
      <c r="CJ16" s="7"/>
    </row>
    <row r="17" spans="1:90" ht="13.5" x14ac:dyDescent="0.25">
      <c r="A17" s="3"/>
      <c r="B17" s="62"/>
      <c r="C17" s="57"/>
      <c r="D17" s="3"/>
      <c r="E17" s="71"/>
      <c r="F17" s="57"/>
      <c r="G17" s="35"/>
      <c r="H17" s="44"/>
      <c r="I17" s="61"/>
      <c r="J17" s="18"/>
      <c r="K17" s="44"/>
      <c r="L17" s="61"/>
      <c r="M17" s="3"/>
      <c r="N17" s="44"/>
      <c r="O17" s="61"/>
      <c r="P17" s="3"/>
      <c r="Q17" s="44"/>
      <c r="R17" s="88"/>
      <c r="S17" s="3"/>
      <c r="T17" s="44"/>
      <c r="U17" s="61"/>
      <c r="V17" s="17"/>
      <c r="W17" s="44"/>
      <c r="X17" s="61"/>
      <c r="Y17" s="17"/>
      <c r="Z17" s="44"/>
      <c r="AA17" s="61"/>
      <c r="AC17" s="3"/>
      <c r="AE17" s="7"/>
      <c r="AN17" s="22"/>
      <c r="AU17" s="7"/>
      <c r="BG17" s="5"/>
      <c r="BH17" s="5"/>
      <c r="BI17" s="3"/>
      <c r="BJ17" s="20"/>
      <c r="BK17" s="7"/>
      <c r="BW17" s="5"/>
      <c r="BX17" s="5"/>
      <c r="BY17" s="3"/>
      <c r="BZ17" s="20"/>
      <c r="CA17" s="7"/>
      <c r="CF17" s="18"/>
      <c r="CG17" s="18"/>
      <c r="CH17" s="3"/>
      <c r="CI17" s="20">
        <v>962046229</v>
      </c>
      <c r="CJ17" s="7"/>
    </row>
    <row r="18" spans="1:90" ht="13.5" x14ac:dyDescent="0.25">
      <c r="A18" s="3"/>
      <c r="B18" s="56" t="s">
        <v>4</v>
      </c>
      <c r="C18" s="61">
        <v>1080762712.54</v>
      </c>
      <c r="D18" s="18"/>
      <c r="E18" s="71" t="s">
        <v>4</v>
      </c>
      <c r="F18" s="61">
        <v>1055784704.54</v>
      </c>
      <c r="G18" s="35"/>
      <c r="H18" s="70" t="s">
        <v>14</v>
      </c>
      <c r="I18" s="61">
        <v>525090603.22000003</v>
      </c>
      <c r="J18" s="5"/>
      <c r="K18" s="70" t="s">
        <v>14</v>
      </c>
      <c r="L18" s="61">
        <v>522124709.22000003</v>
      </c>
      <c r="M18" s="3"/>
      <c r="N18" s="70" t="s">
        <v>19</v>
      </c>
      <c r="O18" s="61">
        <v>2299467376.3600001</v>
      </c>
      <c r="P18" s="3"/>
      <c r="Q18" s="70" t="s">
        <v>19</v>
      </c>
      <c r="R18" s="88">
        <f>2286643717.05-1522747.67-1543304.76-1564139.38</f>
        <v>2282013525.2399998</v>
      </c>
      <c r="S18" s="3"/>
      <c r="T18" s="70" t="s">
        <v>19</v>
      </c>
      <c r="U18" s="61">
        <v>2261510123</v>
      </c>
      <c r="V18" s="91"/>
      <c r="W18" s="70" t="s">
        <v>19</v>
      </c>
      <c r="X18" s="61">
        <v>2237432196.532599</v>
      </c>
      <c r="Y18" s="91"/>
      <c r="Z18" s="70" t="s">
        <v>19</v>
      </c>
      <c r="AA18" s="61">
        <v>2209147835.2293234</v>
      </c>
      <c r="AC18" s="3"/>
      <c r="AE18" s="7"/>
      <c r="AN18" s="22"/>
      <c r="AR18" s="18"/>
      <c r="AS18" s="3"/>
      <c r="AU18" s="12"/>
      <c r="BJ18" s="20"/>
      <c r="BK18" s="7"/>
      <c r="BZ18" s="20"/>
      <c r="CA18" s="7"/>
      <c r="CF18" s="5"/>
      <c r="CG18" s="5"/>
      <c r="CH18" s="3"/>
      <c r="CI18" s="20"/>
      <c r="CJ18" s="7"/>
    </row>
    <row r="19" spans="1:90" ht="13.5" x14ac:dyDescent="0.25">
      <c r="A19" s="3"/>
      <c r="B19" s="63"/>
      <c r="C19" s="57"/>
      <c r="D19" s="11"/>
      <c r="E19" s="72"/>
      <c r="F19" s="57"/>
      <c r="G19" s="36"/>
      <c r="H19" s="77"/>
      <c r="I19" s="61"/>
      <c r="J19" s="3"/>
      <c r="K19" s="77"/>
      <c r="L19" s="61"/>
      <c r="M19" s="3"/>
      <c r="N19" s="70" t="s">
        <v>20</v>
      </c>
      <c r="O19" s="61">
        <v>881494525.20000005</v>
      </c>
      <c r="P19" s="3"/>
      <c r="Q19" s="70" t="s">
        <v>20</v>
      </c>
      <c r="R19" s="88">
        <f>876578610.8-583741.15-591621.66-599608.55</f>
        <v>874803639.44000006</v>
      </c>
      <c r="S19" s="3"/>
      <c r="T19" s="70" t="s">
        <v>20</v>
      </c>
      <c r="U19" s="61">
        <v>866944614</v>
      </c>
      <c r="V19" s="91"/>
      <c r="W19" s="70" t="s">
        <v>20</v>
      </c>
      <c r="X19" s="61">
        <v>857713508.80180061</v>
      </c>
      <c r="Y19" s="91"/>
      <c r="Z19" s="70" t="s">
        <v>20</v>
      </c>
      <c r="AA19" s="61">
        <v>846870776.30905879</v>
      </c>
      <c r="AC19" s="3"/>
      <c r="AE19" s="12"/>
      <c r="AR19" s="5"/>
      <c r="AS19" s="3"/>
      <c r="AU19" s="12"/>
      <c r="BG19" s="18"/>
      <c r="BH19" s="18"/>
      <c r="BI19" s="3"/>
      <c r="BJ19" s="20">
        <v>522124709.22000003</v>
      </c>
      <c r="BK19" s="12"/>
      <c r="BW19" s="18"/>
      <c r="BX19" s="18"/>
      <c r="BY19" s="3"/>
      <c r="BZ19" s="20">
        <v>2299467376.3600001</v>
      </c>
      <c r="CA19" s="12"/>
      <c r="CI19" s="20"/>
      <c r="CJ19" s="7"/>
    </row>
    <row r="20" spans="1:90" ht="13.5" x14ac:dyDescent="0.25">
      <c r="A20" s="3"/>
      <c r="B20" s="63"/>
      <c r="C20" s="57"/>
      <c r="D20" s="11"/>
      <c r="E20" s="72"/>
      <c r="F20" s="57"/>
      <c r="G20" s="36"/>
      <c r="H20" s="44"/>
      <c r="I20" s="61"/>
      <c r="J20" s="18"/>
      <c r="K20" s="44"/>
      <c r="L20" s="61"/>
      <c r="M20" s="3"/>
      <c r="N20" s="78"/>
      <c r="O20" s="61"/>
      <c r="P20" s="3"/>
      <c r="Q20" s="78"/>
      <c r="R20" s="88"/>
      <c r="S20" s="3"/>
      <c r="T20" s="78"/>
      <c r="U20" s="61"/>
      <c r="V20" s="24"/>
      <c r="W20" s="78"/>
      <c r="X20" s="61"/>
      <c r="Y20" s="24"/>
      <c r="Z20" s="78"/>
      <c r="AA20" s="61"/>
      <c r="AC20" s="3"/>
      <c r="AE20" s="13"/>
      <c r="AG20" s="16"/>
      <c r="AS20" s="3"/>
      <c r="AU20" s="13"/>
      <c r="BG20" s="5"/>
      <c r="BH20" s="5"/>
      <c r="BI20" s="3"/>
      <c r="BJ20" s="20"/>
      <c r="BK20" s="12"/>
      <c r="BU20" s="3"/>
      <c r="BW20" s="18"/>
      <c r="BX20" s="18"/>
      <c r="BY20" s="3"/>
      <c r="BZ20" s="20">
        <v>881494525.20000005</v>
      </c>
      <c r="CA20" s="12"/>
      <c r="CF20" s="18"/>
      <c r="CG20" s="18"/>
      <c r="CH20" s="3"/>
      <c r="CI20" s="20">
        <v>2286643717.0500002</v>
      </c>
      <c r="CJ20" s="12"/>
    </row>
    <row r="21" spans="1:90" ht="13.5" x14ac:dyDescent="0.25">
      <c r="A21" s="3"/>
      <c r="B21" s="56" t="s">
        <v>10</v>
      </c>
      <c r="C21" s="64">
        <v>554798866.25</v>
      </c>
      <c r="D21" s="18"/>
      <c r="E21" s="71" t="s">
        <v>10</v>
      </c>
      <c r="F21" s="64">
        <v>542000953.74000001</v>
      </c>
      <c r="G21" s="35"/>
      <c r="H21" s="70" t="s">
        <v>15</v>
      </c>
      <c r="I21" s="61">
        <v>1211900000</v>
      </c>
      <c r="J21" s="5"/>
      <c r="K21" s="70" t="s">
        <v>15</v>
      </c>
      <c r="L21" s="61">
        <v>1205054768</v>
      </c>
      <c r="M21" s="3"/>
      <c r="N21" s="70" t="s">
        <v>21</v>
      </c>
      <c r="O21" s="61">
        <v>2106348672.1400001</v>
      </c>
      <c r="P21" s="3"/>
      <c r="Q21" s="70" t="s">
        <v>21</v>
      </c>
      <c r="R21" s="88">
        <f>2094765172.31-1375484.72-1394053.76-1412873.48</f>
        <v>2090582760.3499999</v>
      </c>
      <c r="S21" s="3"/>
      <c r="T21" s="70" t="s">
        <v>21</v>
      </c>
      <c r="U21" s="61">
        <v>2072064332</v>
      </c>
      <c r="V21" s="91"/>
      <c r="W21" s="70" t="s">
        <v>21</v>
      </c>
      <c r="X21" s="61">
        <v>2050310491.1489685</v>
      </c>
      <c r="Y21" s="91"/>
      <c r="Z21" s="70" t="s">
        <v>21</v>
      </c>
      <c r="AA21" s="61">
        <v>2024761473.8043592</v>
      </c>
      <c r="AC21" s="3"/>
      <c r="AE21" s="4"/>
      <c r="AR21" s="18"/>
      <c r="AS21" s="3"/>
      <c r="AU21" s="4"/>
      <c r="AW21" s="16"/>
      <c r="BI21" s="3"/>
      <c r="BJ21" s="20"/>
      <c r="BK21" s="13"/>
      <c r="BU21" s="3"/>
      <c r="BW21" s="24"/>
      <c r="BX21" s="24"/>
      <c r="BY21" s="3"/>
      <c r="BZ21" s="20"/>
      <c r="CA21" s="13"/>
      <c r="CD21" s="3"/>
      <c r="CF21" s="18"/>
      <c r="CG21" s="18"/>
      <c r="CH21" s="3"/>
      <c r="CI21" s="20">
        <v>876578610.80000007</v>
      </c>
      <c r="CJ21" s="12"/>
    </row>
    <row r="22" spans="1:90" ht="13.5" x14ac:dyDescent="0.25">
      <c r="A22" s="3"/>
      <c r="B22" s="62"/>
      <c r="C22" s="59"/>
      <c r="D22" s="3"/>
      <c r="E22" s="71"/>
      <c r="F22" s="59"/>
      <c r="G22" s="35"/>
      <c r="H22" s="77"/>
      <c r="I22" s="61"/>
      <c r="J22" s="3"/>
      <c r="K22" s="77"/>
      <c r="L22" s="61"/>
      <c r="M22" s="3"/>
      <c r="N22" s="77"/>
      <c r="O22" s="59"/>
      <c r="P22" s="3"/>
      <c r="Q22" s="44"/>
      <c r="R22" s="82"/>
      <c r="S22" s="3"/>
      <c r="T22" s="44"/>
      <c r="U22" s="59"/>
      <c r="V22" s="17"/>
      <c r="W22" s="44"/>
      <c r="X22" s="59"/>
      <c r="Y22" s="17"/>
      <c r="Z22" s="44"/>
      <c r="AA22" s="59"/>
      <c r="AE22" s="1"/>
      <c r="AR22" s="5"/>
      <c r="AS22" s="3"/>
      <c r="AU22" s="4"/>
      <c r="BG22" s="18"/>
      <c r="BH22" s="18"/>
      <c r="BI22" s="3"/>
      <c r="BJ22" s="20">
        <v>1205054768</v>
      </c>
      <c r="BK22" s="4"/>
      <c r="BM22" s="16"/>
      <c r="BU22" s="3"/>
      <c r="BW22" s="18"/>
      <c r="BX22" s="18"/>
      <c r="BY22" s="3"/>
      <c r="BZ22" s="20">
        <v>2106348672.1400001</v>
      </c>
      <c r="CA22" s="4"/>
      <c r="CC22" s="16"/>
      <c r="CD22" s="3"/>
      <c r="CF22" s="24"/>
      <c r="CG22" s="24"/>
      <c r="CH22" s="3"/>
      <c r="CI22" s="20"/>
      <c r="CJ22" s="13"/>
    </row>
    <row r="23" spans="1:90" ht="13.5" x14ac:dyDescent="0.25">
      <c r="A23" s="3"/>
      <c r="B23" s="58"/>
      <c r="C23" s="57"/>
      <c r="D23" s="5"/>
      <c r="E23" s="71"/>
      <c r="F23" s="57"/>
      <c r="G23" s="35"/>
      <c r="H23" s="44"/>
      <c r="I23" s="61"/>
      <c r="J23" s="18"/>
      <c r="K23" s="44"/>
      <c r="L23" s="61"/>
      <c r="M23" s="3"/>
      <c r="N23" s="44"/>
      <c r="O23" s="59"/>
      <c r="P23" s="3"/>
      <c r="Q23" s="44"/>
      <c r="R23" s="82"/>
      <c r="S23" s="3"/>
      <c r="T23" s="44"/>
      <c r="U23" s="59"/>
      <c r="V23" s="17"/>
      <c r="W23" s="44"/>
      <c r="X23" s="59"/>
      <c r="Y23" s="17"/>
      <c r="Z23" s="44"/>
      <c r="AA23" s="59"/>
      <c r="AC23" s="3"/>
      <c r="AE23" s="1"/>
      <c r="AN23" t="s">
        <v>11</v>
      </c>
      <c r="AU23" s="1"/>
      <c r="BG23" s="5"/>
      <c r="BH23" s="5"/>
      <c r="BI23" s="3"/>
      <c r="BJ23" s="20"/>
      <c r="BK23" s="4"/>
      <c r="BU23" s="3"/>
      <c r="BV23" s="24"/>
      <c r="BW23" s="24"/>
      <c r="BX23" s="24"/>
      <c r="BY23" s="3"/>
      <c r="BZ23" s="20"/>
      <c r="CA23" s="4"/>
      <c r="CD23" s="3"/>
      <c r="CF23" s="18"/>
      <c r="CG23" s="18"/>
      <c r="CH23" s="3"/>
      <c r="CI23" s="20">
        <v>2094765172.3100002</v>
      </c>
      <c r="CJ23" s="4"/>
      <c r="CL23" s="16"/>
    </row>
    <row r="24" spans="1:90" ht="16.5" thickBot="1" x14ac:dyDescent="0.3">
      <c r="A24" s="3"/>
      <c r="B24" s="56" t="s">
        <v>6</v>
      </c>
      <c r="C24" s="61">
        <v>378048336.81</v>
      </c>
      <c r="D24" s="18"/>
      <c r="E24" s="71" t="s">
        <v>6</v>
      </c>
      <c r="F24" s="61">
        <v>316777929.69</v>
      </c>
      <c r="G24" s="35"/>
      <c r="H24" s="70" t="s">
        <v>16</v>
      </c>
      <c r="I24" s="61">
        <v>386690000</v>
      </c>
      <c r="J24" s="5"/>
      <c r="K24" s="70" t="s">
        <v>16</v>
      </c>
      <c r="L24" s="61">
        <v>384505840.57999998</v>
      </c>
      <c r="M24" s="3"/>
      <c r="N24" s="70"/>
      <c r="O24" s="59"/>
      <c r="P24" s="3"/>
      <c r="Q24" s="44"/>
      <c r="R24" s="82"/>
      <c r="S24" s="3"/>
      <c r="T24" s="44"/>
      <c r="U24" s="59"/>
      <c r="V24" s="17"/>
      <c r="W24" s="70" t="s">
        <v>32</v>
      </c>
      <c r="X24" s="61">
        <v>427794824.91999996</v>
      </c>
      <c r="Y24" s="17"/>
      <c r="Z24" s="70" t="s">
        <v>32</v>
      </c>
      <c r="AA24" s="61">
        <v>756313370.88</v>
      </c>
      <c r="AC24" s="3"/>
      <c r="AE24" s="1"/>
      <c r="AR24" s="18"/>
      <c r="AS24" s="3"/>
      <c r="AU24" s="1"/>
      <c r="BJ24" s="20"/>
      <c r="BK24" s="1"/>
      <c r="BW24" s="3"/>
      <c r="BX24" s="14" t="s">
        <v>5</v>
      </c>
      <c r="BY24" s="15"/>
      <c r="BZ24" s="23">
        <f>SUM(BZ16:BZ23)</f>
        <v>6255156990.7000008</v>
      </c>
      <c r="CA24" s="1"/>
      <c r="CD24" s="3"/>
      <c r="CE24" s="24"/>
      <c r="CF24" s="24"/>
      <c r="CG24" s="24"/>
      <c r="CH24" s="3"/>
      <c r="CI24" s="20"/>
      <c r="CJ24" s="4"/>
    </row>
    <row r="25" spans="1:90" ht="17.25" thickTop="1" thickBot="1" x14ac:dyDescent="0.3">
      <c r="A25" s="3"/>
      <c r="B25" s="58"/>
      <c r="C25" s="61"/>
      <c r="D25" s="5"/>
      <c r="E25" s="71"/>
      <c r="F25" s="61"/>
      <c r="G25" s="35"/>
      <c r="H25" s="77"/>
      <c r="I25" s="61"/>
      <c r="J25" s="3"/>
      <c r="K25" s="77"/>
      <c r="L25" s="61"/>
      <c r="M25" s="3"/>
      <c r="N25" s="77"/>
      <c r="O25" s="59"/>
      <c r="P25" s="3"/>
      <c r="Q25" s="44"/>
      <c r="R25" s="82"/>
      <c r="S25" s="3"/>
      <c r="T25" s="44"/>
      <c r="U25" s="59"/>
      <c r="V25" s="17"/>
      <c r="W25" s="44" t="s">
        <v>33</v>
      </c>
      <c r="X25" s="61">
        <v>349775027.31999999</v>
      </c>
      <c r="Y25" s="17"/>
      <c r="Z25" s="44" t="s">
        <v>33</v>
      </c>
      <c r="AA25" s="61">
        <v>497149873.60000002</v>
      </c>
      <c r="AC25" s="3"/>
      <c r="AE25" s="1"/>
      <c r="AR25" s="5"/>
      <c r="AS25" s="3"/>
      <c r="AU25" s="1"/>
      <c r="BG25" s="18"/>
      <c r="BH25" s="18"/>
      <c r="BI25" s="3"/>
      <c r="BJ25" s="20">
        <v>384505840.57999998</v>
      </c>
      <c r="BK25" s="1"/>
      <c r="BV25" s="99"/>
      <c r="BW25" s="99"/>
      <c r="BX25" s="99"/>
      <c r="BY25" s="3"/>
      <c r="BZ25" s="20"/>
      <c r="CA25" s="1"/>
      <c r="CF25" s="3"/>
      <c r="CG25" s="14" t="s">
        <v>5</v>
      </c>
      <c r="CH25" s="15"/>
      <c r="CI25" s="23">
        <f>SUM(CI17:CI24)</f>
        <v>6220033729.1600008</v>
      </c>
      <c r="CJ25" s="1"/>
    </row>
    <row r="26" spans="1:90" ht="14.25" thickTop="1" x14ac:dyDescent="0.25">
      <c r="A26" s="3"/>
      <c r="B26" s="62"/>
      <c r="C26" s="59"/>
      <c r="D26" s="3"/>
      <c r="E26" s="71"/>
      <c r="F26" s="59"/>
      <c r="G26" s="35"/>
      <c r="H26" s="44"/>
      <c r="I26" s="61"/>
      <c r="J26" s="18"/>
      <c r="K26" s="44"/>
      <c r="L26" s="61"/>
      <c r="M26" s="3"/>
      <c r="N26" s="44"/>
      <c r="O26" s="59"/>
      <c r="P26" s="3"/>
      <c r="Q26" s="44"/>
      <c r="R26" s="82"/>
      <c r="S26" s="3"/>
      <c r="T26" s="44"/>
      <c r="U26" s="59"/>
      <c r="V26" s="17"/>
      <c r="W26" s="44" t="s">
        <v>33</v>
      </c>
      <c r="X26" s="61">
        <v>349775027.31999999</v>
      </c>
      <c r="Y26" s="17"/>
      <c r="Z26" s="44" t="s">
        <v>33</v>
      </c>
      <c r="AA26" s="61">
        <v>497149873.60000002</v>
      </c>
      <c r="AE26" s="1"/>
      <c r="AS26" s="3"/>
      <c r="AU26" s="1"/>
      <c r="BG26" s="5"/>
      <c r="BH26" s="5"/>
      <c r="BI26" s="3"/>
      <c r="BJ26" s="20"/>
      <c r="BK26" s="1"/>
      <c r="BV26" s="5"/>
      <c r="BW26" s="5"/>
      <c r="BX26" s="5"/>
      <c r="BY26" s="3"/>
      <c r="BZ26" s="20"/>
      <c r="CA26" s="1"/>
      <c r="CE26" s="99"/>
      <c r="CF26" s="99"/>
      <c r="CG26" s="99"/>
      <c r="CH26" s="3"/>
      <c r="CI26" s="20"/>
      <c r="CJ26" s="1"/>
    </row>
    <row r="27" spans="1:90" ht="13.5" x14ac:dyDescent="0.25">
      <c r="A27" s="3"/>
      <c r="B27" s="56" t="s">
        <v>8</v>
      </c>
      <c r="C27" s="61">
        <v>196612886.27000001</v>
      </c>
      <c r="D27" s="18"/>
      <c r="E27" s="71" t="s">
        <v>8</v>
      </c>
      <c r="F27" s="61">
        <v>194820635.81</v>
      </c>
      <c r="G27" s="35"/>
      <c r="H27" s="70" t="s">
        <v>17</v>
      </c>
      <c r="I27" s="61">
        <v>1031999776.24</v>
      </c>
      <c r="J27" s="5"/>
      <c r="K27" s="70" t="s">
        <v>17</v>
      </c>
      <c r="L27" s="61">
        <v>956009465.22000003</v>
      </c>
      <c r="M27" s="3"/>
      <c r="N27" s="70"/>
      <c r="O27" s="59"/>
      <c r="P27" s="3"/>
      <c r="Q27" s="44"/>
      <c r="R27" s="82"/>
      <c r="S27" s="3"/>
      <c r="T27" s="44"/>
      <c r="U27" s="59"/>
      <c r="V27" s="17"/>
      <c r="W27" s="44"/>
      <c r="X27" s="59"/>
      <c r="Y27" s="17"/>
      <c r="Z27" s="44"/>
      <c r="AA27" s="59"/>
      <c r="AE27" s="1"/>
      <c r="AR27" s="18"/>
      <c r="AS27" s="3"/>
      <c r="AU27" s="1"/>
      <c r="BI27" s="3"/>
      <c r="BJ27" s="20"/>
      <c r="BK27" s="1"/>
      <c r="BY27" s="3"/>
      <c r="BZ27" s="20"/>
      <c r="CA27" s="1"/>
      <c r="CE27" s="5"/>
      <c r="CF27" s="5"/>
      <c r="CG27" s="5"/>
      <c r="CH27" s="3"/>
      <c r="CI27" s="20"/>
      <c r="CJ27" s="1"/>
    </row>
    <row r="28" spans="1:90" ht="13.5" x14ac:dyDescent="0.25">
      <c r="A28" s="3"/>
      <c r="B28" s="58"/>
      <c r="C28" s="65"/>
      <c r="D28" s="5"/>
      <c r="E28" s="71"/>
      <c r="F28" s="65"/>
      <c r="G28" s="35"/>
      <c r="H28" s="77"/>
      <c r="I28" s="61"/>
      <c r="J28" s="3"/>
      <c r="K28" s="77"/>
      <c r="L28" s="61"/>
      <c r="M28" s="3"/>
      <c r="N28" s="77"/>
      <c r="O28" s="59"/>
      <c r="P28" s="3"/>
      <c r="Q28" s="44"/>
      <c r="R28" s="82"/>
      <c r="S28" s="3"/>
      <c r="T28" s="44"/>
      <c r="U28" s="59"/>
      <c r="V28" s="17"/>
      <c r="W28" s="44"/>
      <c r="X28" s="59"/>
      <c r="Y28" s="17"/>
      <c r="Z28" s="44"/>
      <c r="AA28" s="59"/>
      <c r="AE28" s="1"/>
      <c r="AR28" s="5"/>
      <c r="AS28" s="3"/>
      <c r="AU28" s="1"/>
      <c r="BG28" s="18"/>
      <c r="BH28" s="18"/>
      <c r="BI28" s="3"/>
      <c r="BJ28" s="20">
        <v>956009465.22000003</v>
      </c>
      <c r="BK28" s="1"/>
      <c r="BV28" s="99"/>
      <c r="BW28" s="99"/>
      <c r="BX28" s="99"/>
      <c r="BY28" s="3"/>
      <c r="BZ28" s="20"/>
      <c r="CA28" s="1"/>
      <c r="CH28" s="3"/>
      <c r="CI28" s="20"/>
      <c r="CJ28" s="1"/>
    </row>
    <row r="29" spans="1:90" ht="13.5" x14ac:dyDescent="0.25">
      <c r="A29" s="3"/>
      <c r="B29" s="58"/>
      <c r="C29" s="65"/>
      <c r="D29" s="5"/>
      <c r="E29" s="71"/>
      <c r="F29" s="65"/>
      <c r="G29" s="35"/>
      <c r="H29" s="44"/>
      <c r="I29" s="61"/>
      <c r="J29" s="18"/>
      <c r="K29" s="44"/>
      <c r="L29" s="61"/>
      <c r="M29" s="3"/>
      <c r="N29" s="44"/>
      <c r="O29" s="59"/>
      <c r="P29" s="3"/>
      <c r="Q29" s="44"/>
      <c r="R29" s="82"/>
      <c r="S29" s="3"/>
      <c r="T29" s="44"/>
      <c r="U29" s="59"/>
      <c r="V29" s="17"/>
      <c r="W29" s="44"/>
      <c r="X29" s="59"/>
      <c r="Y29" s="17"/>
      <c r="Z29" s="44"/>
      <c r="AA29" s="59"/>
      <c r="AE29" s="1"/>
      <c r="AU29" s="1"/>
      <c r="BG29" s="5"/>
      <c r="BH29" s="5"/>
      <c r="BI29" s="3"/>
      <c r="BJ29" s="20"/>
      <c r="BK29" s="1"/>
      <c r="BV29" s="5"/>
      <c r="BW29" s="5"/>
      <c r="BX29" s="5"/>
      <c r="BY29" s="3"/>
      <c r="BZ29" s="20"/>
      <c r="CA29" s="1"/>
      <c r="CE29" s="99"/>
      <c r="CF29" s="99"/>
      <c r="CG29" s="99"/>
      <c r="CH29" s="3"/>
      <c r="CI29" s="20"/>
      <c r="CJ29" s="1"/>
    </row>
    <row r="30" spans="1:90" ht="13.5" x14ac:dyDescent="0.25">
      <c r="A30" s="3"/>
      <c r="B30" s="56" t="s">
        <v>7</v>
      </c>
      <c r="C30" s="61">
        <v>183062828.76999998</v>
      </c>
      <c r="D30" s="18"/>
      <c r="E30" s="71" t="s">
        <v>7</v>
      </c>
      <c r="F30" s="61">
        <v>175774989.24999997</v>
      </c>
      <c r="G30" s="35"/>
      <c r="H30" s="70" t="s">
        <v>8</v>
      </c>
      <c r="I30" s="61">
        <v>192677788.59</v>
      </c>
      <c r="J30" s="5"/>
      <c r="K30" s="70" t="s">
        <v>8</v>
      </c>
      <c r="L30" s="61">
        <v>190115761.52000001</v>
      </c>
      <c r="M30" s="3"/>
      <c r="N30" s="70"/>
      <c r="O30" s="59"/>
      <c r="P30" s="3"/>
      <c r="Q30" s="44"/>
      <c r="R30" s="82"/>
      <c r="S30" s="3"/>
      <c r="T30" s="44"/>
      <c r="U30" s="59"/>
      <c r="V30" s="17"/>
      <c r="W30" s="44"/>
      <c r="X30" s="59"/>
      <c r="Y30" s="17"/>
      <c r="Z30" s="44"/>
      <c r="AA30" s="59"/>
      <c r="AE30" s="1"/>
      <c r="AR30" s="18"/>
      <c r="AU30" s="1"/>
      <c r="BG30" s="3"/>
      <c r="BJ30" s="20"/>
      <c r="BK30" s="1"/>
      <c r="BV30" s="3"/>
      <c r="BW30" s="3"/>
      <c r="BZ30" s="20"/>
      <c r="CA30" s="1"/>
      <c r="CE30" s="5"/>
      <c r="CF30" s="5"/>
      <c r="CG30" s="5"/>
      <c r="CH30" s="3"/>
      <c r="CI30" s="20"/>
      <c r="CJ30" s="1"/>
    </row>
    <row r="31" spans="1:90" ht="13.5" x14ac:dyDescent="0.25">
      <c r="A31" s="3"/>
      <c r="B31" s="58"/>
      <c r="C31" s="65"/>
      <c r="D31" s="5"/>
      <c r="E31" s="71"/>
      <c r="F31" s="65"/>
      <c r="G31" s="35"/>
      <c r="H31" s="77"/>
      <c r="I31" s="61"/>
      <c r="J31" s="5"/>
      <c r="K31" s="77"/>
      <c r="L31" s="61"/>
      <c r="M31" s="3"/>
      <c r="N31" s="77"/>
      <c r="O31" s="59"/>
      <c r="P31" s="3"/>
      <c r="Q31" s="44"/>
      <c r="R31" s="82"/>
      <c r="S31" s="3"/>
      <c r="T31" s="44"/>
      <c r="U31" s="59"/>
      <c r="V31" s="17"/>
      <c r="W31" s="44"/>
      <c r="X31" s="59"/>
      <c r="Y31" s="17"/>
      <c r="Z31" s="44"/>
      <c r="AA31" s="59"/>
      <c r="AE31" s="1"/>
      <c r="AR31" s="5"/>
      <c r="AU31" s="1"/>
      <c r="BG31" s="18"/>
      <c r="BH31" s="18"/>
      <c r="BJ31" s="20">
        <v>190115761.52000001</v>
      </c>
      <c r="BK31" s="1"/>
      <c r="BV31" s="99"/>
      <c r="BW31" s="99"/>
      <c r="BX31" s="99"/>
      <c r="BZ31" s="20"/>
      <c r="CA31" s="1"/>
      <c r="CE31" s="3"/>
      <c r="CF31" s="3"/>
      <c r="CI31" s="20"/>
      <c r="CJ31" s="1"/>
    </row>
    <row r="32" spans="1:90" ht="13.5" x14ac:dyDescent="0.25">
      <c r="A32" s="3"/>
      <c r="B32" s="62"/>
      <c r="C32" s="59"/>
      <c r="D32" s="3"/>
      <c r="E32" s="71"/>
      <c r="F32" s="59"/>
      <c r="G32" s="35"/>
      <c r="H32" s="77"/>
      <c r="I32" s="61"/>
      <c r="J32" s="18"/>
      <c r="K32" s="77"/>
      <c r="L32" s="61"/>
      <c r="M32" s="3"/>
      <c r="N32" s="77"/>
      <c r="O32" s="59"/>
      <c r="P32" s="3"/>
      <c r="Q32" s="44"/>
      <c r="R32" s="82"/>
      <c r="S32" s="3"/>
      <c r="T32" s="44"/>
      <c r="U32" s="59"/>
      <c r="V32" s="17"/>
      <c r="W32" s="44"/>
      <c r="X32" s="59"/>
      <c r="Y32" s="17"/>
      <c r="Z32" s="44"/>
      <c r="AA32" s="59"/>
      <c r="AE32" s="1"/>
      <c r="AR32" s="5"/>
      <c r="AU32" s="1"/>
      <c r="BG32" s="5"/>
      <c r="BH32" s="5"/>
      <c r="BJ32" s="20"/>
      <c r="BK32" s="1"/>
      <c r="BV32" s="5"/>
      <c r="BW32" s="5"/>
      <c r="BX32" s="5"/>
      <c r="BZ32" s="20"/>
      <c r="CA32" s="1"/>
      <c r="CE32" s="99"/>
      <c r="CF32" s="99"/>
      <c r="CG32" s="99"/>
      <c r="CI32" s="20"/>
      <c r="CJ32" s="1"/>
    </row>
    <row r="33" spans="1:88" ht="13.5" x14ac:dyDescent="0.25">
      <c r="A33" s="3"/>
      <c r="B33" s="56" t="s">
        <v>7</v>
      </c>
      <c r="C33" s="61">
        <v>184051879.81</v>
      </c>
      <c r="D33" s="18"/>
      <c r="E33" s="71" t="s">
        <v>7</v>
      </c>
      <c r="F33" s="61">
        <v>176724665.56</v>
      </c>
      <c r="G33" s="35"/>
      <c r="H33" s="70" t="s">
        <v>7</v>
      </c>
      <c r="I33" s="61">
        <v>168175097.92999998</v>
      </c>
      <c r="J33" s="5"/>
      <c r="K33" s="70" t="s">
        <v>7</v>
      </c>
      <c r="L33" s="61">
        <v>160249795.46999997</v>
      </c>
      <c r="M33" s="3"/>
      <c r="N33" s="70"/>
      <c r="O33" s="59"/>
      <c r="P33" s="3"/>
      <c r="Q33" s="44"/>
      <c r="R33" s="82"/>
      <c r="S33" s="3"/>
      <c r="T33" s="44"/>
      <c r="U33" s="59"/>
      <c r="V33" s="17"/>
      <c r="W33" s="44"/>
      <c r="X33" s="59"/>
      <c r="Y33" s="17"/>
      <c r="Z33" s="44"/>
      <c r="AA33" s="59"/>
      <c r="AE33" s="1"/>
      <c r="AR33" s="18"/>
      <c r="AU33" s="1"/>
      <c r="BG33" s="5"/>
      <c r="BH33" s="5"/>
      <c r="BJ33" s="20"/>
      <c r="BK33" s="1"/>
      <c r="BV33" s="5"/>
      <c r="BW33" s="5"/>
      <c r="BX33" s="5"/>
      <c r="BZ33" s="20"/>
      <c r="CA33" s="1"/>
      <c r="CE33" s="5"/>
      <c r="CF33" s="5"/>
      <c r="CG33" s="5"/>
      <c r="CI33" s="20"/>
      <c r="CJ33" s="1"/>
    </row>
    <row r="34" spans="1:88" ht="13.5" x14ac:dyDescent="0.25">
      <c r="A34" s="3"/>
      <c r="B34" s="58"/>
      <c r="C34" s="65"/>
      <c r="D34" s="5"/>
      <c r="E34" s="71"/>
      <c r="F34" s="65"/>
      <c r="G34" s="35"/>
      <c r="H34" s="77"/>
      <c r="I34" s="61"/>
      <c r="J34" s="3"/>
      <c r="K34" s="77"/>
      <c r="L34" s="61"/>
      <c r="M34" s="3"/>
      <c r="N34" s="77"/>
      <c r="O34" s="59"/>
      <c r="P34" s="3"/>
      <c r="Q34" s="44"/>
      <c r="R34" s="82"/>
      <c r="S34" s="3"/>
      <c r="T34" s="44"/>
      <c r="U34" s="59"/>
      <c r="V34" s="17"/>
      <c r="W34" s="44"/>
      <c r="X34" s="59"/>
      <c r="Y34" s="17"/>
      <c r="Z34" s="44"/>
      <c r="AA34" s="59"/>
      <c r="AE34" s="1"/>
      <c r="AR34" s="5"/>
      <c r="AU34" s="1"/>
      <c r="BG34" s="18"/>
      <c r="BH34" s="18"/>
      <c r="BJ34" s="20">
        <v>160249795.46999997</v>
      </c>
      <c r="BK34" s="1"/>
      <c r="BV34" s="99"/>
      <c r="BW34" s="99"/>
      <c r="BX34" s="99"/>
      <c r="BZ34" s="20"/>
      <c r="CA34" s="1"/>
      <c r="CE34" s="5"/>
      <c r="CF34" s="5"/>
      <c r="CG34" s="5"/>
      <c r="CI34" s="20"/>
      <c r="CJ34" s="1"/>
    </row>
    <row r="35" spans="1:88" ht="13.5" x14ac:dyDescent="0.25">
      <c r="A35" s="3"/>
      <c r="B35" s="58"/>
      <c r="C35" s="65"/>
      <c r="D35" s="5"/>
      <c r="E35" s="71"/>
      <c r="F35" s="65"/>
      <c r="G35" s="35"/>
      <c r="H35" s="44"/>
      <c r="I35" s="61"/>
      <c r="J35" s="18"/>
      <c r="K35" s="44"/>
      <c r="L35" s="61"/>
      <c r="M35" s="3"/>
      <c r="N35" s="44"/>
      <c r="O35" s="59"/>
      <c r="P35" s="3"/>
      <c r="Q35" s="44"/>
      <c r="R35" s="82"/>
      <c r="S35" s="3"/>
      <c r="T35" s="44"/>
      <c r="U35" s="59"/>
      <c r="V35" s="17"/>
      <c r="W35" s="44"/>
      <c r="X35" s="59"/>
      <c r="Y35" s="17"/>
      <c r="Z35" s="44"/>
      <c r="AA35" s="59"/>
      <c r="AE35" s="1"/>
      <c r="AU35" s="1"/>
      <c r="BG35" s="5"/>
      <c r="BH35" s="5"/>
      <c r="BJ35" s="20"/>
      <c r="BK35" s="1"/>
      <c r="BV35" s="5"/>
      <c r="BW35" s="5"/>
      <c r="BX35" s="5"/>
      <c r="BZ35" s="20"/>
      <c r="CA35" s="1"/>
      <c r="CE35" s="99"/>
      <c r="CF35" s="99"/>
      <c r="CG35" s="99"/>
      <c r="CI35" s="20"/>
      <c r="CJ35" s="1"/>
    </row>
    <row r="36" spans="1:88" ht="13.5" x14ac:dyDescent="0.25">
      <c r="A36" s="3"/>
      <c r="B36" s="56" t="s">
        <v>12</v>
      </c>
      <c r="C36" s="61">
        <v>899214545.51999998</v>
      </c>
      <c r="D36" s="18"/>
      <c r="E36" s="71" t="s">
        <v>12</v>
      </c>
      <c r="F36" s="61">
        <v>893977383.75</v>
      </c>
      <c r="G36" s="35"/>
      <c r="H36" s="70" t="s">
        <v>7</v>
      </c>
      <c r="I36" s="61">
        <v>169083714.62</v>
      </c>
      <c r="J36" s="5"/>
      <c r="K36" s="70" t="s">
        <v>7</v>
      </c>
      <c r="L36" s="61">
        <v>161115593.36000001</v>
      </c>
      <c r="M36" s="3"/>
      <c r="N36" s="70"/>
      <c r="O36" s="59"/>
      <c r="P36" s="3"/>
      <c r="Q36" s="44"/>
      <c r="R36" s="82"/>
      <c r="S36" s="3"/>
      <c r="T36" s="44"/>
      <c r="U36" s="59"/>
      <c r="V36" s="17"/>
      <c r="W36" s="44"/>
      <c r="X36" s="59"/>
      <c r="Y36" s="17"/>
      <c r="Z36" s="44"/>
      <c r="AA36" s="59"/>
      <c r="AE36" s="1"/>
      <c r="AR36" s="18"/>
      <c r="AU36" s="1"/>
      <c r="BJ36" s="20"/>
      <c r="BK36" s="1"/>
      <c r="BZ36" s="20"/>
      <c r="CA36" s="1"/>
      <c r="CE36" s="5"/>
      <c r="CF36" s="5"/>
      <c r="CG36" s="5"/>
      <c r="CI36" s="20"/>
      <c r="CJ36" s="1"/>
    </row>
    <row r="37" spans="1:88" ht="13.5" x14ac:dyDescent="0.25">
      <c r="A37" s="3"/>
      <c r="B37" s="62"/>
      <c r="C37" s="59"/>
      <c r="D37" s="3"/>
      <c r="E37" s="71"/>
      <c r="F37" s="59"/>
      <c r="G37" s="35"/>
      <c r="H37" s="77"/>
      <c r="I37" s="61"/>
      <c r="J37" s="5"/>
      <c r="K37" s="77"/>
      <c r="L37" s="61"/>
      <c r="M37" s="3"/>
      <c r="N37" s="77"/>
      <c r="O37" s="59"/>
      <c r="P37" s="3"/>
      <c r="Q37" s="44"/>
      <c r="R37" s="82"/>
      <c r="S37" s="3"/>
      <c r="T37" s="44"/>
      <c r="U37" s="59"/>
      <c r="V37" s="17"/>
      <c r="W37" s="44"/>
      <c r="X37" s="59"/>
      <c r="Y37" s="17"/>
      <c r="Z37" s="44"/>
      <c r="AA37" s="59"/>
      <c r="AE37" s="1"/>
      <c r="AR37" s="5"/>
      <c r="AU37" s="1"/>
      <c r="BG37" s="18"/>
      <c r="BH37" s="18"/>
      <c r="BJ37" s="20">
        <v>161115593.36000001</v>
      </c>
      <c r="BK37" s="1"/>
      <c r="BV37" s="99"/>
      <c r="BW37" s="99"/>
      <c r="BX37" s="99"/>
      <c r="BZ37" s="20"/>
      <c r="CA37" s="1"/>
      <c r="CI37" s="20"/>
      <c r="CJ37" s="1"/>
    </row>
    <row r="38" spans="1:88" ht="13.5" x14ac:dyDescent="0.25">
      <c r="A38" s="3"/>
      <c r="B38" s="58"/>
      <c r="C38" s="61"/>
      <c r="D38" s="5"/>
      <c r="E38" s="71" t="s">
        <v>13</v>
      </c>
      <c r="F38" s="61">
        <v>967641700</v>
      </c>
      <c r="G38" s="35"/>
      <c r="H38" s="77"/>
      <c r="I38" s="61"/>
      <c r="J38" s="18"/>
      <c r="K38" s="77"/>
      <c r="L38" s="61"/>
      <c r="M38" s="3"/>
      <c r="N38" s="77"/>
      <c r="O38" s="59"/>
      <c r="P38" s="3"/>
      <c r="Q38" s="44"/>
      <c r="R38" s="82"/>
      <c r="S38" s="3"/>
      <c r="T38" s="44"/>
      <c r="U38" s="59"/>
      <c r="V38" s="17"/>
      <c r="W38" s="44"/>
      <c r="X38" s="59"/>
      <c r="Y38" s="17"/>
      <c r="Z38" s="44"/>
      <c r="AA38" s="59"/>
      <c r="AE38" s="1"/>
      <c r="AR38" s="5"/>
      <c r="AU38" s="1"/>
      <c r="BG38" s="5"/>
      <c r="BH38" s="5"/>
      <c r="BJ38" s="20"/>
      <c r="BK38" s="1"/>
      <c r="BV38" s="5"/>
      <c r="BW38" s="5"/>
      <c r="BX38" s="5"/>
      <c r="BZ38" s="20"/>
      <c r="CA38" s="1"/>
      <c r="CE38" s="99"/>
      <c r="CF38" s="99"/>
      <c r="CG38" s="99"/>
      <c r="CI38" s="20"/>
      <c r="CJ38" s="1"/>
    </row>
    <row r="39" spans="1:88" ht="13.5" x14ac:dyDescent="0.25">
      <c r="A39" s="3"/>
      <c r="B39" s="62"/>
      <c r="C39" s="59"/>
      <c r="D39" s="3"/>
      <c r="E39" s="44"/>
      <c r="F39" s="61"/>
      <c r="G39" s="4"/>
      <c r="H39" s="70" t="s">
        <v>12</v>
      </c>
      <c r="I39" s="61">
        <v>887715737.99000001</v>
      </c>
      <c r="J39" s="3"/>
      <c r="K39" s="70" t="s">
        <v>12</v>
      </c>
      <c r="L39" s="61">
        <v>880229200.5</v>
      </c>
      <c r="M39" s="3"/>
      <c r="N39" s="70"/>
      <c r="O39" s="59"/>
      <c r="P39" s="3"/>
      <c r="Q39" s="77"/>
      <c r="R39" s="81"/>
      <c r="S39" s="3"/>
      <c r="T39" s="77"/>
      <c r="U39" s="96"/>
      <c r="V39" s="92"/>
      <c r="W39" s="77"/>
      <c r="X39" s="96"/>
      <c r="Y39" s="92"/>
      <c r="Z39" s="77"/>
      <c r="AA39" s="96"/>
      <c r="AB39" s="5"/>
      <c r="AE39" s="1"/>
      <c r="AR39" s="18"/>
      <c r="AU39" s="1"/>
      <c r="BG39" s="5"/>
      <c r="BH39" s="5"/>
      <c r="BJ39" s="20"/>
      <c r="BK39" s="1"/>
      <c r="BV39" s="5"/>
      <c r="BW39" s="5"/>
      <c r="BX39" s="5"/>
      <c r="BZ39" s="20"/>
      <c r="CA39" s="1"/>
      <c r="CE39" s="5"/>
      <c r="CF39" s="5"/>
      <c r="CG39" s="5"/>
      <c r="CI39" s="20"/>
      <c r="CJ39" s="1"/>
    </row>
    <row r="40" spans="1:88" ht="13.5" x14ac:dyDescent="0.25">
      <c r="A40" s="3"/>
      <c r="B40" s="62"/>
      <c r="C40" s="59"/>
      <c r="D40" s="3"/>
      <c r="E40" s="44"/>
      <c r="F40" s="61"/>
      <c r="G40" s="4"/>
      <c r="H40" s="44"/>
      <c r="I40" s="61"/>
      <c r="J40" s="3"/>
      <c r="K40" s="44"/>
      <c r="L40" s="61"/>
      <c r="M40" s="3"/>
      <c r="N40" s="44"/>
      <c r="O40" s="59"/>
      <c r="P40" s="3"/>
      <c r="Q40" s="77"/>
      <c r="R40" s="81"/>
      <c r="S40" s="3"/>
      <c r="T40" s="77"/>
      <c r="U40" s="96"/>
      <c r="V40" s="92"/>
      <c r="W40" s="77"/>
      <c r="X40" s="96"/>
      <c r="Y40" s="92"/>
      <c r="Z40" s="77"/>
      <c r="AA40" s="96"/>
      <c r="AB40" s="5"/>
      <c r="AE40" s="1"/>
      <c r="AR40" s="3"/>
      <c r="AU40" s="1"/>
      <c r="BG40" s="18"/>
      <c r="BH40" s="18"/>
      <c r="BJ40" s="20">
        <v>880229200.5</v>
      </c>
      <c r="BK40" s="1"/>
      <c r="BV40" s="99"/>
      <c r="BW40" s="99"/>
      <c r="BX40" s="99"/>
      <c r="BZ40" s="20"/>
      <c r="CA40" s="1"/>
      <c r="CE40" s="5"/>
      <c r="CF40" s="5"/>
      <c r="CG40" s="5"/>
      <c r="CI40" s="20"/>
      <c r="CJ40" s="1"/>
    </row>
    <row r="41" spans="1:88" ht="13.5" x14ac:dyDescent="0.25">
      <c r="A41" s="3"/>
      <c r="B41" s="62"/>
      <c r="C41" s="59"/>
      <c r="D41" s="3"/>
      <c r="E41" s="44"/>
      <c r="F41" s="65"/>
      <c r="G41" s="4"/>
      <c r="H41" s="44"/>
      <c r="I41" s="61"/>
      <c r="J41" s="18"/>
      <c r="K41" s="44"/>
      <c r="L41" s="61"/>
      <c r="M41" s="3"/>
      <c r="N41" s="44"/>
      <c r="O41" s="59"/>
      <c r="P41" s="3"/>
      <c r="Q41" s="44"/>
      <c r="R41" s="82"/>
      <c r="S41" s="3"/>
      <c r="T41" s="44"/>
      <c r="U41" s="59"/>
      <c r="V41" s="17"/>
      <c r="W41" s="44"/>
      <c r="X41" s="59"/>
      <c r="Y41" s="17"/>
      <c r="Z41" s="44"/>
      <c r="AA41" s="59"/>
      <c r="AB41" s="14"/>
      <c r="AC41" s="15"/>
      <c r="AE41" s="1"/>
      <c r="AU41" s="1"/>
      <c r="AW41" s="21"/>
      <c r="BF41" s="3"/>
      <c r="BG41" s="3"/>
      <c r="BH41" s="3"/>
      <c r="BJ41" s="20"/>
      <c r="BK41" s="1"/>
      <c r="CE41" s="99"/>
      <c r="CF41" s="99"/>
      <c r="CG41" s="99"/>
      <c r="CI41" s="20"/>
      <c r="CJ41" s="1"/>
    </row>
    <row r="42" spans="1:88" ht="13.5" x14ac:dyDescent="0.25">
      <c r="A42" s="3"/>
      <c r="B42" s="62"/>
      <c r="C42" s="59"/>
      <c r="D42" s="3"/>
      <c r="E42" s="44"/>
      <c r="F42" s="59"/>
      <c r="G42" s="4"/>
      <c r="H42" s="70" t="s">
        <v>13</v>
      </c>
      <c r="I42" s="61">
        <v>961165121.44000006</v>
      </c>
      <c r="J42" s="3"/>
      <c r="K42" s="70" t="s">
        <v>13</v>
      </c>
      <c r="L42" s="61">
        <v>953512660.94000006</v>
      </c>
      <c r="M42" s="3"/>
      <c r="N42" s="44"/>
      <c r="O42" s="59"/>
      <c r="P42" s="3"/>
      <c r="Q42" s="44"/>
      <c r="R42" s="82"/>
      <c r="S42" s="3"/>
      <c r="T42" s="44"/>
      <c r="U42" s="59"/>
      <c r="V42" s="17"/>
      <c r="W42" s="44"/>
      <c r="X42" s="59"/>
      <c r="Y42" s="17"/>
      <c r="Z42" s="44"/>
      <c r="AA42" s="59"/>
      <c r="AE42" s="1"/>
      <c r="AR42" s="18"/>
      <c r="AU42" s="1"/>
      <c r="BJ42" s="20"/>
      <c r="BK42" s="1"/>
      <c r="BM42" s="21"/>
      <c r="CE42" s="3"/>
      <c r="CF42" s="3"/>
      <c r="CG42" s="3"/>
      <c r="CI42" s="20"/>
      <c r="CJ42" s="1"/>
    </row>
    <row r="43" spans="1:88" ht="13.5" x14ac:dyDescent="0.25">
      <c r="A43" s="3"/>
      <c r="B43" s="62"/>
      <c r="C43" s="59"/>
      <c r="D43" s="3"/>
      <c r="E43" s="44"/>
      <c r="F43" s="65"/>
      <c r="G43" s="4"/>
      <c r="H43" s="74"/>
      <c r="I43" s="69"/>
      <c r="J43" s="4"/>
      <c r="K43" s="44"/>
      <c r="L43" s="59"/>
      <c r="M43" s="3"/>
      <c r="N43" s="44"/>
      <c r="O43" s="59"/>
      <c r="P43" s="3"/>
      <c r="Q43" s="44"/>
      <c r="R43" s="82"/>
      <c r="S43" s="3"/>
      <c r="T43" s="44"/>
      <c r="U43" s="59"/>
      <c r="V43" s="17"/>
      <c r="W43" s="44"/>
      <c r="X43" s="59"/>
      <c r="Y43" s="17"/>
      <c r="Z43" s="44"/>
      <c r="AA43" s="59"/>
      <c r="AE43" s="1"/>
      <c r="AP43" s="5"/>
      <c r="AQ43" s="5"/>
      <c r="AR43" s="5"/>
      <c r="AT43" s="9"/>
      <c r="AU43" s="1"/>
      <c r="BJ43" s="20"/>
      <c r="BK43" s="1"/>
      <c r="BM43" s="21"/>
      <c r="CE43" s="3"/>
      <c r="CF43" s="3"/>
      <c r="CG43" s="3"/>
      <c r="CI43" s="20"/>
      <c r="CJ43" s="1"/>
    </row>
    <row r="44" spans="1:88" ht="13.5" x14ac:dyDescent="0.25">
      <c r="A44" s="3"/>
      <c r="B44" s="66" t="s">
        <v>5</v>
      </c>
      <c r="C44" s="67">
        <f>SUM(C15:C38)</f>
        <v>4041479044.4199996</v>
      </c>
      <c r="D44" s="3"/>
      <c r="E44" s="73" t="s">
        <v>5</v>
      </c>
      <c r="F44" s="67">
        <f>SUM(F15:F38)</f>
        <v>4869347784.3400002</v>
      </c>
      <c r="G44" s="4"/>
      <c r="H44" s="73" t="s">
        <v>5</v>
      </c>
      <c r="I44" s="67">
        <f>SUM(I15:I42)</f>
        <v>6514497840.0300007</v>
      </c>
      <c r="J44" s="3"/>
      <c r="K44" s="73" t="s">
        <v>5</v>
      </c>
      <c r="L44" s="67">
        <f>SUM(L15:L42)</f>
        <v>6387382414.8099995</v>
      </c>
      <c r="M44" s="3"/>
      <c r="N44" s="73" t="s">
        <v>5</v>
      </c>
      <c r="O44" s="67">
        <f>SUM(O15:O38)</f>
        <v>6255156990.7000008</v>
      </c>
      <c r="P44" s="3"/>
      <c r="Q44" s="73" t="s">
        <v>5</v>
      </c>
      <c r="R44" s="83">
        <f>SUM(R15:R38)</f>
        <v>6207333501.0299997</v>
      </c>
      <c r="S44" s="3"/>
      <c r="T44" s="73" t="s">
        <v>5</v>
      </c>
      <c r="U44" s="67">
        <f>SUM(U15:U38)</f>
        <v>6150991908</v>
      </c>
      <c r="V44" s="14"/>
      <c r="W44" s="89"/>
      <c r="X44" s="67">
        <f>SUM(X15:X38)</f>
        <v>7211962487.0433674</v>
      </c>
      <c r="Y44" s="14"/>
      <c r="Z44" s="89"/>
      <c r="AA44" s="67">
        <f>SUM(AA15:AA38)</f>
        <v>7757030463.4227419</v>
      </c>
      <c r="AE44" s="1"/>
      <c r="AP44" s="5"/>
      <c r="AQ44" s="5"/>
      <c r="AR44" s="5"/>
      <c r="AT44" s="9"/>
      <c r="AU44" s="1"/>
      <c r="BJ44" s="20"/>
      <c r="BK44" s="1"/>
      <c r="BM44" s="21"/>
      <c r="CE44" s="3"/>
      <c r="CF44" s="3"/>
      <c r="CG44" s="3"/>
      <c r="CI44" s="20"/>
      <c r="CJ44" s="1"/>
    </row>
    <row r="45" spans="1:88" ht="13.5" x14ac:dyDescent="0.25">
      <c r="A45" s="3"/>
      <c r="B45" s="68"/>
      <c r="C45" s="69"/>
      <c r="D45" s="10"/>
      <c r="E45" s="74"/>
      <c r="F45" s="69"/>
      <c r="G45" s="37"/>
      <c r="H45" s="74"/>
      <c r="I45" s="69"/>
      <c r="J45" s="10"/>
      <c r="K45" s="74"/>
      <c r="L45" s="69"/>
      <c r="M45" s="10"/>
      <c r="N45" s="74"/>
      <c r="O45" s="69"/>
      <c r="P45" s="10"/>
      <c r="Q45" s="74"/>
      <c r="R45" s="84"/>
      <c r="S45" s="10"/>
      <c r="T45" s="74"/>
      <c r="U45" s="69"/>
      <c r="V45" s="17"/>
      <c r="W45" s="74"/>
      <c r="X45" s="69"/>
      <c r="Y45" s="17"/>
      <c r="Z45" s="74"/>
      <c r="AA45" s="69"/>
      <c r="AE45" s="1"/>
      <c r="AP45" s="5"/>
      <c r="AQ45" s="5"/>
      <c r="AR45" s="5"/>
      <c r="AT45" s="9"/>
      <c r="AU45" s="1"/>
      <c r="BJ45" s="20"/>
      <c r="BK45" s="1"/>
      <c r="BM45" s="21"/>
      <c r="CE45" s="3"/>
      <c r="CF45" s="3"/>
      <c r="CG45" s="3"/>
      <c r="CI45" s="20"/>
      <c r="CJ45" s="1"/>
    </row>
    <row r="46" spans="1:88" ht="14.25" thickBot="1" x14ac:dyDescent="0.3">
      <c r="A46" s="3"/>
      <c r="B46" s="31"/>
      <c r="C46" s="32"/>
      <c r="D46" s="32"/>
      <c r="E46" s="32"/>
      <c r="F46" s="32"/>
      <c r="G46" s="50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3"/>
      <c r="S46" s="32"/>
      <c r="T46" s="32"/>
      <c r="U46" s="33"/>
      <c r="V46" s="93"/>
      <c r="W46" s="32"/>
      <c r="X46" s="33"/>
      <c r="Y46" s="93"/>
      <c r="Z46" s="32"/>
      <c r="AA46" s="33"/>
      <c r="AE46" s="1"/>
      <c r="AP46" s="5"/>
      <c r="AQ46" s="5"/>
      <c r="AR46" s="5"/>
      <c r="AT46" s="9"/>
      <c r="AU46" s="1"/>
      <c r="BJ46" s="20"/>
      <c r="BK46" s="1"/>
      <c r="BM46" s="21"/>
      <c r="CE46" s="3"/>
      <c r="CF46" s="3"/>
      <c r="CG46" s="3"/>
      <c r="CI46" s="20"/>
      <c r="CJ46" s="1"/>
    </row>
    <row r="47" spans="1:88" ht="13.5" x14ac:dyDescent="0.25">
      <c r="A47" s="3"/>
      <c r="F47"/>
      <c r="G47" s="1"/>
      <c r="I47" s="16">
        <f>+I44-6514497840</f>
        <v>3.0000686645507813E-2</v>
      </c>
      <c r="V47" s="8"/>
      <c r="Y47" s="8"/>
      <c r="AE47" s="1"/>
      <c r="AP47" s="5"/>
      <c r="AQ47" s="5"/>
      <c r="AR47" s="5"/>
      <c r="AT47" s="9"/>
      <c r="AU47" s="1"/>
      <c r="BJ47" s="20"/>
      <c r="BK47" s="1"/>
      <c r="BM47" s="21"/>
      <c r="CE47" s="3"/>
      <c r="CF47" s="3"/>
      <c r="CG47" s="3"/>
      <c r="CI47" s="20"/>
      <c r="CJ47" s="1"/>
    </row>
    <row r="48" spans="1:88" ht="13.5" x14ac:dyDescent="0.25">
      <c r="A48" s="3"/>
      <c r="F48"/>
      <c r="G48" s="1"/>
      <c r="V48" s="8"/>
      <c r="Y48" s="8"/>
      <c r="AE48" s="1"/>
      <c r="AP48" s="5"/>
      <c r="AQ48" s="5"/>
      <c r="AR48" s="5"/>
      <c r="AT48" s="9"/>
      <c r="AU48" s="1"/>
      <c r="BJ48" s="20"/>
      <c r="BK48" s="1"/>
      <c r="BM48" s="21"/>
      <c r="CE48" s="3"/>
      <c r="CF48" s="3"/>
      <c r="CG48" s="3"/>
      <c r="CI48" s="20"/>
      <c r="CJ48" s="1"/>
    </row>
    <row r="49" spans="21:27" x14ac:dyDescent="0.2">
      <c r="U49" s="16">
        <f>+U44-6150991908</f>
        <v>0</v>
      </c>
      <c r="X49" s="16"/>
      <c r="AA49" s="16"/>
    </row>
  </sheetData>
  <mergeCells count="24">
    <mergeCell ref="CE41:CG41"/>
    <mergeCell ref="BV25:BX25"/>
    <mergeCell ref="BV28:BX28"/>
    <mergeCell ref="BV31:BX31"/>
    <mergeCell ref="BV34:BX34"/>
    <mergeCell ref="BV37:BX37"/>
    <mergeCell ref="BV15:BW15"/>
    <mergeCell ref="BV12:BX13"/>
    <mergeCell ref="BV40:BX40"/>
    <mergeCell ref="CE35:CG35"/>
    <mergeCell ref="CE38:CG38"/>
    <mergeCell ref="AD10:AD11"/>
    <mergeCell ref="B7:L7"/>
    <mergeCell ref="B3:L3"/>
    <mergeCell ref="B4:L4"/>
    <mergeCell ref="B5:L5"/>
    <mergeCell ref="CD8:CJ8"/>
    <mergeCell ref="CE26:CG26"/>
    <mergeCell ref="CE29:CG29"/>
    <mergeCell ref="CE32:CG32"/>
    <mergeCell ref="BZ12:BZ13"/>
    <mergeCell ref="CE13:CG14"/>
    <mergeCell ref="CI13:CI14"/>
    <mergeCell ref="CE16:CF16"/>
  </mergeCells>
  <pageMargins left="0.70866141732283472" right="0.70866141732283472" top="0.74803149606299213" bottom="0.74803149606299213" header="0.31496062992125984" footer="0.31496062992125984"/>
  <pageSetup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DEUDA PUBLICA DIRECTA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Leticia_Hernandez</dc:creator>
  <cp:lastModifiedBy>Verónica Renteria G.</cp:lastModifiedBy>
  <cp:lastPrinted>2018-11-28T21:45:20Z</cp:lastPrinted>
  <dcterms:created xsi:type="dcterms:W3CDTF">2009-02-16T17:52:36Z</dcterms:created>
  <dcterms:modified xsi:type="dcterms:W3CDTF">2022-04-21T21:14:54Z</dcterms:modified>
</cp:coreProperties>
</file>